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53514F63-809F-4617-B502-ACC868A9D1C0}" xr6:coauthVersionLast="47" xr6:coauthVersionMax="47" xr10:uidLastSave="{00000000-0000-0000-0000-000000000000}"/>
  <bookViews>
    <workbookView xWindow="2490" yWindow="960" windowWidth="26235" windowHeight="14370" xr2:uid="{81BCAED8-93B9-42ED-90A4-17611C4E51D8}"/>
  </bookViews>
  <sheets>
    <sheet name="Request" sheetId="4" r:id="rId1"/>
    <sheet name="Feuil2" sheetId="2" r:id="rId2"/>
  </sheets>
  <calcPr calcId="191029" calcMode="manual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4" l="1"/>
  <c r="W7" i="4"/>
  <c r="AG20" i="4"/>
  <c r="M67" i="4"/>
  <c r="AG99" i="4"/>
  <c r="W149" i="4"/>
  <c r="AG137" i="4"/>
  <c r="M173" i="4"/>
  <c r="M163" i="4"/>
  <c r="W120" i="4"/>
  <c r="AG89" i="4"/>
  <c r="W126" i="4"/>
  <c r="M144" i="4"/>
  <c r="AG104" i="4"/>
  <c r="AG13" i="4"/>
  <c r="AG210" i="4"/>
  <c r="AG262" i="4"/>
  <c r="W201" i="4"/>
  <c r="AG157" i="4"/>
  <c r="M203" i="4"/>
  <c r="AG111" i="4"/>
  <c r="AG223" i="4"/>
  <c r="W236" i="4"/>
  <c r="AG124" i="4"/>
  <c r="M185" i="4"/>
  <c r="AG140" i="4"/>
  <c r="M198" i="4"/>
  <c r="M342" i="4"/>
  <c r="M292" i="4"/>
  <c r="AG206" i="4"/>
  <c r="W365" i="4"/>
  <c r="W376" i="4"/>
  <c r="AG322" i="4"/>
  <c r="W310" i="4"/>
  <c r="W298" i="4"/>
  <c r="AG326" i="4"/>
  <c r="W384" i="4"/>
  <c r="W321" i="4"/>
  <c r="M334" i="4"/>
  <c r="W186" i="4"/>
  <c r="M323" i="4"/>
  <c r="W275" i="4"/>
  <c r="W153" i="4"/>
  <c r="AG162" i="4"/>
  <c r="AG203" i="4"/>
  <c r="AG227" i="4"/>
  <c r="M108" i="4"/>
  <c r="M241" i="4"/>
  <c r="W185" i="4"/>
  <c r="AG379" i="4"/>
  <c r="W342" i="4"/>
  <c r="M383" i="4"/>
  <c r="M199" i="4"/>
  <c r="M369" i="4"/>
  <c r="W250" i="4"/>
  <c r="AG293" i="4"/>
  <c r="AG321" i="4"/>
  <c r="M186" i="4"/>
  <c r="AG261" i="4"/>
  <c r="W249" i="4"/>
  <c r="M250" i="4"/>
  <c r="W231" i="4"/>
  <c r="AG323" i="4"/>
  <c r="AG305" i="4"/>
  <c r="AG319" i="4"/>
  <c r="M65" i="4"/>
  <c r="W112" i="4"/>
  <c r="AG134" i="4"/>
  <c r="M153" i="4"/>
  <c r="AG284" i="4"/>
  <c r="W302" i="4"/>
  <c r="AG387" i="4"/>
  <c r="AG231" i="4"/>
  <c r="AG65" i="4"/>
  <c r="W117" i="4"/>
  <c r="M109" i="4"/>
  <c r="W95" i="4"/>
  <c r="M302" i="4"/>
  <c r="M400" i="4"/>
  <c r="W188" i="4"/>
  <c r="W97" i="4"/>
  <c r="W91" i="4"/>
  <c r="M181" i="4"/>
  <c r="M171" i="4"/>
  <c r="AG317" i="4"/>
  <c r="W324" i="4"/>
  <c r="AG123" i="4"/>
  <c r="W51" i="4"/>
  <c r="AG114" i="4"/>
  <c r="W116" i="4"/>
  <c r="W244" i="4"/>
  <c r="M200" i="4"/>
  <c r="W81" i="4"/>
  <c r="M16" i="4"/>
  <c r="AG76" i="4"/>
  <c r="AG400" i="4"/>
  <c r="AG257" i="4"/>
  <c r="W252" i="4"/>
  <c r="AG241" i="4"/>
  <c r="M378" i="4"/>
  <c r="AG31" i="4"/>
  <c r="M7" i="4"/>
  <c r="AG125" i="4"/>
  <c r="AG131" i="4"/>
  <c r="M160" i="4"/>
  <c r="AG57" i="4"/>
  <c r="AG158" i="4"/>
  <c r="W165" i="4"/>
  <c r="W64" i="4"/>
  <c r="M120" i="4"/>
  <c r="W107" i="4"/>
  <c r="W152" i="4"/>
  <c r="AG142" i="4"/>
  <c r="AG56" i="4"/>
  <c r="M61" i="4"/>
  <c r="AG75" i="4"/>
  <c r="M247" i="4"/>
  <c r="M215" i="4"/>
  <c r="W295" i="4"/>
  <c r="M332" i="4"/>
  <c r="M350" i="4"/>
  <c r="M175" i="4"/>
  <c r="M167" i="4"/>
  <c r="W309" i="4"/>
  <c r="W197" i="4"/>
  <c r="AG301" i="4"/>
  <c r="M244" i="4"/>
  <c r="M359" i="4"/>
  <c r="M224" i="4"/>
  <c r="M349" i="4"/>
  <c r="M261" i="4"/>
  <c r="W268" i="4"/>
  <c r="M321" i="4"/>
  <c r="M97" i="4"/>
  <c r="W69" i="4"/>
  <c r="W191" i="4"/>
  <c r="AG146" i="4"/>
  <c r="M116" i="4"/>
  <c r="AG199" i="4"/>
  <c r="W281" i="4"/>
  <c r="W339" i="4"/>
  <c r="M88" i="4"/>
  <c r="AG165" i="4"/>
  <c r="AG16" i="4"/>
  <c r="M24" i="4"/>
  <c r="M277" i="4"/>
  <c r="M219" i="4"/>
  <c r="AG116" i="4"/>
  <c r="M251" i="4"/>
  <c r="AG397" i="4"/>
  <c r="W319" i="4"/>
  <c r="W237" i="4"/>
  <c r="W34" i="4"/>
  <c r="W38" i="4"/>
  <c r="AG73" i="4"/>
  <c r="M130" i="4"/>
  <c r="M227" i="4"/>
  <c r="AG302" i="4"/>
  <c r="M348" i="4"/>
  <c r="AG217" i="4"/>
  <c r="M237" i="4"/>
  <c r="W12" i="4"/>
  <c r="AG64" i="4"/>
  <c r="AG58" i="4"/>
  <c r="M70" i="4"/>
  <c r="M154" i="4"/>
  <c r="AG161" i="4"/>
  <c r="M211" i="4"/>
  <c r="W183" i="4"/>
  <c r="M324" i="4"/>
  <c r="AG39" i="4"/>
  <c r="W130" i="4"/>
  <c r="M202" i="4"/>
  <c r="M280" i="4"/>
  <c r="AG279" i="4"/>
  <c r="AG361" i="4"/>
  <c r="AG63" i="4"/>
  <c r="W202" i="4"/>
  <c r="AG389" i="4"/>
  <c r="W390" i="4"/>
  <c r="W145" i="4"/>
  <c r="M208" i="4"/>
  <c r="AG101" i="4"/>
  <c r="M147" i="4"/>
  <c r="AG160" i="4"/>
  <c r="AG81" i="4"/>
  <c r="M112" i="4"/>
  <c r="AG69" i="4"/>
  <c r="M41" i="4"/>
  <c r="M269" i="4"/>
  <c r="AG107" i="4"/>
  <c r="AG150" i="4"/>
  <c r="W144" i="4"/>
  <c r="M104" i="4"/>
  <c r="W61" i="4"/>
  <c r="AG45" i="4"/>
  <c r="W262" i="4"/>
  <c r="W209" i="4"/>
  <c r="M240" i="4"/>
  <c r="M252" i="4"/>
  <c r="AG215" i="4"/>
  <c r="M92" i="4"/>
  <c r="W108" i="4"/>
  <c r="W60" i="4"/>
  <c r="W132" i="4"/>
  <c r="AG202" i="4"/>
  <c r="M166" i="4"/>
  <c r="W297" i="4"/>
  <c r="M218" i="4"/>
  <c r="W282" i="4"/>
  <c r="AG183" i="4"/>
  <c r="M299" i="4"/>
  <c r="W272" i="4"/>
  <c r="AG401" i="4"/>
  <c r="M50" i="4"/>
  <c r="M150" i="4"/>
  <c r="AG270" i="4"/>
  <c r="W84" i="4"/>
  <c r="W211" i="4"/>
  <c r="M393" i="4"/>
  <c r="W366" i="4"/>
  <c r="M39" i="4"/>
  <c r="M118" i="4"/>
  <c r="AG222" i="4"/>
  <c r="W135" i="4"/>
  <c r="W218" i="4"/>
  <c r="W274" i="4"/>
  <c r="W65" i="4"/>
  <c r="M25" i="4"/>
  <c r="W93" i="4"/>
  <c r="W127" i="4"/>
  <c r="W346" i="4"/>
  <c r="W400" i="4"/>
  <c r="AG375" i="4"/>
  <c r="M165" i="4"/>
  <c r="W150" i="4"/>
  <c r="M63" i="4"/>
  <c r="M156" i="4"/>
  <c r="M338" i="4"/>
  <c r="AG197" i="4"/>
  <c r="M216" i="4"/>
  <c r="M102" i="4"/>
  <c r="M135" i="4"/>
  <c r="M313" i="4"/>
  <c r="M286" i="4"/>
  <c r="AG154" i="4"/>
  <c r="AG156" i="4"/>
  <c r="W367" i="4"/>
  <c r="AG309" i="4"/>
  <c r="W31" i="4"/>
  <c r="AG22" i="4"/>
  <c r="AG34" i="4"/>
  <c r="AG147" i="4"/>
  <c r="M121" i="4"/>
  <c r="AG90" i="4"/>
  <c r="W33" i="4"/>
  <c r="AG9" i="4"/>
  <c r="W25" i="4"/>
  <c r="W269" i="4"/>
  <c r="M98" i="4"/>
  <c r="AG66" i="4"/>
  <c r="W32" i="4"/>
  <c r="M113" i="4"/>
  <c r="AG235" i="4"/>
  <c r="AG115" i="4"/>
  <c r="AG153" i="4"/>
  <c r="M209" i="4"/>
  <c r="W138" i="4"/>
  <c r="W190" i="4"/>
  <c r="AG233" i="4"/>
  <c r="W255" i="4"/>
  <c r="AG248" i="4"/>
  <c r="W225" i="4"/>
  <c r="M84" i="4"/>
  <c r="AG171" i="4"/>
  <c r="AG198" i="4"/>
  <c r="M266" i="4"/>
  <c r="AG332" i="4"/>
  <c r="AG383" i="4"/>
  <c r="M365" i="4"/>
  <c r="AG282" i="4"/>
  <c r="W369" i="4"/>
  <c r="M310" i="4"/>
  <c r="AG175" i="4"/>
  <c r="AG159" i="4"/>
  <c r="AG224" i="4"/>
  <c r="W335" i="4"/>
  <c r="M319" i="4"/>
  <c r="AG299" i="4"/>
  <c r="M392" i="4"/>
  <c r="AG275" i="4"/>
  <c r="AG243" i="4"/>
  <c r="AG344" i="4"/>
  <c r="AG195" i="4"/>
  <c r="M81" i="4"/>
  <c r="W43" i="4"/>
  <c r="AG136" i="4"/>
  <c r="W79" i="4"/>
  <c r="AG108" i="4"/>
  <c r="AG297" i="4"/>
  <c r="M282" i="4"/>
  <c r="M293" i="4"/>
  <c r="M368" i="4"/>
  <c r="M44" i="4"/>
  <c r="W226" i="4"/>
  <c r="AG102" i="4"/>
  <c r="AG174" i="4"/>
  <c r="M76" i="4"/>
  <c r="AG266" i="4"/>
  <c r="M389" i="4"/>
  <c r="W397" i="4"/>
  <c r="W358" i="4"/>
  <c r="W189" i="4"/>
  <c r="W129" i="4"/>
  <c r="W118" i="4"/>
  <c r="W113" i="4"/>
  <c r="W214" i="4"/>
  <c r="M68" i="4"/>
  <c r="AG100" i="4"/>
  <c r="W301" i="4"/>
  <c r="W345" i="4"/>
  <c r="M309" i="4"/>
  <c r="W36" i="4"/>
  <c r="W16" i="4"/>
  <c r="AG79" i="4"/>
  <c r="AG119" i="4"/>
  <c r="M330" i="4"/>
  <c r="AG268" i="4"/>
  <c r="W193" i="4"/>
  <c r="M390" i="4"/>
  <c r="AG74" i="4"/>
  <c r="W48" i="4"/>
  <c r="W103" i="4"/>
  <c r="W271" i="4"/>
  <c r="M337" i="4"/>
  <c r="M352" i="4"/>
  <c r="AG281" i="4"/>
  <c r="W377" i="4"/>
  <c r="W177" i="4"/>
  <c r="M87" i="4"/>
  <c r="AG194" i="4"/>
  <c r="M375" i="4"/>
  <c r="AG97" i="4"/>
  <c r="AG7" i="4"/>
  <c r="M195" i="4"/>
  <c r="W123" i="4"/>
  <c r="M19" i="4"/>
  <c r="M117" i="4"/>
  <c r="AG94" i="4"/>
  <c r="W9" i="4"/>
  <c r="M187" i="4"/>
  <c r="AG269" i="4"/>
  <c r="M51" i="4"/>
  <c r="W109" i="4"/>
  <c r="W142" i="4"/>
  <c r="W37" i="4"/>
  <c r="M191" i="4"/>
  <c r="W70" i="4"/>
  <c r="W259" i="4"/>
  <c r="AG201" i="4"/>
  <c r="AG207" i="4"/>
  <c r="AG181" i="4"/>
  <c r="AG95" i="4"/>
  <c r="W227" i="4"/>
  <c r="M236" i="4"/>
  <c r="M161" i="4"/>
  <c r="M100" i="4"/>
  <c r="AG295" i="4"/>
  <c r="M379" i="4"/>
  <c r="M297" i="4"/>
  <c r="AG381" i="4"/>
  <c r="W251" i="4"/>
  <c r="W199" i="4"/>
  <c r="W239" i="4"/>
  <c r="W387" i="4"/>
  <c r="AG310" i="4"/>
  <c r="W175" i="4"/>
  <c r="AG272" i="4"/>
  <c r="AG167" i="4"/>
  <c r="M335" i="4"/>
  <c r="AG334" i="4"/>
  <c r="M339" i="4"/>
  <c r="AG358" i="4"/>
  <c r="M275" i="4"/>
  <c r="AG145" i="4"/>
  <c r="AG208" i="4"/>
  <c r="M11" i="4"/>
  <c r="W27" i="4"/>
  <c r="AG19" i="4"/>
  <c r="W90" i="4"/>
  <c r="AG112" i="4"/>
  <c r="M69" i="4"/>
  <c r="AG226" i="4"/>
  <c r="M43" i="4"/>
  <c r="W98" i="4"/>
  <c r="M91" i="4"/>
  <c r="M134" i="4"/>
  <c r="AG37" i="4"/>
  <c r="AG61" i="4"/>
  <c r="AG70" i="4"/>
  <c r="W63" i="4"/>
  <c r="M179" i="4"/>
  <c r="W207" i="4"/>
  <c r="M174" i="4"/>
  <c r="AG260" i="4"/>
  <c r="AG169" i="4"/>
  <c r="M248" i="4"/>
  <c r="W196" i="4"/>
  <c r="M132" i="4"/>
  <c r="M295" i="4"/>
  <c r="AG271" i="4"/>
  <c r="W337" i="4"/>
  <c r="AG325" i="4"/>
  <c r="M301" i="4"/>
  <c r="AG280" i="4"/>
  <c r="AG244" i="4"/>
  <c r="M281" i="4"/>
  <c r="AG372" i="4"/>
  <c r="W52" i="4"/>
  <c r="W46" i="4"/>
  <c r="AG51" i="4"/>
  <c r="M115" i="4"/>
  <c r="M303" i="4"/>
  <c r="W124" i="4"/>
  <c r="W292" i="4"/>
  <c r="W338" i="4"/>
  <c r="W361" i="4"/>
  <c r="M34" i="4"/>
  <c r="AG33" i="4"/>
  <c r="M85" i="4"/>
  <c r="M93" i="4"/>
  <c r="W192" i="4"/>
  <c r="AG84" i="4"/>
  <c r="AG292" i="4"/>
  <c r="M317" i="4"/>
  <c r="M361" i="4"/>
  <c r="M123" i="4"/>
  <c r="M33" i="4"/>
  <c r="W85" i="4"/>
  <c r="AG48" i="4"/>
  <c r="M270" i="4"/>
  <c r="M143" i="4"/>
  <c r="M285" i="4"/>
  <c r="W343" i="4"/>
  <c r="M272" i="4"/>
  <c r="M385" i="4"/>
  <c r="AG121" i="4"/>
  <c r="W82" i="4"/>
  <c r="AG252" i="4"/>
  <c r="M127" i="4"/>
  <c r="M273" i="4"/>
  <c r="W348" i="4"/>
  <c r="W279" i="4"/>
  <c r="AG380" i="4"/>
  <c r="AG50" i="4"/>
  <c r="AG93" i="4"/>
  <c r="AG316" i="4"/>
  <c r="W389" i="4"/>
  <c r="W200" i="4"/>
  <c r="W315" i="4"/>
  <c r="W179" i="4"/>
  <c r="M271" i="4"/>
  <c r="W352" i="4"/>
  <c r="M358" i="4"/>
  <c r="M192" i="4"/>
  <c r="W159" i="4"/>
  <c r="AG214" i="4"/>
  <c r="M374" i="4"/>
  <c r="AG313" i="4"/>
  <c r="M162" i="4"/>
  <c r="AG373" i="4"/>
  <c r="M145" i="4"/>
  <c r="W22" i="4"/>
  <c r="W23" i="4"/>
  <c r="AG118" i="4"/>
  <c r="W285" i="4"/>
  <c r="AG342" i="4"/>
  <c r="W44" i="4"/>
  <c r="W18" i="4"/>
  <c r="M36" i="4"/>
  <c r="W17" i="4"/>
  <c r="W71" i="4"/>
  <c r="M168" i="4"/>
  <c r="W128" i="4"/>
  <c r="W181" i="4"/>
  <c r="W194" i="4"/>
  <c r="W219" i="4"/>
  <c r="M188" i="4"/>
  <c r="AG42" i="4"/>
  <c r="W110" i="4"/>
  <c r="W11" i="4"/>
  <c r="W88" i="4"/>
  <c r="M52" i="4"/>
  <c r="M90" i="4"/>
  <c r="M170" i="4"/>
  <c r="W141" i="4"/>
  <c r="AG46" i="4"/>
  <c r="M71" i="4"/>
  <c r="AG85" i="4"/>
  <c r="AG152" i="4"/>
  <c r="M73" i="4"/>
  <c r="M58" i="4"/>
  <c r="AG82" i="4"/>
  <c r="W164" i="4"/>
  <c r="W15" i="4"/>
  <c r="W125" i="4"/>
  <c r="AG11" i="4"/>
  <c r="AG27" i="4"/>
  <c r="W47" i="4"/>
  <c r="M158" i="4"/>
  <c r="M12" i="4"/>
  <c r="M38" i="4"/>
  <c r="M46" i="4"/>
  <c r="AG71" i="4"/>
  <c r="M80" i="4"/>
  <c r="AG126" i="4"/>
  <c r="AG8" i="4"/>
  <c r="M37" i="4"/>
  <c r="M210" i="4"/>
  <c r="AG86" i="4"/>
  <c r="W180" i="4"/>
  <c r="W277" i="4"/>
  <c r="W270" i="4"/>
  <c r="M95" i="4"/>
  <c r="W154" i="4"/>
  <c r="AG103" i="4"/>
  <c r="AG135" i="4"/>
  <c r="W143" i="4"/>
  <c r="AG356" i="4"/>
  <c r="W290" i="4"/>
  <c r="M230" i="4"/>
  <c r="AG346" i="4"/>
  <c r="W320" i="4"/>
  <c r="AG211" i="4"/>
  <c r="W232" i="4"/>
  <c r="M239" i="4"/>
  <c r="W296" i="4"/>
  <c r="W312" i="4"/>
  <c r="AG393" i="4"/>
  <c r="M333" i="4"/>
  <c r="AG188" i="4"/>
  <c r="AG274" i="4"/>
  <c r="M257" i="4"/>
  <c r="AG329" i="4"/>
  <c r="M366" i="4"/>
  <c r="AG229" i="4"/>
  <c r="W333" i="4"/>
  <c r="AG328" i="4"/>
  <c r="AG304" i="4"/>
  <c r="M229" i="4"/>
  <c r="AG212" i="4"/>
  <c r="W392" i="4"/>
  <c r="AG237" i="4"/>
  <c r="W106" i="4"/>
  <c r="AG47" i="4"/>
  <c r="M139" i="4"/>
  <c r="AG96" i="4"/>
  <c r="M126" i="4"/>
  <c r="AG29" i="4"/>
  <c r="M79" i="4"/>
  <c r="W119" i="4"/>
  <c r="W176" i="4"/>
  <c r="M311" i="4"/>
  <c r="W258" i="4"/>
  <c r="AG367" i="4"/>
  <c r="W391" i="4"/>
  <c r="AG193" i="4"/>
  <c r="AG314" i="4"/>
  <c r="W385" i="4"/>
  <c r="AG44" i="4"/>
  <c r="M26" i="4"/>
  <c r="M47" i="4"/>
  <c r="W74" i="4"/>
  <c r="AG105" i="4"/>
  <c r="M128" i="4"/>
  <c r="W115" i="4"/>
  <c r="AG138" i="4"/>
  <c r="W233" i="4"/>
  <c r="M151" i="4"/>
  <c r="M316" i="4"/>
  <c r="W388" i="4"/>
  <c r="AG327" i="4"/>
  <c r="W378" i="4"/>
  <c r="M305" i="4"/>
  <c r="AG288" i="4"/>
  <c r="W372" i="4"/>
  <c r="W42" i="4"/>
  <c r="AG62" i="4"/>
  <c r="M74" i="4"/>
  <c r="M49" i="4"/>
  <c r="W182" i="4"/>
  <c r="W210" i="4"/>
  <c r="W157" i="4"/>
  <c r="M111" i="4"/>
  <c r="M124" i="4"/>
  <c r="AG276" i="4"/>
  <c r="M306" i="4"/>
  <c r="M387" i="4"/>
  <c r="M183" i="4"/>
  <c r="M288" i="4"/>
  <c r="M197" i="4"/>
  <c r="W383" i="4"/>
  <c r="AG359" i="4"/>
  <c r="W362" i="4"/>
  <c r="W101" i="4"/>
  <c r="W94" i="4"/>
  <c r="AG163" i="4"/>
  <c r="AG78" i="4"/>
  <c r="M222" i="4"/>
  <c r="AG255" i="4"/>
  <c r="W276" i="4"/>
  <c r="W350" i="4"/>
  <c r="M340" i="4"/>
  <c r="AG366" i="4"/>
  <c r="W99" i="4"/>
  <c r="M137" i="4"/>
  <c r="AG216" i="4"/>
  <c r="AG220" i="4"/>
  <c r="M190" i="4"/>
  <c r="W171" i="4"/>
  <c r="AG376" i="4"/>
  <c r="M231" i="4"/>
  <c r="AG351" i="4"/>
  <c r="M42" i="4"/>
  <c r="AG106" i="4"/>
  <c r="AG36" i="4"/>
  <c r="W50" i="4"/>
  <c r="W39" i="4"/>
  <c r="W28" i="4"/>
  <c r="AG12" i="4"/>
  <c r="W41" i="4"/>
  <c r="W105" i="4"/>
  <c r="M89" i="4"/>
  <c r="AG35" i="4"/>
  <c r="AG91" i="4"/>
  <c r="M8" i="4"/>
  <c r="W58" i="4"/>
  <c r="M48" i="4"/>
  <c r="W86" i="4"/>
  <c r="AG180" i="4"/>
  <c r="AG277" i="4"/>
  <c r="W242" i="4"/>
  <c r="M103" i="4"/>
  <c r="M122" i="4"/>
  <c r="AG92" i="4"/>
  <c r="AG127" i="4"/>
  <c r="AG176" i="4"/>
  <c r="M148" i="4"/>
  <c r="M290" i="4"/>
  <c r="W311" i="4"/>
  <c r="W318" i="4"/>
  <c r="W306" i="4"/>
  <c r="W327" i="4"/>
  <c r="AG232" i="4"/>
  <c r="W289" i="4"/>
  <c r="M296" i="4"/>
  <c r="AG352" i="4"/>
  <c r="AG345" i="4"/>
  <c r="AG238" i="4"/>
  <c r="M314" i="4"/>
  <c r="M372" i="4"/>
  <c r="M279" i="4"/>
  <c r="M274" i="4"/>
  <c r="W261" i="4"/>
  <c r="M15" i="4"/>
  <c r="M94" i="4"/>
  <c r="W184" i="4"/>
  <c r="M136" i="4"/>
  <c r="AG209" i="4"/>
  <c r="M233" i="4"/>
  <c r="AG60" i="4"/>
  <c r="W379" i="4"/>
  <c r="W206" i="4"/>
  <c r="AG343" i="4"/>
  <c r="M357" i="4"/>
  <c r="W374" i="4"/>
  <c r="M18" i="4"/>
  <c r="M129" i="4"/>
  <c r="W49" i="4"/>
  <c r="W56" i="4"/>
  <c r="M214" i="4"/>
  <c r="M284" i="4"/>
  <c r="W204" i="4"/>
  <c r="M363" i="4"/>
  <c r="M308" i="4"/>
  <c r="M384" i="4"/>
  <c r="W304" i="4"/>
  <c r="W20" i="4"/>
  <c r="M189" i="4"/>
  <c r="AG141" i="4"/>
  <c r="M35" i="4"/>
  <c r="AG53" i="4"/>
  <c r="M254" i="4"/>
  <c r="W146" i="4"/>
  <c r="M225" i="4"/>
  <c r="AG311" i="4"/>
  <c r="AG287" i="4"/>
  <c r="M391" i="4"/>
  <c r="W238" i="4"/>
  <c r="W329" i="4"/>
  <c r="W370" i="4"/>
  <c r="M395" i="4"/>
  <c r="AG186" i="4"/>
  <c r="M57" i="4"/>
  <c r="W104" i="4"/>
  <c r="W240" i="4"/>
  <c r="AG143" i="4"/>
  <c r="M206" i="4"/>
  <c r="M397" i="4"/>
  <c r="AG291" i="4"/>
  <c r="AG149" i="4"/>
  <c r="M66" i="4"/>
  <c r="M262" i="4"/>
  <c r="AG278" i="4"/>
  <c r="M249" i="4"/>
  <c r="M298" i="4"/>
  <c r="M394" i="4"/>
  <c r="AG15" i="4"/>
  <c r="M20" i="4"/>
  <c r="W67" i="4"/>
  <c r="AG72" i="4"/>
  <c r="AG52" i="4"/>
  <c r="W137" i="4"/>
  <c r="W170" i="4"/>
  <c r="W139" i="4"/>
  <c r="M64" i="4"/>
  <c r="AG43" i="4"/>
  <c r="AG98" i="4"/>
  <c r="M32" i="4"/>
  <c r="M220" i="4"/>
  <c r="W102" i="4"/>
  <c r="M75" i="4"/>
  <c r="M177" i="4"/>
  <c r="M180" i="4"/>
  <c r="AG179" i="4"/>
  <c r="AG172" i="4"/>
  <c r="AG164" i="4"/>
  <c r="AG122" i="4"/>
  <c r="AG219" i="4"/>
  <c r="AG87" i="4"/>
  <c r="M176" i="4"/>
  <c r="AG148" i="4"/>
  <c r="AG273" i="4"/>
  <c r="W230" i="4"/>
  <c r="W266" i="4"/>
  <c r="W313" i="4"/>
  <c r="M194" i="4"/>
  <c r="M367" i="4"/>
  <c r="M268" i="4"/>
  <c r="AG364" i="4"/>
  <c r="M243" i="4"/>
  <c r="W373" i="4"/>
  <c r="W368" i="4"/>
  <c r="W131" i="4"/>
  <c r="W26" i="4"/>
  <c r="AG170" i="4"/>
  <c r="M105" i="4"/>
  <c r="M40" i="4"/>
  <c r="AG177" i="4"/>
  <c r="M172" i="4"/>
  <c r="W151" i="4"/>
  <c r="M356" i="4"/>
  <c r="W273" i="4"/>
  <c r="W322" i="4"/>
  <c r="M345" i="4"/>
  <c r="W328" i="4"/>
  <c r="AG339" i="4"/>
  <c r="AG67" i="4"/>
  <c r="AG17" i="4"/>
  <c r="W80" i="4"/>
  <c r="W136" i="4"/>
  <c r="M86" i="4"/>
  <c r="M242" i="4"/>
  <c r="M60" i="4"/>
  <c r="M370" i="4"/>
  <c r="W396" i="4"/>
  <c r="W287" i="4"/>
  <c r="W243" i="4"/>
  <c r="M212" i="4"/>
  <c r="M386" i="4"/>
  <c r="AG315" i="4"/>
  <c r="W77" i="4"/>
  <c r="AG23" i="4"/>
  <c r="W54" i="4"/>
  <c r="W59" i="4"/>
  <c r="M259" i="4"/>
  <c r="W114" i="4"/>
  <c r="W92" i="4"/>
  <c r="AG204" i="4"/>
  <c r="M318" i="4"/>
  <c r="W341" i="4"/>
  <c r="AG296" i="4"/>
  <c r="W224" i="4"/>
  <c r="W394" i="4"/>
  <c r="W291" i="4"/>
  <c r="M246" i="4"/>
  <c r="W212" i="4"/>
  <c r="W351" i="4"/>
  <c r="M10" i="4"/>
  <c r="M152" i="4"/>
  <c r="M45" i="4"/>
  <c r="W111" i="4"/>
  <c r="M204" i="4"/>
  <c r="M327" i="4"/>
  <c r="W359" i="4"/>
  <c r="M344" i="4"/>
  <c r="M101" i="4"/>
  <c r="M78" i="4"/>
  <c r="AG191" i="4"/>
  <c r="M157" i="4"/>
  <c r="W76" i="4"/>
  <c r="AG230" i="4"/>
  <c r="AG218" i="4"/>
  <c r="W326" i="4"/>
  <c r="AG392" i="4"/>
  <c r="M55" i="4"/>
  <c r="M22" i="4"/>
  <c r="M77" i="4"/>
  <c r="M27" i="4"/>
  <c r="W57" i="4"/>
  <c r="W158" i="4"/>
  <c r="M9" i="4"/>
  <c r="M141" i="4"/>
  <c r="M226" i="4"/>
  <c r="W89" i="4"/>
  <c r="M184" i="4"/>
  <c r="AG32" i="4"/>
  <c r="M56" i="4"/>
  <c r="AG113" i="4"/>
  <c r="M235" i="4"/>
  <c r="AG259" i="4"/>
  <c r="AG254" i="4"/>
  <c r="W228" i="4"/>
  <c r="AG303" i="4"/>
  <c r="M164" i="4"/>
  <c r="W169" i="4"/>
  <c r="AG151" i="4"/>
  <c r="AG196" i="4"/>
  <c r="AG185" i="4"/>
  <c r="W148" i="4"/>
  <c r="AG370" i="4"/>
  <c r="M256" i="4"/>
  <c r="AG318" i="4"/>
  <c r="W363" i="4"/>
  <c r="W246" i="4"/>
  <c r="M294" i="4"/>
  <c r="AG378" i="4"/>
  <c r="M343" i="4"/>
  <c r="W371" i="4"/>
  <c r="W293" i="4"/>
  <c r="W340" i="4"/>
  <c r="M193" i="4"/>
  <c r="W288" i="4"/>
  <c r="AG394" i="4"/>
  <c r="AG324" i="4"/>
  <c r="AG385" i="4"/>
  <c r="M315" i="4"/>
  <c r="M304" i="4"/>
  <c r="W283" i="4"/>
  <c r="M178" i="4"/>
  <c r="M62" i="4"/>
  <c r="AG28" i="4"/>
  <c r="W133" i="4"/>
  <c r="W78" i="4"/>
  <c r="AG40" i="4"/>
  <c r="M29" i="4"/>
  <c r="AG155" i="4"/>
  <c r="W203" i="4"/>
  <c r="AG192" i="4"/>
  <c r="W161" i="4"/>
  <c r="M140" i="4"/>
  <c r="W325" i="4"/>
  <c r="AG289" i="4"/>
  <c r="W286" i="4"/>
  <c r="M300" i="4"/>
  <c r="W208" i="4"/>
  <c r="W83" i="4"/>
  <c r="M142" i="4"/>
  <c r="W247" i="4"/>
  <c r="W278" i="4"/>
  <c r="M388" i="4"/>
  <c r="AG360" i="4"/>
  <c r="M238" i="4"/>
  <c r="M267" i="4"/>
  <c r="W55" i="4"/>
  <c r="AG133" i="4"/>
  <c r="W75" i="4"/>
  <c r="M146" i="4"/>
  <c r="W166" i="4"/>
  <c r="M322" i="4"/>
  <c r="AG357" i="4"/>
  <c r="W267" i="4"/>
  <c r="AG55" i="4"/>
  <c r="M106" i="4"/>
  <c r="M131" i="4"/>
  <c r="M99" i="4"/>
  <c r="M30" i="4"/>
  <c r="M28" i="4"/>
  <c r="AG173" i="4"/>
  <c r="AG41" i="4"/>
  <c r="AG120" i="4"/>
  <c r="M96" i="4"/>
  <c r="W66" i="4"/>
  <c r="W134" i="4"/>
  <c r="M182" i="4"/>
  <c r="W53" i="4"/>
  <c r="W45" i="4"/>
  <c r="M21" i="4"/>
  <c r="W155" i="4"/>
  <c r="M138" i="4"/>
  <c r="M114" i="4"/>
  <c r="M260" i="4"/>
  <c r="W284" i="4"/>
  <c r="M119" i="4"/>
  <c r="W241" i="4"/>
  <c r="W316" i="4"/>
  <c r="W356" i="4"/>
  <c r="W198" i="4"/>
  <c r="AG388" i="4"/>
  <c r="M396" i="4"/>
  <c r="M320" i="4"/>
  <c r="AG246" i="4"/>
  <c r="M376" i="4"/>
  <c r="M289" i="4"/>
  <c r="W364" i="4"/>
  <c r="AG371" i="4"/>
  <c r="M159" i="4"/>
  <c r="AG340" i="4"/>
  <c r="M217" i="4"/>
  <c r="W334" i="4"/>
  <c r="AG368" i="4"/>
  <c r="AG374" i="4"/>
  <c r="AG267" i="4"/>
  <c r="M291" i="4"/>
  <c r="W178" i="4"/>
  <c r="AG18" i="4"/>
  <c r="AG77" i="4"/>
  <c r="M72" i="4"/>
  <c r="AG129" i="4"/>
  <c r="AG117" i="4"/>
  <c r="M83" i="4"/>
  <c r="AG139" i="4"/>
  <c r="M54" i="4"/>
  <c r="W96" i="4"/>
  <c r="AG80" i="4"/>
  <c r="M59" i="4"/>
  <c r="AG182" i="4"/>
  <c r="W13" i="4"/>
  <c r="W29" i="4"/>
  <c r="W21" i="4"/>
  <c r="M155" i="4"/>
  <c r="AG130" i="4"/>
  <c r="AG190" i="4"/>
  <c r="W215" i="4"/>
  <c r="M223" i="4"/>
  <c r="W248" i="4"/>
  <c r="M196" i="4"/>
  <c r="W234" i="4"/>
  <c r="W140" i="4"/>
  <c r="AG290" i="4"/>
  <c r="AG330" i="4"/>
  <c r="M325" i="4"/>
  <c r="AG320" i="4"/>
  <c r="M258" i="4"/>
  <c r="M287" i="4"/>
  <c r="M360" i="4"/>
  <c r="M364" i="4"/>
  <c r="M371" i="4"/>
  <c r="W305" i="4"/>
  <c r="W167" i="4"/>
  <c r="W217" i="4"/>
  <c r="AG300" i="4"/>
  <c r="AG386" i="4"/>
  <c r="W401" i="4"/>
  <c r="W195" i="4"/>
  <c r="AG10" i="4"/>
  <c r="M149" i="4"/>
  <c r="AG83" i="4"/>
  <c r="AG54" i="4"/>
  <c r="AG184" i="4"/>
  <c r="AG144" i="4"/>
  <c r="M53" i="4"/>
  <c r="W222" i="4"/>
  <c r="M228" i="4"/>
  <c r="W122" i="4"/>
  <c r="M278" i="4"/>
  <c r="AG234" i="4"/>
  <c r="AG256" i="4"/>
  <c r="AG350" i="4"/>
  <c r="AG384" i="4"/>
  <c r="M401" i="4"/>
  <c r="W62" i="4"/>
  <c r="W216" i="4"/>
  <c r="M13" i="4"/>
  <c r="W172" i="4"/>
  <c r="M234" i="4"/>
  <c r="W381" i="4"/>
  <c r="AG395" i="4"/>
  <c r="W300" i="4"/>
  <c r="W147" i="4"/>
  <c r="W173" i="4"/>
  <c r="W73" i="4"/>
  <c r="M201" i="4"/>
  <c r="M169" i="4"/>
  <c r="W100" i="4"/>
  <c r="AG251" i="4"/>
  <c r="AG250" i="4"/>
  <c r="W349" i="4"/>
  <c r="AG245" i="4"/>
  <c r="M283" i="4"/>
  <c r="AG205" i="4"/>
  <c r="W213" i="4"/>
  <c r="W205" i="4"/>
  <c r="M253" i="4"/>
  <c r="M205" i="4"/>
  <c r="W245" i="4"/>
  <c r="AG253" i="4"/>
  <c r="W253" i="4"/>
  <c r="AG283" i="4"/>
  <c r="W331" i="4"/>
  <c r="AG213" i="4"/>
  <c r="M221" i="4"/>
  <c r="W221" i="4"/>
  <c r="M213" i="4"/>
  <c r="M331" i="4"/>
  <c r="AG221" i="4"/>
  <c r="AG398" i="4"/>
  <c r="AG331" i="4"/>
  <c r="W398" i="4"/>
  <c r="M398" i="4"/>
  <c r="W307" i="4"/>
  <c r="AG347" i="4"/>
  <c r="AG307" i="4"/>
  <c r="W347" i="4"/>
  <c r="M347" i="4"/>
  <c r="AG399" i="4"/>
  <c r="W399" i="4"/>
  <c r="AQ91" i="4"/>
  <c r="AR43" i="4"/>
  <c r="AR305" i="4"/>
  <c r="AQ74" i="4"/>
  <c r="AQ98" i="4"/>
  <c r="AQ20" i="4"/>
  <c r="AR348" i="4"/>
  <c r="AR362" i="4"/>
  <c r="AR18" i="4"/>
  <c r="AQ348" i="4"/>
  <c r="AR91" i="4"/>
  <c r="AQ43" i="4"/>
  <c r="AR98" i="4"/>
  <c r="AR20" i="4"/>
  <c r="AQ18" i="4"/>
  <c r="AQ305" i="4"/>
  <c r="AQ349" i="4"/>
  <c r="AR349" i="4"/>
  <c r="AQ362" i="4"/>
  <c r="AR74" i="4"/>
  <c r="AR257" i="4"/>
  <c r="AQ290" i="4"/>
  <c r="AQ219" i="4"/>
  <c r="AQ267" i="4"/>
  <c r="AQ287" i="4"/>
  <c r="AR336" i="4"/>
  <c r="AR267" i="4"/>
  <c r="AR150" i="4"/>
  <c r="AR344" i="4"/>
  <c r="AR290" i="4"/>
  <c r="AQ336" i="4"/>
  <c r="AQ150" i="4"/>
  <c r="AQ344" i="4"/>
  <c r="AR219" i="4"/>
  <c r="AQ145" i="4"/>
  <c r="AR287" i="4"/>
  <c r="AQ257" i="4"/>
  <c r="AR145" i="4"/>
  <c r="AR40" i="4"/>
  <c r="AQ117" i="4"/>
  <c r="AQ44" i="4"/>
  <c r="AR356" i="4"/>
  <c r="AQ54" i="4"/>
  <c r="AR180" i="4"/>
  <c r="AR324" i="4"/>
  <c r="AQ220" i="4"/>
  <c r="AR183" i="4"/>
  <c r="AR345" i="4"/>
  <c r="AQ356" i="4"/>
  <c r="AR44" i="4"/>
  <c r="AR117" i="4"/>
  <c r="AQ324" i="4"/>
  <c r="AQ40" i="4"/>
  <c r="AQ183" i="4"/>
  <c r="AQ345" i="4"/>
  <c r="AQ180" i="4"/>
  <c r="AR54" i="4"/>
  <c r="AR220" i="4"/>
  <c r="AQ357" i="4"/>
  <c r="AQ310" i="4"/>
  <c r="AR134" i="4"/>
  <c r="AR373" i="4"/>
  <c r="AQ224" i="4"/>
  <c r="AQ337" i="4"/>
  <c r="AQ387" i="4"/>
  <c r="AQ175" i="4"/>
  <c r="AR179" i="4"/>
  <c r="AR175" i="4"/>
  <c r="AR310" i="4"/>
  <c r="AQ179" i="4"/>
  <c r="AQ373" i="4"/>
  <c r="AR337" i="4"/>
  <c r="AQ134" i="4"/>
  <c r="AR357" i="4"/>
  <c r="AR387" i="4"/>
  <c r="AQ51" i="4"/>
  <c r="AR224" i="4"/>
  <c r="AR51" i="4"/>
  <c r="AQ289" i="4"/>
  <c r="AR31" i="4"/>
  <c r="AQ76" i="4"/>
  <c r="AQ249" i="4"/>
  <c r="AR88" i="4"/>
  <c r="AQ303" i="4"/>
  <c r="AR78" i="4"/>
  <c r="AR124" i="4"/>
  <c r="AR295" i="4"/>
  <c r="AQ160" i="4"/>
  <c r="AR249" i="4"/>
  <c r="AQ88" i="4"/>
  <c r="AR303" i="4"/>
  <c r="AQ78" i="4"/>
  <c r="AQ124" i="4"/>
  <c r="AQ295" i="4"/>
  <c r="AR76" i="4"/>
  <c r="AQ31" i="4"/>
  <c r="AR289" i="4"/>
  <c r="AR160" i="4"/>
  <c r="AQ102" i="4"/>
  <c r="AR293" i="4"/>
  <c r="AQ323" i="4"/>
  <c r="AQ84" i="4"/>
  <c r="AQ254" i="4"/>
  <c r="AQ191" i="4"/>
  <c r="AR390" i="4"/>
  <c r="AR102" i="4"/>
  <c r="AQ318" i="4"/>
  <c r="AQ162" i="4"/>
  <c r="AR280" i="4"/>
  <c r="AQ293" i="4"/>
  <c r="AQ390" i="4"/>
  <c r="AR84" i="4"/>
  <c r="AR191" i="4"/>
  <c r="AR318" i="4"/>
  <c r="AR323" i="4"/>
  <c r="AQ280" i="4"/>
  <c r="AR254" i="4"/>
  <c r="AR162" i="4"/>
  <c r="AR400" i="4"/>
  <c r="AR143" i="4"/>
  <c r="AR255" i="4"/>
  <c r="AQ276" i="4"/>
  <c r="AR68" i="4"/>
  <c r="AQ126" i="4"/>
  <c r="AQ55" i="4"/>
  <c r="AQ269" i="4"/>
  <c r="AQ128" i="4"/>
  <c r="AR137" i="4"/>
  <c r="AQ68" i="4"/>
  <c r="AQ143" i="4"/>
  <c r="AQ137" i="4"/>
  <c r="AR128" i="4"/>
  <c r="AR276" i="4"/>
  <c r="AR269" i="4"/>
  <c r="AR55" i="4"/>
  <c r="AQ400" i="4"/>
  <c r="AR126" i="4"/>
  <c r="AQ255" i="4"/>
  <c r="AG382" i="4"/>
  <c r="AQ42" i="4"/>
  <c r="AQ77" i="4"/>
  <c r="AQ202" i="4"/>
  <c r="AQ106" i="4"/>
  <c r="AQ243" i="4"/>
  <c r="AQ329" i="4"/>
  <c r="AR75" i="4"/>
  <c r="AR399" i="4"/>
  <c r="AR148" i="4"/>
  <c r="AR106" i="4"/>
  <c r="AR329" i="4"/>
  <c r="AR77" i="4"/>
  <c r="AQ148" i="4"/>
  <c r="AR243" i="4"/>
  <c r="AR47" i="4"/>
  <c r="AQ399" i="4"/>
  <c r="AQ75" i="4"/>
  <c r="AR202" i="4"/>
  <c r="AR42" i="4"/>
  <c r="AQ47" i="4"/>
  <c r="AQ242" i="4"/>
  <c r="AQ365" i="4"/>
  <c r="AR226" i="4"/>
  <c r="AR23" i="4"/>
  <c r="AR272" i="4"/>
  <c r="AR146" i="4"/>
  <c r="AR64" i="4"/>
  <c r="AQ194" i="4"/>
  <c r="AR378" i="4"/>
  <c r="AQ296" i="4"/>
  <c r="AQ226" i="4"/>
  <c r="AR194" i="4"/>
  <c r="AR365" i="4"/>
  <c r="AQ64" i="4"/>
  <c r="AQ272" i="4"/>
  <c r="AQ146" i="4"/>
  <c r="AR242" i="4"/>
  <c r="AQ378" i="4"/>
  <c r="AR296" i="4"/>
  <c r="AQ23" i="4"/>
  <c r="AR222" i="4"/>
  <c r="AQ306" i="4"/>
  <c r="AQ69" i="4"/>
  <c r="AQ109" i="4"/>
  <c r="AR233" i="4"/>
  <c r="AR221" i="4"/>
  <c r="AQ394" i="4"/>
  <c r="AR21" i="4"/>
  <c r="AQ298" i="4"/>
  <c r="AR109" i="4"/>
  <c r="AR394" i="4"/>
  <c r="AR306" i="4"/>
  <c r="AR69" i="4"/>
  <c r="AQ169" i="4"/>
  <c r="AQ221" i="4"/>
  <c r="AR298" i="4"/>
  <c r="AQ21" i="4"/>
  <c r="AQ233" i="4"/>
  <c r="AR169" i="4"/>
  <c r="AQ222" i="4"/>
  <c r="M382" i="4"/>
  <c r="AQ270" i="4"/>
  <c r="AR326" i="4"/>
  <c r="AQ340" i="4"/>
  <c r="AQ184" i="4"/>
  <c r="AR314" i="4"/>
  <c r="AR232" i="4"/>
  <c r="AQ225" i="4"/>
  <c r="AQ206" i="4"/>
  <c r="AQ45" i="4"/>
  <c r="AR385" i="4"/>
  <c r="AR45" i="4"/>
  <c r="AR270" i="4"/>
  <c r="AQ314" i="4"/>
  <c r="AR225" i="4"/>
  <c r="AQ326" i="4"/>
  <c r="AQ232" i="4"/>
  <c r="AQ385" i="4"/>
  <c r="AR206" i="4"/>
  <c r="AR184" i="4"/>
  <c r="AR340" i="4"/>
  <c r="AQ282" i="4"/>
  <c r="AQ367" i="4"/>
  <c r="AQ351" i="4"/>
  <c r="AR182" i="4"/>
  <c r="AR151" i="4"/>
  <c r="AR89" i="4"/>
  <c r="AQ60" i="4"/>
  <c r="AQ384" i="4"/>
  <c r="AR87" i="4"/>
  <c r="AR95" i="4"/>
  <c r="AR282" i="4"/>
  <c r="AQ87" i="4"/>
  <c r="AR384" i="4"/>
  <c r="AQ95" i="4"/>
  <c r="AR60" i="4"/>
  <c r="AQ89" i="4"/>
  <c r="AR367" i="4"/>
  <c r="AR351" i="4"/>
  <c r="AQ151" i="4"/>
  <c r="AQ182" i="4"/>
  <c r="AR63" i="4"/>
  <c r="AR112" i="4"/>
  <c r="AQ130" i="4"/>
  <c r="AQ8" i="4"/>
  <c r="AQ376" i="4"/>
  <c r="AR292" i="4"/>
  <c r="AQ99" i="4"/>
  <c r="AQ136" i="4"/>
  <c r="AR283" i="4"/>
  <c r="AQ283" i="4"/>
  <c r="AQ63" i="4"/>
  <c r="AR8" i="4"/>
  <c r="AR99" i="4"/>
  <c r="AR136" i="4"/>
  <c r="AR359" i="4"/>
  <c r="AR130" i="4"/>
  <c r="AR376" i="4"/>
  <c r="AQ292" i="4"/>
  <c r="AQ359" i="4"/>
  <c r="AQ112" i="4"/>
  <c r="AQ234" i="4"/>
  <c r="AQ346" i="4"/>
  <c r="AR163" i="4"/>
  <c r="AR147" i="4"/>
  <c r="AR238" i="4"/>
  <c r="AQ334" i="4"/>
  <c r="AQ35" i="4"/>
  <c r="AQ321" i="4"/>
  <c r="AR73" i="4"/>
  <c r="AQ165" i="4"/>
  <c r="AR35" i="4"/>
  <c r="AQ163" i="4"/>
  <c r="AR334" i="4"/>
  <c r="AQ147" i="4"/>
  <c r="AQ238" i="4"/>
  <c r="AR346" i="4"/>
  <c r="AR234" i="4"/>
  <c r="AR165" i="4"/>
  <c r="AR321" i="4"/>
  <c r="AQ73" i="4"/>
  <c r="AQ285" i="4"/>
  <c r="AR171" i="4"/>
  <c r="AQ161" i="4"/>
  <c r="AQ82" i="4"/>
  <c r="AQ93" i="4"/>
  <c r="AQ203" i="4"/>
  <c r="AR62" i="4"/>
  <c r="AR286" i="4"/>
  <c r="AR333" i="4"/>
  <c r="AQ168" i="4"/>
  <c r="AQ333" i="4"/>
  <c r="AR285" i="4"/>
  <c r="AQ171" i="4"/>
  <c r="AQ286" i="4"/>
  <c r="AR93" i="4"/>
  <c r="AR203" i="4"/>
  <c r="AR161" i="4"/>
  <c r="AQ62" i="4"/>
  <c r="AR168" i="4"/>
  <c r="AR82" i="4"/>
  <c r="AR39" i="4"/>
  <c r="AQ113" i="4"/>
  <c r="AQ131" i="4"/>
  <c r="AR83" i="4"/>
  <c r="AQ133" i="4"/>
  <c r="AQ278" i="4"/>
  <c r="AR253" i="4"/>
  <c r="AQ218" i="4"/>
  <c r="AR372" i="4"/>
  <c r="AQ304" i="4"/>
  <c r="AR304" i="4"/>
  <c r="AR113" i="4"/>
  <c r="AQ83" i="4"/>
  <c r="AR131" i="4"/>
  <c r="AQ253" i="4"/>
  <c r="AR278" i="4"/>
  <c r="AR133" i="4"/>
  <c r="AR218" i="4"/>
  <c r="AQ372" i="4"/>
  <c r="AQ39" i="4"/>
  <c r="AR28" i="4"/>
  <c r="AQ258" i="4"/>
  <c r="AR320" i="4"/>
  <c r="AR101" i="4"/>
  <c r="AQ392" i="4"/>
  <c r="AQ123" i="4"/>
  <c r="AR10" i="4"/>
  <c r="AR132" i="4"/>
  <c r="AR256" i="4"/>
  <c r="AR121" i="4"/>
  <c r="AR392" i="4"/>
  <c r="AQ320" i="4"/>
  <c r="AR123" i="4"/>
  <c r="AR258" i="4"/>
  <c r="AQ28" i="4"/>
  <c r="AQ10" i="4"/>
  <c r="AQ132" i="4"/>
  <c r="AQ121" i="4"/>
  <c r="AQ101" i="4"/>
  <c r="AQ256" i="4"/>
  <c r="AQ371" i="4"/>
  <c r="AR17" i="4"/>
  <c r="AQ187" i="4"/>
  <c r="AR260" i="4"/>
  <c r="AQ251" i="4"/>
  <c r="AQ34" i="4"/>
  <c r="AQ236" i="4"/>
  <c r="AR16" i="4"/>
  <c r="AQ37" i="4"/>
  <c r="AR251" i="4"/>
  <c r="AQ174" i="4"/>
  <c r="AR236" i="4"/>
  <c r="AR371" i="4"/>
  <c r="AQ16" i="4"/>
  <c r="AR187" i="4"/>
  <c r="AR37" i="4"/>
  <c r="AQ260" i="4"/>
  <c r="AQ17" i="4"/>
  <c r="AR174" i="4"/>
  <c r="AR34" i="4"/>
  <c r="AQ252" i="4"/>
  <c r="AQ105" i="4"/>
  <c r="AR352" i="4"/>
  <c r="AQ389" i="4"/>
  <c r="AQ204" i="4"/>
  <c r="AQ284" i="4"/>
  <c r="AR170" i="4"/>
  <c r="AR108" i="4"/>
  <c r="AQ111" i="4"/>
  <c r="AQ159" i="4"/>
  <c r="AR389" i="4"/>
  <c r="AQ352" i="4"/>
  <c r="AR204" i="4"/>
  <c r="AR284" i="4"/>
  <c r="AQ108" i="4"/>
  <c r="AQ170" i="4"/>
  <c r="AR111" i="4"/>
  <c r="AR159" i="4"/>
  <c r="AR252" i="4"/>
  <c r="AR105" i="4"/>
  <c r="AQ268" i="4"/>
  <c r="AR90" i="4"/>
  <c r="AQ230" i="4"/>
  <c r="AQ375" i="4"/>
  <c r="AQ32" i="4"/>
  <c r="AQ152" i="4"/>
  <c r="AR395" i="4"/>
  <c r="AR312" i="4"/>
  <c r="AQ248" i="4"/>
  <c r="AQ364" i="4"/>
  <c r="AQ395" i="4"/>
  <c r="AR375" i="4"/>
  <c r="AR268" i="4"/>
  <c r="AR230" i="4"/>
  <c r="AR364" i="4"/>
  <c r="AQ90" i="4"/>
  <c r="AR248" i="4"/>
  <c r="AR152" i="4"/>
  <c r="AQ312" i="4"/>
  <c r="AR32" i="4"/>
  <c r="AQ50" i="4"/>
  <c r="AR271" i="4"/>
  <c r="AR97" i="4"/>
  <c r="AR12" i="4"/>
  <c r="AR92" i="4"/>
  <c r="AR157" i="4"/>
  <c r="AR49" i="4"/>
  <c r="AQ368" i="4"/>
  <c r="AQ157" i="4"/>
  <c r="AR116" i="4"/>
  <c r="AQ86" i="4"/>
  <c r="AQ116" i="4"/>
  <c r="AQ12" i="4"/>
  <c r="AQ271" i="4"/>
  <c r="AR86" i="4"/>
  <c r="AQ92" i="4"/>
  <c r="AR368" i="4"/>
  <c r="AQ97" i="4"/>
  <c r="AR50" i="4"/>
  <c r="AQ49" i="4"/>
  <c r="AQ122" i="4"/>
  <c r="AQ341" i="4"/>
  <c r="AR216" i="4"/>
  <c r="AR279" i="4"/>
  <c r="AQ332" i="4"/>
  <c r="AQ200" i="4"/>
  <c r="AQ149" i="4"/>
  <c r="AQ173" i="4"/>
  <c r="AQ327" i="4"/>
  <c r="AQ370" i="4"/>
  <c r="AR341" i="4"/>
  <c r="AR149" i="4"/>
  <c r="AR327" i="4"/>
  <c r="AQ279" i="4"/>
  <c r="AR332" i="4"/>
  <c r="AR370" i="4"/>
  <c r="AR173" i="4"/>
  <c r="AR122" i="4"/>
  <c r="AQ216" i="4"/>
  <c r="AR200" i="4"/>
  <c r="AQ142" i="4"/>
  <c r="AQ217" i="4"/>
  <c r="AR33" i="4"/>
  <c r="AQ79" i="4"/>
  <c r="AR181" i="4"/>
  <c r="AR379" i="4"/>
  <c r="AQ313" i="4"/>
  <c r="AQ61" i="4"/>
  <c r="AR302" i="4"/>
  <c r="AQ167" i="4"/>
  <c r="AR79" i="4"/>
  <c r="AQ181" i="4"/>
  <c r="AR217" i="4"/>
  <c r="AR167" i="4"/>
  <c r="AQ379" i="4"/>
  <c r="AR142" i="4"/>
  <c r="AR61" i="4"/>
  <c r="AR313" i="4"/>
  <c r="AQ302" i="4"/>
  <c r="AQ33" i="4"/>
  <c r="AR231" i="4"/>
  <c r="AR246" i="4"/>
  <c r="AQ96" i="4"/>
  <c r="AQ185" i="4"/>
  <c r="AR26" i="4"/>
  <c r="AQ245" i="4"/>
  <c r="AR339" i="4"/>
  <c r="AQ361" i="4"/>
  <c r="AQ274" i="4"/>
  <c r="AR24" i="4"/>
  <c r="AR96" i="4"/>
  <c r="AQ26" i="4"/>
  <c r="AQ339" i="4"/>
  <c r="AR361" i="4"/>
  <c r="AR245" i="4"/>
  <c r="AR185" i="4"/>
  <c r="AQ246" i="4"/>
  <c r="AQ24" i="4"/>
  <c r="AQ231" i="4"/>
  <c r="AR274" i="4"/>
  <c r="AR235" i="4"/>
  <c r="AQ308" i="4"/>
  <c r="AQ319" i="4"/>
  <c r="AR114" i="4"/>
  <c r="AR363" i="4"/>
  <c r="AQ322" i="4"/>
  <c r="AR85" i="4"/>
  <c r="AR107" i="4"/>
  <c r="AR198" i="4"/>
  <c r="AR178" i="4"/>
  <c r="AQ198" i="4"/>
  <c r="AQ107" i="4"/>
  <c r="AR308" i="4"/>
  <c r="AQ363" i="4"/>
  <c r="AQ235" i="4"/>
  <c r="AQ114" i="4"/>
  <c r="AQ85" i="4"/>
  <c r="AR319" i="4"/>
  <c r="AR322" i="4"/>
  <c r="AQ178" i="4"/>
  <c r="AR369" i="4"/>
  <c r="AR307" i="4"/>
  <c r="AQ331" i="4"/>
  <c r="AR201" i="4"/>
  <c r="AQ46" i="4"/>
  <c r="AR386" i="4"/>
  <c r="AQ215" i="4"/>
  <c r="AQ273" i="4"/>
  <c r="AR189" i="4"/>
  <c r="AQ307" i="4"/>
  <c r="AR56" i="4"/>
  <c r="AR215" i="4"/>
  <c r="AQ189" i="4"/>
  <c r="AQ201" i="4"/>
  <c r="AR46" i="4"/>
  <c r="AQ369" i="4"/>
  <c r="AR273" i="4"/>
  <c r="AR331" i="4"/>
  <c r="AQ56" i="4"/>
  <c r="AQ386" i="4"/>
  <c r="AQ229" i="4"/>
  <c r="AR70" i="4"/>
  <c r="AQ144" i="4"/>
  <c r="AR166" i="4"/>
  <c r="AR110" i="4"/>
  <c r="AQ13" i="4"/>
  <c r="AQ374" i="4"/>
  <c r="AR138" i="4"/>
  <c r="AQ38" i="4"/>
  <c r="AR299" i="4"/>
  <c r="AR13" i="4"/>
  <c r="AR144" i="4"/>
  <c r="AQ299" i="4"/>
  <c r="AR38" i="4"/>
  <c r="AQ166" i="4"/>
  <c r="AR374" i="4"/>
  <c r="AQ110" i="4"/>
  <c r="AQ138" i="4"/>
  <c r="AR229" i="4"/>
  <c r="AQ70" i="4"/>
  <c r="AQ338" i="4"/>
  <c r="AQ309" i="4"/>
  <c r="AR104" i="4"/>
  <c r="AR401" i="4"/>
  <c r="AR212" i="4"/>
  <c r="AQ241" i="4"/>
  <c r="AR30" i="4"/>
  <c r="AQ11" i="4"/>
  <c r="AQ393" i="4"/>
  <c r="AR315" i="4"/>
  <c r="AQ212" i="4"/>
  <c r="AR393" i="4"/>
  <c r="AQ401" i="4"/>
  <c r="AR309" i="4"/>
  <c r="AQ104" i="4"/>
  <c r="AR241" i="4"/>
  <c r="AQ315" i="4"/>
  <c r="AQ30" i="4"/>
  <c r="AR338" i="4"/>
  <c r="AR11" i="4"/>
  <c r="AR192" i="4"/>
  <c r="AR214" i="4"/>
  <c r="AR262" i="4"/>
  <c r="AR330" i="4"/>
  <c r="AQ103" i="4"/>
  <c r="AQ135" i="4"/>
  <c r="AR120" i="4"/>
  <c r="AQ366" i="4"/>
  <c r="AQ9" i="4"/>
  <c r="AR29" i="4"/>
  <c r="AQ262" i="4"/>
  <c r="AQ330" i="4"/>
  <c r="AR366" i="4"/>
  <c r="AR103" i="4"/>
  <c r="AQ120" i="4"/>
  <c r="AR9" i="4"/>
  <c r="AR135" i="4"/>
  <c r="AQ192" i="4"/>
  <c r="AQ29" i="4"/>
  <c r="AQ214" i="4"/>
  <c r="AQ94" i="4"/>
  <c r="AR237" i="4"/>
  <c r="AQ156" i="4"/>
  <c r="AR118" i="4"/>
  <c r="AR261" i="4"/>
  <c r="AR288" i="4"/>
  <c r="AQ325" i="4"/>
  <c r="AQ328" i="4"/>
  <c r="AQ155" i="4"/>
  <c r="AQ153" i="4"/>
  <c r="AR153" i="4"/>
  <c r="AR328" i="4"/>
  <c r="AR94" i="4"/>
  <c r="AR155" i="4"/>
  <c r="AQ288" i="4"/>
  <c r="AQ237" i="4"/>
  <c r="AR325" i="4"/>
  <c r="AQ118" i="4"/>
  <c r="AR156" i="4"/>
  <c r="AQ261" i="4"/>
  <c r="AR211" i="4"/>
  <c r="AR350" i="4"/>
  <c r="AR342" i="4"/>
  <c r="AQ80" i="4"/>
  <c r="AQ36" i="4"/>
  <c r="AQ57" i="4"/>
  <c r="AR52" i="4"/>
  <c r="AR259" i="4"/>
  <c r="AR383" i="4"/>
  <c r="AR275" i="4"/>
  <c r="AR57" i="4"/>
  <c r="AQ275" i="4"/>
  <c r="AQ350" i="4"/>
  <c r="AQ259" i="4"/>
  <c r="AQ383" i="4"/>
  <c r="AR36" i="4"/>
  <c r="AQ342" i="4"/>
  <c r="AR80" i="4"/>
  <c r="AQ52" i="4"/>
  <c r="AQ211" i="4"/>
  <c r="AQ196" i="4"/>
  <c r="AQ67" i="4"/>
  <c r="AR188" i="4"/>
  <c r="AR358" i="4"/>
  <c r="AQ71" i="4"/>
  <c r="AR247" i="4"/>
  <c r="AR195" i="4"/>
  <c r="AR100" i="4"/>
  <c r="AQ209" i="4"/>
  <c r="AR172" i="4"/>
  <c r="AR71" i="4"/>
  <c r="AQ358" i="4"/>
  <c r="AQ172" i="4"/>
  <c r="AR67" i="4"/>
  <c r="AQ188" i="4"/>
  <c r="AR196" i="4"/>
  <c r="AQ100" i="4"/>
  <c r="AQ247" i="4"/>
  <c r="AQ195" i="4"/>
  <c r="AR209" i="4"/>
  <c r="AR140" i="4"/>
  <c r="AQ227" i="4"/>
  <c r="AR297" i="4"/>
  <c r="AQ240" i="4"/>
  <c r="AQ53" i="4"/>
  <c r="AR228" i="4"/>
  <c r="AR360" i="4"/>
  <c r="AR15" i="4"/>
  <c r="AQ127" i="4"/>
  <c r="AQ281" i="4"/>
  <c r="AR240" i="4"/>
  <c r="AR127" i="4"/>
  <c r="AR53" i="4"/>
  <c r="AQ15" i="4"/>
  <c r="AQ360" i="4"/>
  <c r="AR281" i="4"/>
  <c r="AQ140" i="4"/>
  <c r="AQ297" i="4"/>
  <c r="AR227" i="4"/>
  <c r="AQ228" i="4"/>
  <c r="M31" i="4"/>
  <c r="AQ48" i="4"/>
  <c r="AQ317" i="4"/>
  <c r="AR129" i="4"/>
  <c r="AR205" i="4"/>
  <c r="AR22" i="4"/>
  <c r="AR199" i="4"/>
  <c r="AQ335" i="4"/>
  <c r="AQ391" i="4"/>
  <c r="AQ380" i="4"/>
  <c r="AR81" i="4"/>
  <c r="AQ205" i="4"/>
  <c r="AR48" i="4"/>
  <c r="AQ22" i="4"/>
  <c r="AR391" i="4"/>
  <c r="AR380" i="4"/>
  <c r="AQ199" i="4"/>
  <c r="AQ129" i="4"/>
  <c r="AR317" i="4"/>
  <c r="AR335" i="4"/>
  <c r="AQ81" i="4"/>
  <c r="AR343" i="4"/>
  <c r="AR210" i="4"/>
  <c r="AQ72" i="4"/>
  <c r="AQ382" i="4"/>
  <c r="AR377" i="4"/>
  <c r="AR19" i="4"/>
  <c r="AQ65" i="4"/>
  <c r="AQ291" i="4"/>
  <c r="AQ176" i="4"/>
  <c r="AR347" i="4"/>
  <c r="AR65" i="4"/>
  <c r="AR291" i="4"/>
  <c r="AQ210" i="4"/>
  <c r="AR176" i="4"/>
  <c r="AQ377" i="4"/>
  <c r="AQ347" i="4"/>
  <c r="AQ19" i="4"/>
  <c r="AQ343" i="4"/>
  <c r="AR72" i="4"/>
  <c r="AR382" i="4"/>
  <c r="AQ141" i="4"/>
  <c r="AR397" i="4"/>
  <c r="AR66" i="4"/>
  <c r="AR177" i="4"/>
  <c r="AR388" i="4"/>
  <c r="AR186" i="4"/>
  <c r="AR300" i="4"/>
  <c r="AQ139" i="4"/>
  <c r="AQ223" i="4"/>
  <c r="AR223" i="4"/>
  <c r="AQ388" i="4"/>
  <c r="AQ397" i="4"/>
  <c r="AQ197" i="4"/>
  <c r="AR141" i="4"/>
  <c r="AQ66" i="4"/>
  <c r="AQ177" i="4"/>
  <c r="AQ186" i="4"/>
  <c r="AR139" i="4"/>
  <c r="AQ300" i="4"/>
  <c r="AR197" i="4"/>
  <c r="AQ239" i="4"/>
  <c r="AQ316" i="4"/>
  <c r="AR119" i="4"/>
  <c r="AR250" i="4"/>
  <c r="AQ207" i="4"/>
  <c r="AQ58" i="4"/>
  <c r="AQ59" i="4"/>
  <c r="AQ193" i="4"/>
  <c r="AR27" i="4"/>
  <c r="AR190" i="4"/>
  <c r="AR193" i="4"/>
  <c r="AQ190" i="4"/>
  <c r="AR59" i="4"/>
  <c r="AQ119" i="4"/>
  <c r="AR239" i="4"/>
  <c r="AQ250" i="4"/>
  <c r="AR207" i="4"/>
  <c r="AR316" i="4"/>
  <c r="AQ27" i="4"/>
  <c r="AR58" i="4"/>
  <c r="AQ25" i="4"/>
  <c r="AQ41" i="4"/>
  <c r="AQ125" i="4"/>
  <c r="AQ213" i="4"/>
  <c r="AQ14" i="4"/>
  <c r="AQ164" i="4"/>
  <c r="AQ7" i="4"/>
  <c r="AQ158" i="4"/>
  <c r="AQ115" i="4"/>
  <c r="AR398" i="4"/>
  <c r="AQ398" i="4"/>
  <c r="AR25" i="4"/>
  <c r="AR7" i="4"/>
  <c r="AR164" i="4"/>
  <c r="AR41" i="4"/>
  <c r="AR14" i="4"/>
  <c r="AR115" i="4"/>
  <c r="AR125" i="4"/>
  <c r="AR158" i="4"/>
  <c r="AR213" i="4"/>
  <c r="AR311" i="4"/>
  <c r="AQ154" i="4"/>
  <c r="AR381" i="4"/>
  <c r="AR266" i="4"/>
  <c r="AQ301" i="4"/>
  <c r="AQ208" i="4"/>
  <c r="AR244" i="4"/>
  <c r="AQ396" i="4"/>
  <c r="AQ294" i="4"/>
  <c r="AQ277" i="4"/>
  <c r="AR301" i="4"/>
  <c r="AR396" i="4"/>
  <c r="AR294" i="4"/>
  <c r="AR277" i="4"/>
  <c r="AQ244" i="4"/>
  <c r="AQ381" i="4"/>
  <c r="AR208" i="4"/>
  <c r="AR154" i="4"/>
  <c r="AQ266" i="4"/>
  <c r="AQ311" i="4"/>
  <c r="W14" i="4"/>
  <c r="AG14" i="4"/>
  <c r="AG178" i="4"/>
  <c r="M125" i="4"/>
  <c r="M110" i="4"/>
  <c r="AG110" i="4"/>
  <c r="W10" i="4"/>
  <c r="AG88" i="4"/>
  <c r="AG26" i="4"/>
  <c r="W72" i="4"/>
  <c r="W19" i="4"/>
  <c r="W160" i="4"/>
  <c r="W30" i="4"/>
  <c r="AG30" i="4"/>
  <c r="W121" i="4"/>
  <c r="AG189" i="4"/>
  <c r="M23" i="4"/>
  <c r="M17" i="4"/>
  <c r="AG38" i="4"/>
  <c r="M133" i="4"/>
  <c r="W163" i="4"/>
  <c r="AG25" i="4"/>
  <c r="W187" i="4"/>
  <c r="AG187" i="4"/>
  <c r="AG49" i="4"/>
  <c r="W168" i="4"/>
  <c r="AG168" i="4"/>
  <c r="M107" i="4"/>
  <c r="W35" i="4"/>
  <c r="AG109" i="4"/>
  <c r="AG59" i="4"/>
  <c r="AG128" i="4"/>
  <c r="W8" i="4"/>
  <c r="W40" i="4"/>
  <c r="W220" i="4"/>
  <c r="W24" i="4"/>
  <c r="AG24" i="4"/>
  <c r="M82" i="4"/>
  <c r="AG21" i="4"/>
  <c r="W235" i="4"/>
  <c r="W254" i="4"/>
  <c r="AG247" i="4"/>
  <c r="AG228" i="4"/>
  <c r="M207" i="4"/>
  <c r="AG242" i="4"/>
  <c r="AG240" i="4"/>
  <c r="W162" i="4"/>
  <c r="W303" i="4"/>
  <c r="W174" i="4"/>
  <c r="W260" i="4"/>
  <c r="W68" i="4"/>
  <c r="AG68" i="4"/>
  <c r="W223" i="4"/>
  <c r="M255" i="4"/>
  <c r="AG236" i="4"/>
  <c r="W87" i="4"/>
  <c r="AG225" i="4"/>
  <c r="AG132" i="4"/>
  <c r="W156" i="4"/>
  <c r="AG166" i="4"/>
  <c r="M276" i="4"/>
  <c r="W256" i="4"/>
  <c r="W330" i="4"/>
  <c r="AG337" i="4"/>
  <c r="M346" i="4"/>
  <c r="M381" i="4"/>
  <c r="AG396" i="4"/>
  <c r="W332" i="4"/>
  <c r="AG363" i="4"/>
  <c r="AG249" i="4"/>
  <c r="AG285" i="4"/>
  <c r="AG306" i="4"/>
  <c r="AG365" i="4"/>
  <c r="AG258" i="4"/>
  <c r="W280" i="4"/>
  <c r="M341" i="4"/>
  <c r="AG341" i="4"/>
  <c r="M232" i="4"/>
  <c r="AG348" i="4"/>
  <c r="W294" i="4"/>
  <c r="AG294" i="4"/>
  <c r="AG239" i="4"/>
  <c r="W360" i="4"/>
  <c r="AG369" i="4"/>
  <c r="W308" i="4"/>
  <c r="AG308" i="4"/>
  <c r="W317" i="4"/>
  <c r="W395" i="4"/>
  <c r="AG391" i="4"/>
  <c r="AG338" i="4"/>
  <c r="M312" i="4"/>
  <c r="AG312" i="4"/>
  <c r="AG298" i="4"/>
  <c r="W336" i="4"/>
  <c r="M336" i="4"/>
  <c r="AG336" i="4"/>
  <c r="W393" i="4"/>
  <c r="M326" i="4"/>
  <c r="M373" i="4"/>
  <c r="AG333" i="4"/>
  <c r="AG286" i="4"/>
  <c r="W357" i="4"/>
  <c r="AG335" i="4"/>
  <c r="AG200" i="4"/>
  <c r="W375" i="4"/>
  <c r="M328" i="4"/>
  <c r="AG349" i="4"/>
  <c r="W257" i="4"/>
  <c r="W314" i="4"/>
  <c r="W386" i="4"/>
  <c r="W380" i="4"/>
  <c r="M380" i="4"/>
  <c r="W344" i="4"/>
  <c r="M329" i="4"/>
  <c r="W299" i="4"/>
  <c r="M362" i="4"/>
  <c r="AG362" i="4"/>
  <c r="W323" i="4"/>
  <c r="M377" i="4"/>
  <c r="AG377" i="4"/>
  <c r="W229" i="4"/>
  <c r="AG390" i="4"/>
  <c r="M351" i="4"/>
  <c r="M245" i="4"/>
  <c r="M307" i="4"/>
  <c r="M399" i="4"/>
  <c r="W382" i="4"/>
  <c r="K401" i="4"/>
  <c r="K400" i="4"/>
  <c r="K399" i="4"/>
  <c r="K398" i="4"/>
  <c r="K397" i="4"/>
  <c r="K396" i="4"/>
  <c r="K395" i="4"/>
  <c r="K394" i="4"/>
  <c r="K393" i="4"/>
  <c r="K392" i="4"/>
  <c r="K391" i="4"/>
  <c r="K390" i="4"/>
  <c r="K389" i="4"/>
  <c r="K388" i="4"/>
  <c r="K387" i="4"/>
  <c r="K386" i="4"/>
  <c r="K385" i="4"/>
  <c r="K384" i="4"/>
  <c r="K383" i="4"/>
  <c r="K382" i="4"/>
  <c r="K381" i="4"/>
  <c r="K380" i="4"/>
  <c r="K379" i="4"/>
  <c r="K378" i="4"/>
  <c r="K377" i="4"/>
  <c r="K376" i="4"/>
  <c r="K375" i="4"/>
  <c r="K374" i="4"/>
  <c r="K373" i="4"/>
  <c r="K372" i="4"/>
  <c r="K371" i="4"/>
  <c r="K370" i="4"/>
  <c r="K369" i="4"/>
  <c r="K368" i="4"/>
  <c r="K367" i="4"/>
  <c r="K366" i="4"/>
  <c r="K365" i="4"/>
  <c r="K364" i="4"/>
  <c r="K363" i="4"/>
  <c r="K362" i="4"/>
  <c r="K361" i="4"/>
  <c r="K360" i="4"/>
  <c r="K359" i="4"/>
  <c r="K358" i="4"/>
  <c r="K357" i="4"/>
  <c r="K356" i="4"/>
  <c r="K352" i="4"/>
  <c r="K351" i="4"/>
  <c r="K350" i="4"/>
  <c r="K349" i="4"/>
  <c r="K348" i="4"/>
  <c r="K347" i="4"/>
  <c r="K346" i="4"/>
  <c r="K345" i="4"/>
  <c r="K344" i="4"/>
  <c r="K343" i="4"/>
  <c r="K342" i="4"/>
  <c r="K341" i="4"/>
  <c r="K340" i="4"/>
  <c r="K339" i="4"/>
  <c r="K338" i="4"/>
  <c r="K337" i="4"/>
  <c r="K336" i="4"/>
  <c r="K335" i="4"/>
  <c r="K334" i="4"/>
  <c r="K333" i="4"/>
  <c r="K332" i="4"/>
  <c r="K331" i="4"/>
  <c r="K330" i="4"/>
  <c r="K329" i="4"/>
  <c r="K328" i="4"/>
  <c r="K327" i="4"/>
  <c r="K326" i="4"/>
  <c r="K325" i="4"/>
  <c r="K324" i="4"/>
  <c r="K323" i="4"/>
  <c r="K322" i="4"/>
  <c r="K321" i="4"/>
  <c r="K320" i="4"/>
  <c r="K319" i="4"/>
  <c r="K318" i="4"/>
  <c r="K317" i="4"/>
  <c r="K316" i="4"/>
  <c r="K315" i="4"/>
  <c r="K314" i="4"/>
  <c r="K313" i="4"/>
  <c r="K312" i="4"/>
  <c r="K311" i="4"/>
  <c r="K310" i="4"/>
  <c r="K309" i="4"/>
  <c r="K308" i="4"/>
  <c r="K307" i="4"/>
  <c r="K306" i="4"/>
  <c r="K305" i="4"/>
  <c r="K304" i="4"/>
  <c r="K303" i="4"/>
  <c r="K302" i="4"/>
  <c r="K301" i="4"/>
  <c r="K300" i="4"/>
  <c r="K299" i="4"/>
  <c r="K298" i="4"/>
  <c r="K297" i="4"/>
  <c r="K296" i="4"/>
  <c r="K295" i="4"/>
  <c r="K294" i="4"/>
  <c r="K293" i="4"/>
  <c r="K292" i="4"/>
  <c r="K291" i="4"/>
  <c r="K290" i="4"/>
  <c r="K289" i="4"/>
  <c r="K288" i="4"/>
  <c r="K287" i="4"/>
  <c r="K286" i="4"/>
  <c r="K285" i="4"/>
  <c r="K284" i="4"/>
  <c r="K283" i="4"/>
  <c r="K282" i="4"/>
  <c r="K281" i="4"/>
  <c r="K280" i="4"/>
  <c r="K279" i="4"/>
  <c r="K278" i="4"/>
  <c r="K277" i="4"/>
  <c r="K276" i="4"/>
  <c r="K275" i="4"/>
  <c r="K274" i="4"/>
  <c r="K273" i="4"/>
  <c r="K272" i="4"/>
  <c r="K271" i="4"/>
  <c r="K270" i="4"/>
  <c r="K269" i="4"/>
  <c r="K268" i="4"/>
  <c r="K267" i="4"/>
  <c r="K266" i="4"/>
  <c r="K262" i="4"/>
  <c r="K261" i="4"/>
  <c r="K260" i="4"/>
  <c r="K259" i="4"/>
  <c r="K258" i="4"/>
  <c r="K257" i="4"/>
  <c r="K256" i="4"/>
  <c r="K255" i="4"/>
  <c r="K254" i="4"/>
  <c r="K253" i="4"/>
  <c r="K252" i="4"/>
  <c r="K251" i="4"/>
  <c r="K250" i="4"/>
  <c r="K249" i="4"/>
  <c r="K248" i="4"/>
  <c r="K247" i="4"/>
  <c r="K246" i="4"/>
  <c r="K245" i="4"/>
  <c r="K244" i="4"/>
  <c r="K243" i="4"/>
  <c r="K242" i="4"/>
  <c r="K241" i="4"/>
  <c r="K240" i="4"/>
  <c r="K239" i="4"/>
  <c r="K238" i="4"/>
  <c r="K237" i="4"/>
  <c r="K236" i="4"/>
  <c r="K235" i="4"/>
  <c r="K234" i="4"/>
  <c r="K233" i="4"/>
  <c r="K232" i="4"/>
  <c r="K231" i="4"/>
  <c r="K230" i="4"/>
  <c r="K229" i="4"/>
  <c r="K228" i="4"/>
  <c r="K227" i="4"/>
  <c r="K226" i="4"/>
  <c r="K225" i="4"/>
  <c r="K224" i="4"/>
  <c r="K223" i="4"/>
  <c r="K222" i="4"/>
  <c r="K221" i="4"/>
  <c r="K220" i="4"/>
  <c r="K219" i="4"/>
  <c r="K218" i="4"/>
  <c r="K217" i="4"/>
  <c r="K216" i="4"/>
  <c r="K215" i="4"/>
  <c r="K214" i="4"/>
  <c r="K213" i="4"/>
  <c r="K212" i="4"/>
  <c r="K211" i="4"/>
  <c r="K210" i="4"/>
  <c r="K209" i="4"/>
  <c r="K208" i="4"/>
  <c r="K207" i="4"/>
  <c r="K206" i="4"/>
  <c r="K205" i="4"/>
  <c r="K204" i="4"/>
  <c r="K203" i="4"/>
  <c r="K202" i="4"/>
  <c r="K201" i="4"/>
  <c r="K200" i="4"/>
  <c r="K199" i="4"/>
  <c r="K198" i="4"/>
  <c r="K197" i="4"/>
  <c r="K196" i="4"/>
  <c r="K195" i="4"/>
  <c r="K194" i="4"/>
  <c r="K193" i="4"/>
  <c r="K192" i="4"/>
  <c r="K191" i="4"/>
  <c r="K190" i="4"/>
  <c r="K189" i="4"/>
  <c r="K188" i="4"/>
  <c r="K187" i="4"/>
  <c r="K186" i="4"/>
  <c r="K185" i="4"/>
  <c r="K184" i="4"/>
  <c r="K183" i="4"/>
  <c r="K182" i="4"/>
  <c r="K181" i="4"/>
  <c r="K180" i="4"/>
  <c r="K179" i="4"/>
  <c r="K178" i="4"/>
  <c r="K177" i="4"/>
  <c r="K176" i="4"/>
  <c r="K175" i="4"/>
  <c r="K174" i="4"/>
  <c r="K173" i="4"/>
  <c r="K172" i="4"/>
  <c r="K171" i="4"/>
  <c r="K170" i="4"/>
  <c r="K169" i="4"/>
  <c r="K168" i="4"/>
  <c r="K167" i="4"/>
  <c r="K166" i="4"/>
  <c r="K165" i="4"/>
  <c r="K164" i="4"/>
  <c r="K163" i="4"/>
  <c r="K162" i="4"/>
  <c r="K161" i="4"/>
  <c r="K160" i="4"/>
  <c r="K159" i="4"/>
  <c r="K158" i="4"/>
  <c r="K157" i="4"/>
  <c r="K156" i="4"/>
  <c r="K155" i="4"/>
  <c r="K154" i="4"/>
  <c r="K153" i="4"/>
  <c r="K152" i="4"/>
  <c r="K151" i="4"/>
  <c r="K150" i="4"/>
  <c r="K149" i="4"/>
  <c r="K148" i="4"/>
  <c r="K147" i="4"/>
  <c r="K146" i="4"/>
  <c r="K145" i="4"/>
  <c r="K144" i="4"/>
  <c r="K143" i="4"/>
  <c r="K142" i="4"/>
  <c r="K141" i="4"/>
  <c r="K140" i="4"/>
  <c r="K139" i="4"/>
  <c r="K138" i="4"/>
  <c r="K137" i="4"/>
  <c r="K136" i="4"/>
  <c r="K135" i="4"/>
  <c r="K134" i="4"/>
  <c r="K133" i="4"/>
  <c r="K132" i="4"/>
  <c r="K131" i="4"/>
  <c r="K130" i="4"/>
  <c r="K129" i="4"/>
  <c r="K128" i="4"/>
  <c r="K127" i="4"/>
  <c r="K126" i="4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B2" i="4"/>
  <c r="H232" i="4"/>
  <c r="G383" i="4"/>
  <c r="H189" i="4"/>
  <c r="F383" i="4"/>
  <c r="F232" i="4"/>
  <c r="I383" i="4"/>
  <c r="H383" i="4"/>
  <c r="G232" i="4"/>
  <c r="F189" i="4"/>
  <c r="I232" i="4"/>
  <c r="G189" i="4"/>
  <c r="I189" i="4"/>
  <c r="H338" i="4"/>
  <c r="F24" i="4"/>
  <c r="H109" i="4"/>
  <c r="G87" i="4"/>
  <c r="H372" i="4"/>
  <c r="I372" i="4"/>
  <c r="H87" i="4"/>
  <c r="G24" i="4"/>
  <c r="I87" i="4"/>
  <c r="I338" i="4"/>
  <c r="F338" i="4"/>
  <c r="G338" i="4"/>
  <c r="G372" i="4"/>
  <c r="F109" i="4"/>
  <c r="I24" i="4"/>
  <c r="G109" i="4"/>
  <c r="F87" i="4"/>
  <c r="H24" i="4"/>
  <c r="I109" i="4"/>
  <c r="F372" i="4"/>
  <c r="G93" i="4"/>
  <c r="G183" i="4"/>
  <c r="H138" i="4"/>
  <c r="F344" i="4"/>
  <c r="H344" i="4"/>
  <c r="F93" i="4"/>
  <c r="H93" i="4"/>
  <c r="I183" i="4"/>
  <c r="F183" i="4"/>
  <c r="G344" i="4"/>
  <c r="I93" i="4"/>
  <c r="I344" i="4"/>
  <c r="G138" i="4"/>
  <c r="F138" i="4"/>
  <c r="I138" i="4"/>
  <c r="H183" i="4"/>
  <c r="I268" i="4"/>
  <c r="I296" i="4"/>
  <c r="H68" i="4"/>
  <c r="H280" i="4"/>
  <c r="H268" i="4"/>
  <c r="F268" i="4"/>
  <c r="G268" i="4"/>
  <c r="I68" i="4"/>
  <c r="G280" i="4"/>
  <c r="F280" i="4"/>
  <c r="G68" i="4"/>
  <c r="G296" i="4"/>
  <c r="H296" i="4"/>
  <c r="F296" i="4"/>
  <c r="I280" i="4"/>
  <c r="F68" i="4"/>
  <c r="I78" i="4"/>
  <c r="F38" i="4"/>
  <c r="G78" i="4"/>
  <c r="G38" i="4"/>
  <c r="F35" i="4"/>
  <c r="H38" i="4"/>
  <c r="I38" i="4"/>
  <c r="H78" i="4"/>
  <c r="H35" i="4"/>
  <c r="F78" i="4"/>
  <c r="G35" i="4"/>
  <c r="I35" i="4"/>
  <c r="H369" i="4"/>
  <c r="I208" i="4"/>
  <c r="F197" i="4"/>
  <c r="H127" i="4"/>
  <c r="F277" i="4"/>
  <c r="G277" i="4"/>
  <c r="H277" i="4"/>
  <c r="G369" i="4"/>
  <c r="H208" i="4"/>
  <c r="H197" i="4"/>
  <c r="I369" i="4"/>
  <c r="I277" i="4"/>
  <c r="I197" i="4"/>
  <c r="G197" i="4"/>
  <c r="F127" i="4"/>
  <c r="G127" i="4"/>
  <c r="G208" i="4"/>
  <c r="I127" i="4"/>
  <c r="F369" i="4"/>
  <c r="F208" i="4"/>
  <c r="I44" i="4"/>
  <c r="I54" i="4"/>
  <c r="I103" i="4"/>
  <c r="H382" i="4"/>
  <c r="G44" i="4"/>
  <c r="H44" i="4"/>
  <c r="H54" i="4"/>
  <c r="F44" i="4"/>
  <c r="F54" i="4"/>
  <c r="F103" i="4"/>
  <c r="G54" i="4"/>
  <c r="G103" i="4"/>
  <c r="I382" i="4"/>
  <c r="G382" i="4"/>
  <c r="F382" i="4"/>
  <c r="H103" i="4"/>
  <c r="H135" i="4"/>
  <c r="G238" i="4"/>
  <c r="F343" i="4"/>
  <c r="F367" i="4"/>
  <c r="I135" i="4"/>
  <c r="I238" i="4"/>
  <c r="H238" i="4"/>
  <c r="G343" i="4"/>
  <c r="G135" i="4"/>
  <c r="H343" i="4"/>
  <c r="I367" i="4"/>
  <c r="F238" i="4"/>
  <c r="H367" i="4"/>
  <c r="F135" i="4"/>
  <c r="G367" i="4"/>
  <c r="I343" i="4"/>
  <c r="I260" i="4"/>
  <c r="F303" i="4"/>
  <c r="G253" i="4"/>
  <c r="F260" i="4"/>
  <c r="G260" i="4"/>
  <c r="I303" i="4"/>
  <c r="I253" i="4"/>
  <c r="H253" i="4"/>
  <c r="H303" i="4"/>
  <c r="G303" i="4"/>
  <c r="F253" i="4"/>
  <c r="H260" i="4"/>
  <c r="F317" i="4"/>
  <c r="I211" i="4"/>
  <c r="F134" i="4"/>
  <c r="F92" i="4"/>
  <c r="H92" i="4"/>
  <c r="I317" i="4"/>
  <c r="H211" i="4"/>
  <c r="G134" i="4"/>
  <c r="I92" i="4"/>
  <c r="I134" i="4"/>
  <c r="G317" i="4"/>
  <c r="G211" i="4"/>
  <c r="G92" i="4"/>
  <c r="H317" i="4"/>
  <c r="H134" i="4"/>
  <c r="F211" i="4"/>
  <c r="F337" i="4"/>
  <c r="I337" i="4"/>
  <c r="H337" i="4"/>
  <c r="G337" i="4"/>
  <c r="H348" i="4"/>
  <c r="F20" i="4"/>
  <c r="F12" i="4"/>
  <c r="H12" i="4"/>
  <c r="F348" i="4"/>
  <c r="I348" i="4"/>
  <c r="G348" i="4"/>
  <c r="I12" i="4"/>
  <c r="H20" i="4"/>
  <c r="G12" i="4"/>
  <c r="I20" i="4"/>
  <c r="G20" i="4"/>
  <c r="H125" i="4"/>
  <c r="I193" i="4"/>
  <c r="G147" i="4"/>
  <c r="H207" i="4"/>
  <c r="G71" i="4"/>
  <c r="I207" i="4"/>
  <c r="H71" i="4"/>
  <c r="F147" i="4"/>
  <c r="H147" i="4"/>
  <c r="G207" i="4"/>
  <c r="I125" i="4"/>
  <c r="F71" i="4"/>
  <c r="F193" i="4"/>
  <c r="F207" i="4"/>
  <c r="G193" i="4"/>
  <c r="I147" i="4"/>
  <c r="I71" i="4"/>
  <c r="H193" i="4"/>
  <c r="F125" i="4"/>
  <c r="G125" i="4"/>
  <c r="H339" i="4"/>
  <c r="G182" i="4"/>
  <c r="G351" i="4"/>
  <c r="G176" i="4"/>
  <c r="G377" i="4"/>
  <c r="H309" i="4"/>
  <c r="F176" i="4"/>
  <c r="I377" i="4"/>
  <c r="G339" i="4"/>
  <c r="H176" i="4"/>
  <c r="H182" i="4"/>
  <c r="I182" i="4"/>
  <c r="F309" i="4"/>
  <c r="F377" i="4"/>
  <c r="H377" i="4"/>
  <c r="I339" i="4"/>
  <c r="F182" i="4"/>
  <c r="F351" i="4"/>
  <c r="I351" i="4"/>
  <c r="I309" i="4"/>
  <c r="G309" i="4"/>
  <c r="F339" i="4"/>
  <c r="H351" i="4"/>
  <c r="I176" i="4"/>
  <c r="H166" i="4"/>
  <c r="G60" i="4"/>
  <c r="G166" i="4"/>
  <c r="I166" i="4"/>
  <c r="I60" i="4"/>
  <c r="F166" i="4"/>
  <c r="F60" i="4"/>
  <c r="H60" i="4"/>
  <c r="H64" i="4"/>
  <c r="I239" i="4"/>
  <c r="F371" i="4"/>
  <c r="I371" i="4"/>
  <c r="G64" i="4"/>
  <c r="H239" i="4"/>
  <c r="F64" i="4"/>
  <c r="F239" i="4"/>
  <c r="H371" i="4"/>
  <c r="G239" i="4"/>
  <c r="I64" i="4"/>
  <c r="G371" i="4"/>
  <c r="F172" i="4"/>
  <c r="F55" i="4"/>
  <c r="I45" i="4"/>
  <c r="G213" i="4"/>
  <c r="H143" i="4"/>
  <c r="H55" i="4"/>
  <c r="G45" i="4"/>
  <c r="G55" i="4"/>
  <c r="F45" i="4"/>
  <c r="I55" i="4"/>
  <c r="G143" i="4"/>
  <c r="I143" i="4"/>
  <c r="G172" i="4"/>
  <c r="H213" i="4"/>
  <c r="H45" i="4"/>
  <c r="I213" i="4"/>
  <c r="F143" i="4"/>
  <c r="F213" i="4"/>
  <c r="I172" i="4"/>
  <c r="H172" i="4"/>
  <c r="H269" i="4"/>
  <c r="F14" i="4"/>
  <c r="F156" i="4"/>
  <c r="H14" i="4"/>
  <c r="I156" i="4"/>
  <c r="I14" i="4"/>
  <c r="I269" i="4"/>
  <c r="H156" i="4"/>
  <c r="G156" i="4"/>
  <c r="G14" i="4"/>
  <c r="G269" i="4"/>
  <c r="F269" i="4"/>
  <c r="G152" i="4"/>
  <c r="G153" i="4"/>
  <c r="F234" i="4"/>
  <c r="I312" i="4"/>
  <c r="G204" i="4"/>
  <c r="F152" i="4"/>
  <c r="F312" i="4"/>
  <c r="I152" i="4"/>
  <c r="H312" i="4"/>
  <c r="H152" i="4"/>
  <c r="F153" i="4"/>
  <c r="I234" i="4"/>
  <c r="F204" i="4"/>
  <c r="G234" i="4"/>
  <c r="H234" i="4"/>
  <c r="H153" i="4"/>
  <c r="H204" i="4"/>
  <c r="I153" i="4"/>
  <c r="G312" i="4"/>
  <c r="I204" i="4"/>
  <c r="H69" i="4"/>
  <c r="G21" i="4"/>
  <c r="G167" i="4"/>
  <c r="H167" i="4"/>
  <c r="F69" i="4"/>
  <c r="H21" i="4"/>
  <c r="F21" i="4"/>
  <c r="I69" i="4"/>
  <c r="I21" i="4"/>
  <c r="G69" i="4"/>
  <c r="I167" i="4"/>
  <c r="F167" i="4"/>
  <c r="I302" i="4"/>
  <c r="F316" i="4"/>
  <c r="H209" i="4"/>
  <c r="H399" i="4"/>
  <c r="H298" i="4"/>
  <c r="I209" i="4"/>
  <c r="H302" i="4"/>
  <c r="G399" i="4"/>
  <c r="I316" i="4"/>
  <c r="F399" i="4"/>
  <c r="I399" i="4"/>
  <c r="G298" i="4"/>
  <c r="F302" i="4"/>
  <c r="F209" i="4"/>
  <c r="I298" i="4"/>
  <c r="G209" i="4"/>
  <c r="G316" i="4"/>
  <c r="H316" i="4"/>
  <c r="G302" i="4"/>
  <c r="F298" i="4"/>
  <c r="H88" i="4"/>
  <c r="G88" i="4"/>
  <c r="F88" i="4"/>
  <c r="I88" i="4"/>
  <c r="I365" i="4"/>
  <c r="I282" i="4"/>
  <c r="F282" i="4"/>
  <c r="F365" i="4"/>
  <c r="G365" i="4"/>
  <c r="H365" i="4"/>
  <c r="H282" i="4"/>
  <c r="G282" i="4"/>
  <c r="I226" i="4"/>
  <c r="G73" i="4"/>
  <c r="F195" i="4"/>
  <c r="G195" i="4"/>
  <c r="F226" i="4"/>
  <c r="F73" i="4"/>
  <c r="H226" i="4"/>
  <c r="H73" i="4"/>
  <c r="G226" i="4"/>
  <c r="I195" i="4"/>
  <c r="I73" i="4"/>
  <c r="H195" i="4"/>
  <c r="I47" i="4"/>
  <c r="I106" i="4"/>
  <c r="H47" i="4"/>
  <c r="G47" i="4"/>
  <c r="F47" i="4"/>
  <c r="F106" i="4"/>
  <c r="H106" i="4"/>
  <c r="G106" i="4"/>
  <c r="I159" i="4"/>
  <c r="H102" i="4"/>
  <c r="F177" i="4"/>
  <c r="I124" i="4"/>
  <c r="F159" i="4"/>
  <c r="F102" i="4"/>
  <c r="H124" i="4"/>
  <c r="H177" i="4"/>
  <c r="H159" i="4"/>
  <c r="G159" i="4"/>
  <c r="I177" i="4"/>
  <c r="G177" i="4"/>
  <c r="G124" i="4"/>
  <c r="I102" i="4"/>
  <c r="F124" i="4"/>
  <c r="G102" i="4"/>
  <c r="G360" i="4"/>
  <c r="F9" i="4"/>
  <c r="H72" i="4"/>
  <c r="H149" i="4"/>
  <c r="H360" i="4"/>
  <c r="I360" i="4"/>
  <c r="H9" i="4"/>
  <c r="F149" i="4"/>
  <c r="I72" i="4"/>
  <c r="F72" i="4"/>
  <c r="I9" i="4"/>
  <c r="G72" i="4"/>
  <c r="I149" i="4"/>
  <c r="G9" i="4"/>
  <c r="G149" i="4"/>
  <c r="F360" i="4"/>
  <c r="I358" i="4"/>
  <c r="G386" i="4"/>
  <c r="F386" i="4"/>
  <c r="H358" i="4"/>
  <c r="H386" i="4"/>
  <c r="F358" i="4"/>
  <c r="G358" i="4"/>
  <c r="I386" i="4"/>
  <c r="F368" i="4"/>
  <c r="G304" i="4"/>
  <c r="F248" i="4"/>
  <c r="H349" i="4"/>
  <c r="G315" i="4"/>
  <c r="I325" i="4"/>
  <c r="F315" i="4"/>
  <c r="G248" i="4"/>
  <c r="H248" i="4"/>
  <c r="I315" i="4"/>
  <c r="G325" i="4"/>
  <c r="I368" i="4"/>
  <c r="F325" i="4"/>
  <c r="F304" i="4"/>
  <c r="F349" i="4"/>
  <c r="G368" i="4"/>
  <c r="H325" i="4"/>
  <c r="I349" i="4"/>
  <c r="H368" i="4"/>
  <c r="G349" i="4"/>
  <c r="H315" i="4"/>
  <c r="I304" i="4"/>
  <c r="I248" i="4"/>
  <c r="H304" i="4"/>
  <c r="H310" i="4"/>
  <c r="G128" i="4"/>
  <c r="G310" i="4"/>
  <c r="H110" i="4"/>
  <c r="G110" i="4"/>
  <c r="I110" i="4"/>
  <c r="I310" i="4"/>
  <c r="F310" i="4"/>
  <c r="H128" i="4"/>
  <c r="F110" i="4"/>
  <c r="I128" i="4"/>
  <c r="F128" i="4"/>
  <c r="G319" i="4"/>
  <c r="H148" i="4"/>
  <c r="H86" i="4"/>
  <c r="F157" i="4"/>
  <c r="F187" i="4"/>
  <c r="I157" i="4"/>
  <c r="F86" i="4"/>
  <c r="G148" i="4"/>
  <c r="G157" i="4"/>
  <c r="I319" i="4"/>
  <c r="F319" i="4"/>
  <c r="H319" i="4"/>
  <c r="I148" i="4"/>
  <c r="I86" i="4"/>
  <c r="G187" i="4"/>
  <c r="I187" i="4"/>
  <c r="F148" i="4"/>
  <c r="G86" i="4"/>
  <c r="H157" i="4"/>
  <c r="H187" i="4"/>
  <c r="I70" i="4"/>
  <c r="F70" i="4"/>
  <c r="G70" i="4"/>
  <c r="H70" i="4"/>
  <c r="H380" i="4"/>
  <c r="G126" i="4"/>
  <c r="H13" i="4"/>
  <c r="F41" i="4"/>
  <c r="G41" i="4"/>
  <c r="F192" i="4"/>
  <c r="I380" i="4"/>
  <c r="I126" i="4"/>
  <c r="G192" i="4"/>
  <c r="H192" i="4"/>
  <c r="F380" i="4"/>
  <c r="I13" i="4"/>
  <c r="I192" i="4"/>
  <c r="F13" i="4"/>
  <c r="G380" i="4"/>
  <c r="F126" i="4"/>
  <c r="I41" i="4"/>
  <c r="H41" i="4"/>
  <c r="G13" i="4"/>
  <c r="H126" i="4"/>
  <c r="G37" i="4"/>
  <c r="G229" i="4"/>
  <c r="G340" i="4"/>
  <c r="F37" i="4"/>
  <c r="I37" i="4"/>
  <c r="H229" i="4"/>
  <c r="I229" i="4"/>
  <c r="H37" i="4"/>
  <c r="I340" i="4"/>
  <c r="F340" i="4"/>
  <c r="H340" i="4"/>
  <c r="F229" i="4"/>
  <c r="G244" i="4"/>
  <c r="H231" i="4"/>
  <c r="I96" i="4"/>
  <c r="H63" i="4"/>
  <c r="F160" i="4"/>
  <c r="I190" i="4"/>
  <c r="F96" i="4"/>
  <c r="H160" i="4"/>
  <c r="G160" i="4"/>
  <c r="G63" i="4"/>
  <c r="I231" i="4"/>
  <c r="G96" i="4"/>
  <c r="H190" i="4"/>
  <c r="I160" i="4"/>
  <c r="I63" i="4"/>
  <c r="I244" i="4"/>
  <c r="F231" i="4"/>
  <c r="H96" i="4"/>
  <c r="H244" i="4"/>
  <c r="F63" i="4"/>
  <c r="F190" i="4"/>
  <c r="G231" i="4"/>
  <c r="G190" i="4"/>
  <c r="F244" i="4"/>
  <c r="G202" i="4"/>
  <c r="F270" i="4"/>
  <c r="F202" i="4"/>
  <c r="I202" i="4"/>
  <c r="I270" i="4"/>
  <c r="H270" i="4"/>
  <c r="G270" i="4"/>
  <c r="H202" i="4"/>
  <c r="H323" i="4"/>
  <c r="G107" i="4"/>
  <c r="G23" i="4"/>
  <c r="G173" i="4"/>
  <c r="I173" i="4"/>
  <c r="H107" i="4"/>
  <c r="F323" i="4"/>
  <c r="G323" i="4"/>
  <c r="H23" i="4"/>
  <c r="H173" i="4"/>
  <c r="I323" i="4"/>
  <c r="F107" i="4"/>
  <c r="I107" i="4"/>
  <c r="I23" i="4"/>
  <c r="F173" i="4"/>
  <c r="F23" i="4"/>
  <c r="H188" i="4"/>
  <c r="H305" i="4"/>
  <c r="H28" i="4"/>
  <c r="I146" i="4"/>
  <c r="I305" i="4"/>
  <c r="G146" i="4"/>
  <c r="H146" i="4"/>
  <c r="G305" i="4"/>
  <c r="G188" i="4"/>
  <c r="I28" i="4"/>
  <c r="F146" i="4"/>
  <c r="G28" i="4"/>
  <c r="I188" i="4"/>
  <c r="F188" i="4"/>
  <c r="F28" i="4"/>
  <c r="F305" i="4"/>
  <c r="H11" i="4"/>
  <c r="F80" i="4"/>
  <c r="H158" i="4"/>
  <c r="I80" i="4"/>
  <c r="G158" i="4"/>
  <c r="G80" i="4"/>
  <c r="H80" i="4"/>
  <c r="G11" i="4"/>
  <c r="I158" i="4"/>
  <c r="F158" i="4"/>
  <c r="F11" i="4"/>
  <c r="I11" i="4"/>
  <c r="F49" i="4"/>
  <c r="H25" i="4"/>
  <c r="I324" i="4"/>
  <c r="F180" i="4"/>
  <c r="H180" i="4"/>
  <c r="F324" i="4"/>
  <c r="G324" i="4"/>
  <c r="I25" i="4"/>
  <c r="G180" i="4"/>
  <c r="I49" i="4"/>
  <c r="G25" i="4"/>
  <c r="G49" i="4"/>
  <c r="F25" i="4"/>
  <c r="H324" i="4"/>
  <c r="H49" i="4"/>
  <c r="I180" i="4"/>
  <c r="H320" i="4"/>
  <c r="H27" i="4"/>
  <c r="I27" i="4"/>
  <c r="H75" i="4"/>
  <c r="F75" i="4"/>
  <c r="G27" i="4"/>
  <c r="G378" i="4"/>
  <c r="I75" i="4"/>
  <c r="I320" i="4"/>
  <c r="G320" i="4"/>
  <c r="F27" i="4"/>
  <c r="F320" i="4"/>
  <c r="G75" i="4"/>
  <c r="I378" i="4"/>
  <c r="F378" i="4"/>
  <c r="F290" i="4"/>
  <c r="H261" i="4"/>
  <c r="H19" i="4"/>
  <c r="G236" i="4"/>
  <c r="H236" i="4"/>
  <c r="H40" i="4"/>
  <c r="I65" i="4"/>
  <c r="H16" i="4"/>
  <c r="I376" i="4"/>
  <c r="G83" i="4"/>
  <c r="G284" i="4"/>
  <c r="I375" i="4"/>
  <c r="H98" i="4"/>
  <c r="I83" i="4"/>
  <c r="G19" i="4"/>
  <c r="F16" i="4"/>
  <c r="H65" i="4"/>
  <c r="I16" i="4"/>
  <c r="G40" i="4"/>
  <c r="G261" i="4"/>
  <c r="H378" i="4"/>
  <c r="I98" i="4"/>
  <c r="F261" i="4"/>
  <c r="F65" i="4"/>
  <c r="I236" i="4"/>
  <c r="I290" i="4"/>
  <c r="F375" i="4"/>
  <c r="I261" i="4"/>
  <c r="H375" i="4"/>
  <c r="H284" i="4"/>
  <c r="F98" i="4"/>
  <c r="F284" i="4"/>
  <c r="I19" i="4"/>
  <c r="G376" i="4"/>
  <c r="H83" i="4"/>
  <c r="G65" i="4"/>
  <c r="H376" i="4"/>
  <c r="I284" i="4"/>
  <c r="H290" i="4"/>
  <c r="I40" i="4"/>
  <c r="F40" i="4"/>
  <c r="G98" i="4"/>
  <c r="F19" i="4"/>
  <c r="G290" i="4"/>
  <c r="G375" i="4"/>
  <c r="G16" i="4"/>
  <c r="F83" i="4"/>
  <c r="F376" i="4"/>
  <c r="F236" i="4"/>
  <c r="H141" i="4"/>
  <c r="I393" i="4"/>
  <c r="G52" i="4"/>
  <c r="G199" i="4"/>
  <c r="H331" i="4"/>
  <c r="F142" i="4"/>
  <c r="G393" i="4"/>
  <c r="F52" i="4"/>
  <c r="H393" i="4"/>
  <c r="G141" i="4"/>
  <c r="I141" i="4"/>
  <c r="I331" i="4"/>
  <c r="I52" i="4"/>
  <c r="H142" i="4"/>
  <c r="I199" i="4"/>
  <c r="F141" i="4"/>
  <c r="H52" i="4"/>
  <c r="F393" i="4"/>
  <c r="F199" i="4"/>
  <c r="G331" i="4"/>
  <c r="H199" i="4"/>
  <c r="I142" i="4"/>
  <c r="G142" i="4"/>
  <c r="F331" i="4"/>
  <c r="I7" i="4"/>
  <c r="F273" i="4"/>
  <c r="H7" i="4"/>
  <c r="G273" i="4"/>
  <c r="G7" i="4"/>
  <c r="H273" i="4"/>
  <c r="F7" i="4"/>
  <c r="I273" i="4"/>
  <c r="H313" i="4"/>
  <c r="I74" i="4"/>
  <c r="H385" i="4"/>
  <c r="F385" i="4"/>
  <c r="G74" i="4"/>
  <c r="F74" i="4"/>
  <c r="G385" i="4"/>
  <c r="G313" i="4"/>
  <c r="I385" i="4"/>
  <c r="H74" i="4"/>
  <c r="I313" i="4"/>
  <c r="F313" i="4"/>
  <c r="G308" i="4"/>
  <c r="I255" i="4"/>
  <c r="F379" i="4"/>
  <c r="F250" i="4"/>
  <c r="F223" i="4"/>
  <c r="F308" i="4"/>
  <c r="I379" i="4"/>
  <c r="H250" i="4"/>
  <c r="I223" i="4"/>
  <c r="H308" i="4"/>
  <c r="F255" i="4"/>
  <c r="I250" i="4"/>
  <c r="G255" i="4"/>
  <c r="I308" i="4"/>
  <c r="H255" i="4"/>
  <c r="G379" i="4"/>
  <c r="G250" i="4"/>
  <c r="H223" i="4"/>
  <c r="H379" i="4"/>
  <c r="G223" i="4"/>
  <c r="G233" i="4"/>
  <c r="F233" i="4"/>
  <c r="H233" i="4"/>
  <c r="I233" i="4"/>
  <c r="F132" i="4"/>
  <c r="I117" i="4"/>
  <c r="G132" i="4"/>
  <c r="H117" i="4"/>
  <c r="I132" i="4"/>
  <c r="F117" i="4"/>
  <c r="H132" i="4"/>
  <c r="G117" i="4"/>
  <c r="H181" i="4"/>
  <c r="I243" i="4"/>
  <c r="I283" i="4"/>
  <c r="H283" i="4"/>
  <c r="F181" i="4"/>
  <c r="F283" i="4"/>
  <c r="F243" i="4"/>
  <c r="G243" i="4"/>
  <c r="G181" i="4"/>
  <c r="G283" i="4"/>
  <c r="H243" i="4"/>
  <c r="I181" i="4"/>
  <c r="H175" i="4"/>
  <c r="G175" i="4"/>
  <c r="I175" i="4"/>
  <c r="G322" i="4"/>
  <c r="F175" i="4"/>
  <c r="F322" i="4"/>
  <c r="I322" i="4"/>
  <c r="H322" i="4"/>
  <c r="F113" i="4"/>
  <c r="H67" i="4"/>
  <c r="I133" i="4"/>
  <c r="G133" i="4"/>
  <c r="H133" i="4"/>
  <c r="G67" i="4"/>
  <c r="H113" i="4"/>
  <c r="I113" i="4"/>
  <c r="F67" i="4"/>
  <c r="F133" i="4"/>
  <c r="G113" i="4"/>
  <c r="I67" i="4"/>
  <c r="H274" i="4"/>
  <c r="H215" i="4"/>
  <c r="F215" i="4"/>
  <c r="G215" i="4"/>
  <c r="I274" i="4"/>
  <c r="F274" i="4"/>
  <c r="I215" i="4"/>
  <c r="G274" i="4"/>
  <c r="F77" i="4"/>
  <c r="H53" i="4"/>
  <c r="G51" i="4"/>
  <c r="F53" i="4"/>
  <c r="H77" i="4"/>
  <c r="G53" i="4"/>
  <c r="F51" i="4"/>
  <c r="G77" i="4"/>
  <c r="I77" i="4"/>
  <c r="I51" i="4"/>
  <c r="I53" i="4"/>
  <c r="H51" i="4"/>
  <c r="I384" i="4"/>
  <c r="I300" i="4"/>
  <c r="G212" i="4"/>
  <c r="H300" i="4"/>
  <c r="I212" i="4"/>
  <c r="G300" i="4"/>
  <c r="H384" i="4"/>
  <c r="F300" i="4"/>
  <c r="H212" i="4"/>
  <c r="F384" i="4"/>
  <c r="F212" i="4"/>
  <c r="G384" i="4"/>
  <c r="G154" i="4"/>
  <c r="I129" i="4"/>
  <c r="F203" i="4"/>
  <c r="G345" i="4"/>
  <c r="G326" i="4"/>
  <c r="I203" i="4"/>
  <c r="H203" i="4"/>
  <c r="F154" i="4"/>
  <c r="F326" i="4"/>
  <c r="H154" i="4"/>
  <c r="H129" i="4"/>
  <c r="I154" i="4"/>
  <c r="I345" i="4"/>
  <c r="G203" i="4"/>
  <c r="H326" i="4"/>
  <c r="G129" i="4"/>
  <c r="F345" i="4"/>
  <c r="I326" i="4"/>
  <c r="H345" i="4"/>
  <c r="F129" i="4"/>
  <c r="F256" i="4"/>
  <c r="I151" i="4"/>
  <c r="I278" i="4"/>
  <c r="I112" i="4"/>
  <c r="G266" i="4"/>
  <c r="I266" i="4"/>
  <c r="H278" i="4"/>
  <c r="F151" i="4"/>
  <c r="H151" i="4"/>
  <c r="F112" i="4"/>
  <c r="F278" i="4"/>
  <c r="G256" i="4"/>
  <c r="I256" i="4"/>
  <c r="H256" i="4"/>
  <c r="F266" i="4"/>
  <c r="G278" i="4"/>
  <c r="H112" i="4"/>
  <c r="G112" i="4"/>
  <c r="G151" i="4"/>
  <c r="H266" i="4"/>
  <c r="I306" i="4"/>
  <c r="F334" i="4"/>
  <c r="H347" i="4"/>
  <c r="I347" i="4"/>
  <c r="H306" i="4"/>
  <c r="I334" i="4"/>
  <c r="H334" i="4"/>
  <c r="G347" i="4"/>
  <c r="F347" i="4"/>
  <c r="F306" i="4"/>
  <c r="G306" i="4"/>
  <c r="G334" i="4"/>
  <c r="H307" i="4"/>
  <c r="G307" i="4"/>
  <c r="F307" i="4"/>
  <c r="I307" i="4"/>
  <c r="G288" i="4"/>
  <c r="I84" i="4"/>
  <c r="H196" i="4"/>
  <c r="F94" i="4"/>
  <c r="G17" i="4"/>
  <c r="F196" i="4"/>
  <c r="H84" i="4"/>
  <c r="G196" i="4"/>
  <c r="I94" i="4"/>
  <c r="F288" i="4"/>
  <c r="G94" i="4"/>
  <c r="I196" i="4"/>
  <c r="I17" i="4"/>
  <c r="F17" i="4"/>
  <c r="G84" i="4"/>
  <c r="F84" i="4"/>
  <c r="H17" i="4"/>
  <c r="H94" i="4"/>
  <c r="I288" i="4"/>
  <c r="H288" i="4"/>
  <c r="H329" i="4"/>
  <c r="G42" i="4"/>
  <c r="G392" i="4"/>
  <c r="H42" i="4"/>
  <c r="I329" i="4"/>
  <c r="I392" i="4"/>
  <c r="I42" i="4"/>
  <c r="H392" i="4"/>
  <c r="G329" i="4"/>
  <c r="F42" i="4"/>
  <c r="F329" i="4"/>
  <c r="F392" i="4"/>
  <c r="I137" i="4"/>
  <c r="H108" i="4"/>
  <c r="H137" i="4"/>
  <c r="I108" i="4"/>
  <c r="G137" i="4"/>
  <c r="G108" i="4"/>
  <c r="F108" i="4"/>
  <c r="F137" i="4"/>
  <c r="F267" i="4"/>
  <c r="F46" i="4"/>
  <c r="H373" i="4"/>
  <c r="H48" i="4"/>
  <c r="H217" i="4"/>
  <c r="G267" i="4"/>
  <c r="I217" i="4"/>
  <c r="G373" i="4"/>
  <c r="G46" i="4"/>
  <c r="I373" i="4"/>
  <c r="F373" i="4"/>
  <c r="H267" i="4"/>
  <c r="G48" i="4"/>
  <c r="H46" i="4"/>
  <c r="I46" i="4"/>
  <c r="I48" i="4"/>
  <c r="I267" i="4"/>
  <c r="G217" i="4"/>
  <c r="F217" i="4"/>
  <c r="F48" i="4"/>
  <c r="F364" i="4"/>
  <c r="G214" i="4"/>
  <c r="H271" i="4"/>
  <c r="I350" i="4"/>
  <c r="G275" i="4"/>
  <c r="H171" i="4"/>
  <c r="G364" i="4"/>
  <c r="H275" i="4"/>
  <c r="F171" i="4"/>
  <c r="I171" i="4"/>
  <c r="H364" i="4"/>
  <c r="F271" i="4"/>
  <c r="I275" i="4"/>
  <c r="G350" i="4"/>
  <c r="F350" i="4"/>
  <c r="I214" i="4"/>
  <c r="I364" i="4"/>
  <c r="F275" i="4"/>
  <c r="F214" i="4"/>
  <c r="G271" i="4"/>
  <c r="H214" i="4"/>
  <c r="G171" i="4"/>
  <c r="H350" i="4"/>
  <c r="I271" i="4"/>
  <c r="H357" i="4"/>
  <c r="F90" i="4"/>
  <c r="H90" i="4"/>
  <c r="G90" i="4"/>
  <c r="F357" i="4"/>
  <c r="G357" i="4"/>
  <c r="I90" i="4"/>
  <c r="I357" i="4"/>
  <c r="H30" i="4"/>
  <c r="G31" i="4"/>
  <c r="I342" i="4"/>
  <c r="I398" i="4"/>
  <c r="H31" i="4"/>
  <c r="F342" i="4"/>
  <c r="G398" i="4"/>
  <c r="H342" i="4"/>
  <c r="G30" i="4"/>
  <c r="F30" i="4"/>
  <c r="H398" i="4"/>
  <c r="F398" i="4"/>
  <c r="I30" i="4"/>
  <c r="F31" i="4"/>
  <c r="I31" i="4"/>
  <c r="G342" i="4"/>
  <c r="F139" i="4"/>
  <c r="I311" i="4"/>
  <c r="H311" i="4"/>
  <c r="H139" i="4"/>
  <c r="F311" i="4"/>
  <c r="G311" i="4"/>
  <c r="I139" i="4"/>
  <c r="G139" i="4"/>
  <c r="F387" i="4"/>
  <c r="I387" i="4"/>
  <c r="H395" i="4"/>
  <c r="G395" i="4"/>
  <c r="I395" i="4"/>
  <c r="F395" i="4"/>
  <c r="H387" i="4"/>
  <c r="G387" i="4"/>
  <c r="G43" i="4"/>
  <c r="H33" i="4"/>
  <c r="F43" i="4"/>
  <c r="H43" i="4"/>
  <c r="F18" i="4"/>
  <c r="I18" i="4"/>
  <c r="I43" i="4"/>
  <c r="G33" i="4"/>
  <c r="F33" i="4"/>
  <c r="G18" i="4"/>
  <c r="I33" i="4"/>
  <c r="H18" i="4"/>
  <c r="H22" i="4"/>
  <c r="F194" i="4"/>
  <c r="H293" i="4"/>
  <c r="H119" i="4"/>
  <c r="H216" i="4"/>
  <c r="H194" i="4"/>
  <c r="F22" i="4"/>
  <c r="I119" i="4"/>
  <c r="F216" i="4"/>
  <c r="I216" i="4"/>
  <c r="G293" i="4"/>
  <c r="G22" i="4"/>
  <c r="I22" i="4"/>
  <c r="F293" i="4"/>
  <c r="G194" i="4"/>
  <c r="I194" i="4"/>
  <c r="G216" i="4"/>
  <c r="G119" i="4"/>
  <c r="I293" i="4"/>
  <c r="F119" i="4"/>
  <c r="I352" i="4"/>
  <c r="H191" i="4"/>
  <c r="I287" i="4"/>
  <c r="H287" i="4"/>
  <c r="I400" i="4"/>
  <c r="F400" i="4"/>
  <c r="F287" i="4"/>
  <c r="F352" i="4"/>
  <c r="F191" i="4"/>
  <c r="G400" i="4"/>
  <c r="H352" i="4"/>
  <c r="H400" i="4"/>
  <c r="G191" i="4"/>
  <c r="G352" i="4"/>
  <c r="G287" i="4"/>
  <c r="I191" i="4"/>
  <c r="I257" i="4"/>
  <c r="F299" i="4"/>
  <c r="F95" i="4"/>
  <c r="I330" i="4"/>
  <c r="G257" i="4"/>
  <c r="F257" i="4"/>
  <c r="G330" i="4"/>
  <c r="H330" i="4"/>
  <c r="I299" i="4"/>
  <c r="G299" i="4"/>
  <c r="F330" i="4"/>
  <c r="H95" i="4"/>
  <c r="H299" i="4"/>
  <c r="G95" i="4"/>
  <c r="H257" i="4"/>
  <c r="I95" i="4"/>
  <c r="H218" i="4"/>
  <c r="G251" i="4"/>
  <c r="I247" i="4"/>
  <c r="I251" i="4"/>
  <c r="I249" i="4"/>
  <c r="F249" i="4"/>
  <c r="F251" i="4"/>
  <c r="F218" i="4"/>
  <c r="G247" i="4"/>
  <c r="F247" i="4"/>
  <c r="I218" i="4"/>
  <c r="H247" i="4"/>
  <c r="G218" i="4"/>
  <c r="H251" i="4"/>
  <c r="H249" i="4"/>
  <c r="G249" i="4"/>
  <c r="F144" i="4"/>
  <c r="I235" i="4"/>
  <c r="I291" i="4"/>
  <c r="I336" i="4"/>
  <c r="G235" i="4"/>
  <c r="G291" i="4"/>
  <c r="H336" i="4"/>
  <c r="H235" i="4"/>
  <c r="F336" i="4"/>
  <c r="G144" i="4"/>
  <c r="H291" i="4"/>
  <c r="H144" i="4"/>
  <c r="F291" i="4"/>
  <c r="G336" i="4"/>
  <c r="I144" i="4"/>
  <c r="F235" i="4"/>
  <c r="G29" i="4"/>
  <c r="F391" i="4"/>
  <c r="G391" i="4"/>
  <c r="I391" i="4"/>
  <c r="H29" i="4"/>
  <c r="I29" i="4"/>
  <c r="H391" i="4"/>
  <c r="F29" i="4"/>
  <c r="G225" i="4"/>
  <c r="I356" i="4"/>
  <c r="I242" i="4"/>
  <c r="H115" i="4"/>
  <c r="F130" i="4"/>
  <c r="I222" i="4"/>
  <c r="G222" i="4"/>
  <c r="F225" i="4"/>
  <c r="I130" i="4"/>
  <c r="G242" i="4"/>
  <c r="H225" i="4"/>
  <c r="G115" i="4"/>
  <c r="F242" i="4"/>
  <c r="I115" i="4"/>
  <c r="F115" i="4"/>
  <c r="H130" i="4"/>
  <c r="H222" i="4"/>
  <c r="I225" i="4"/>
  <c r="H356" i="4"/>
  <c r="H242" i="4"/>
  <c r="G130" i="4"/>
  <c r="G356" i="4"/>
  <c r="F222" i="4"/>
  <c r="F356" i="4"/>
  <c r="F295" i="4"/>
  <c r="G321" i="4"/>
  <c r="I101" i="4"/>
  <c r="H321" i="4"/>
  <c r="I295" i="4"/>
  <c r="F321" i="4"/>
  <c r="I321" i="4"/>
  <c r="G295" i="4"/>
  <c r="H101" i="4"/>
  <c r="F101" i="4"/>
  <c r="H295" i="4"/>
  <c r="G101" i="4"/>
  <c r="I220" i="4"/>
  <c r="F155" i="4"/>
  <c r="G100" i="4"/>
  <c r="G165" i="4"/>
  <c r="H165" i="4"/>
  <c r="G50" i="4"/>
  <c r="F165" i="4"/>
  <c r="I50" i="4"/>
  <c r="H155" i="4"/>
  <c r="G220" i="4"/>
  <c r="F50" i="4"/>
  <c r="H220" i="4"/>
  <c r="I165" i="4"/>
  <c r="F100" i="4"/>
  <c r="H50" i="4"/>
  <c r="I155" i="4"/>
  <c r="I100" i="4"/>
  <c r="F220" i="4"/>
  <c r="H100" i="4"/>
  <c r="G155" i="4"/>
  <c r="I123" i="4"/>
  <c r="F228" i="4"/>
  <c r="H123" i="4"/>
  <c r="F123" i="4"/>
  <c r="H228" i="4"/>
  <c r="G228" i="4"/>
  <c r="I228" i="4"/>
  <c r="H289" i="4"/>
  <c r="I289" i="4"/>
  <c r="G123" i="4"/>
  <c r="F289" i="4"/>
  <c r="G62" i="4"/>
  <c r="F397" i="4"/>
  <c r="F252" i="4"/>
  <c r="F401" i="4"/>
  <c r="F62" i="4"/>
  <c r="G289" i="4"/>
  <c r="H252" i="4"/>
  <c r="I401" i="4"/>
  <c r="I252" i="4"/>
  <c r="H62" i="4"/>
  <c r="I397" i="4"/>
  <c r="H397" i="4"/>
  <c r="H401" i="4"/>
  <c r="I62" i="4"/>
  <c r="G252" i="4"/>
  <c r="G401" i="4"/>
  <c r="G397" i="4"/>
  <c r="F81" i="4"/>
  <c r="H81" i="4"/>
  <c r="I81" i="4"/>
  <c r="G81" i="4"/>
  <c r="H237" i="4"/>
  <c r="F39" i="4"/>
  <c r="G224" i="4"/>
  <c r="G297" i="4"/>
  <c r="F224" i="4"/>
  <c r="I39" i="4"/>
  <c r="I297" i="4"/>
  <c r="I237" i="4"/>
  <c r="H224" i="4"/>
  <c r="F297" i="4"/>
  <c r="H39" i="4"/>
  <c r="H297" i="4"/>
  <c r="G237" i="4"/>
  <c r="I224" i="4"/>
  <c r="F237" i="4"/>
  <c r="G39" i="4"/>
  <c r="G79" i="4"/>
  <c r="F179" i="4"/>
  <c r="H328" i="4"/>
  <c r="H346" i="4"/>
  <c r="F346" i="4"/>
  <c r="I79" i="4"/>
  <c r="G328" i="4"/>
  <c r="G179" i="4"/>
  <c r="H179" i="4"/>
  <c r="I179" i="4"/>
  <c r="G346" i="4"/>
  <c r="I346" i="4"/>
  <c r="I328" i="4"/>
  <c r="F79" i="4"/>
  <c r="H79" i="4"/>
  <c r="F328" i="4"/>
  <c r="I56" i="4"/>
  <c r="F370" i="4"/>
  <c r="G163" i="4"/>
  <c r="F56" i="4"/>
  <c r="H56" i="4"/>
  <c r="G56" i="4"/>
  <c r="H163" i="4"/>
  <c r="H370" i="4"/>
  <c r="F163" i="4"/>
  <c r="I370" i="4"/>
  <c r="G370" i="4"/>
  <c r="I163" i="4"/>
  <c r="F301" i="4"/>
  <c r="G374" i="4"/>
  <c r="F116" i="4"/>
  <c r="H294" i="4"/>
  <c r="F120" i="4"/>
  <c r="H301" i="4"/>
  <c r="F294" i="4"/>
  <c r="I294" i="4"/>
  <c r="I116" i="4"/>
  <c r="G294" i="4"/>
  <c r="G301" i="4"/>
  <c r="G120" i="4"/>
  <c r="G116" i="4"/>
  <c r="H374" i="4"/>
  <c r="F374" i="4"/>
  <c r="I120" i="4"/>
  <c r="H116" i="4"/>
  <c r="I374" i="4"/>
  <c r="I301" i="4"/>
  <c r="H120" i="4"/>
  <c r="F104" i="4"/>
  <c r="I205" i="4"/>
  <c r="F36" i="4"/>
  <c r="H327" i="4"/>
  <c r="H104" i="4"/>
  <c r="F205" i="4"/>
  <c r="I36" i="4"/>
  <c r="F327" i="4"/>
  <c r="G205" i="4"/>
  <c r="H36" i="4"/>
  <c r="H205" i="4"/>
  <c r="I327" i="4"/>
  <c r="G327" i="4"/>
  <c r="I104" i="4"/>
  <c r="G104" i="4"/>
  <c r="G36" i="4"/>
  <c r="F314" i="4"/>
  <c r="F82" i="4"/>
  <c r="H59" i="4"/>
  <c r="G381" i="4"/>
  <c r="G59" i="4"/>
  <c r="F59" i="4"/>
  <c r="H381" i="4"/>
  <c r="G314" i="4"/>
  <c r="I314" i="4"/>
  <c r="I82" i="4"/>
  <c r="I381" i="4"/>
  <c r="G82" i="4"/>
  <c r="H314" i="4"/>
  <c r="H82" i="4"/>
  <c r="F381" i="4"/>
  <c r="I59" i="4"/>
  <c r="I136" i="4"/>
  <c r="F178" i="4"/>
  <c r="G136" i="4"/>
  <c r="G178" i="4"/>
  <c r="H136" i="4"/>
  <c r="H178" i="4"/>
  <c r="F136" i="4"/>
  <c r="I178" i="4"/>
  <c r="H161" i="4"/>
  <c r="G333" i="4"/>
  <c r="I341" i="4"/>
  <c r="I161" i="4"/>
  <c r="G341" i="4"/>
  <c r="I333" i="4"/>
  <c r="F341" i="4"/>
  <c r="H333" i="4"/>
  <c r="F333" i="4"/>
  <c r="H341" i="4"/>
  <c r="F161" i="4"/>
  <c r="G161" i="4"/>
  <c r="F366" i="4"/>
  <c r="H91" i="4"/>
  <c r="G363" i="4"/>
  <c r="G8" i="4"/>
  <c r="G318" i="4"/>
  <c r="F221" i="4"/>
  <c r="F258" i="4"/>
  <c r="G184" i="4"/>
  <c r="H363" i="4"/>
  <c r="I258" i="4"/>
  <c r="I366" i="4"/>
  <c r="G279" i="4"/>
  <c r="I184" i="4"/>
  <c r="I91" i="4"/>
  <c r="H245" i="4"/>
  <c r="G332" i="4"/>
  <c r="F318" i="4"/>
  <c r="F245" i="4"/>
  <c r="I245" i="4"/>
  <c r="G91" i="4"/>
  <c r="G366" i="4"/>
  <c r="H8" i="4"/>
  <c r="I8" i="4"/>
  <c r="H184" i="4"/>
  <c r="F279" i="4"/>
  <c r="F91" i="4"/>
  <c r="F363" i="4"/>
  <c r="I221" i="4"/>
  <c r="H366" i="4"/>
  <c r="H332" i="4"/>
  <c r="I332" i="4"/>
  <c r="I363" i="4"/>
  <c r="H318" i="4"/>
  <c r="H221" i="4"/>
  <c r="I318" i="4"/>
  <c r="H279" i="4"/>
  <c r="I279" i="4"/>
  <c r="G258" i="4"/>
  <c r="G221" i="4"/>
  <c r="F8" i="4"/>
  <c r="G245" i="4"/>
  <c r="F332" i="4"/>
  <c r="F184" i="4"/>
  <c r="H258" i="4"/>
  <c r="G111" i="4"/>
  <c r="H114" i="4"/>
  <c r="F362" i="4"/>
  <c r="H145" i="4"/>
  <c r="G118" i="4"/>
  <c r="G145" i="4"/>
  <c r="I111" i="4"/>
  <c r="F111" i="4"/>
  <c r="H362" i="4"/>
  <c r="I145" i="4"/>
  <c r="I114" i="4"/>
  <c r="F114" i="4"/>
  <c r="F145" i="4"/>
  <c r="G114" i="4"/>
  <c r="H111" i="4"/>
  <c r="I118" i="4"/>
  <c r="I362" i="4"/>
  <c r="F118" i="4"/>
  <c r="H118" i="4"/>
  <c r="G362" i="4"/>
  <c r="H168" i="4"/>
  <c r="I292" i="4"/>
  <c r="G389" i="4"/>
  <c r="F168" i="4"/>
  <c r="G168" i="4"/>
  <c r="F292" i="4"/>
  <c r="F389" i="4"/>
  <c r="I389" i="4"/>
  <c r="G292" i="4"/>
  <c r="H292" i="4"/>
  <c r="H389" i="4"/>
  <c r="I168" i="4"/>
  <c r="F206" i="4"/>
  <c r="I206" i="4"/>
  <c r="H206" i="4"/>
  <c r="G206" i="4"/>
  <c r="G219" i="4"/>
  <c r="H185" i="4"/>
  <c r="I170" i="4"/>
  <c r="H219" i="4"/>
  <c r="I185" i="4"/>
  <c r="H170" i="4"/>
  <c r="I198" i="4"/>
  <c r="G185" i="4"/>
  <c r="I219" i="4"/>
  <c r="F219" i="4"/>
  <c r="G170" i="4"/>
  <c r="F170" i="4"/>
  <c r="H198" i="4"/>
  <c r="G198" i="4"/>
  <c r="F185" i="4"/>
  <c r="F198" i="4"/>
  <c r="G10" i="4"/>
  <c r="G241" i="4"/>
  <c r="H241" i="4"/>
  <c r="F286" i="4"/>
  <c r="F241" i="4"/>
  <c r="F10" i="4"/>
  <c r="G286" i="4"/>
  <c r="H10" i="4"/>
  <c r="I241" i="4"/>
  <c r="I10" i="4"/>
  <c r="I286" i="4"/>
  <c r="H286" i="4"/>
  <c r="F227" i="4"/>
  <c r="F186" i="4"/>
  <c r="H396" i="4"/>
  <c r="I227" i="4"/>
  <c r="H186" i="4"/>
  <c r="G396" i="4"/>
  <c r="G227" i="4"/>
  <c r="G186" i="4"/>
  <c r="I186" i="4"/>
  <c r="H227" i="4"/>
  <c r="I396" i="4"/>
  <c r="F396" i="4"/>
  <c r="F97" i="4"/>
  <c r="G97" i="4"/>
  <c r="H97" i="4"/>
  <c r="I97" i="4"/>
  <c r="F230" i="4"/>
  <c r="I285" i="4"/>
  <c r="I272" i="4"/>
  <c r="G230" i="4"/>
  <c r="H285" i="4"/>
  <c r="G272" i="4"/>
  <c r="H272" i="4"/>
  <c r="I230" i="4"/>
  <c r="F285" i="4"/>
  <c r="F272" i="4"/>
  <c r="H230" i="4"/>
  <c r="G285" i="4"/>
  <c r="F281" i="4"/>
  <c r="H281" i="4"/>
  <c r="G281" i="4"/>
  <c r="I281" i="4"/>
  <c r="I388" i="4"/>
  <c r="G388" i="4"/>
  <c r="F388" i="4"/>
  <c r="H388" i="4"/>
  <c r="F150" i="4"/>
  <c r="I150" i="4"/>
  <c r="H150" i="4"/>
  <c r="G150" i="4"/>
  <c r="I76" i="4"/>
  <c r="F66" i="4"/>
  <c r="I61" i="4"/>
  <c r="F34" i="4"/>
  <c r="G34" i="4"/>
  <c r="G61" i="4"/>
  <c r="F61" i="4"/>
  <c r="H66" i="4"/>
  <c r="H34" i="4"/>
  <c r="H61" i="4"/>
  <c r="H76" i="4"/>
  <c r="F76" i="4"/>
  <c r="I34" i="4"/>
  <c r="I66" i="4"/>
  <c r="G76" i="4"/>
  <c r="G66" i="4"/>
  <c r="H99" i="4"/>
  <c r="F131" i="4"/>
  <c r="I131" i="4"/>
  <c r="F99" i="4"/>
  <c r="I99" i="4"/>
  <c r="G131" i="4"/>
  <c r="G99" i="4"/>
  <c r="H131" i="4"/>
  <c r="F361" i="4"/>
  <c r="G361" i="4"/>
  <c r="I361" i="4"/>
  <c r="H361" i="4"/>
  <c r="G58" i="4"/>
  <c r="I58" i="4"/>
  <c r="F162" i="4"/>
  <c r="H162" i="4"/>
  <c r="H58" i="4"/>
  <c r="F58" i="4"/>
  <c r="I162" i="4"/>
  <c r="G164" i="4"/>
  <c r="F201" i="4"/>
  <c r="H259" i="4"/>
  <c r="I85" i="4"/>
  <c r="F164" i="4"/>
  <c r="I164" i="4"/>
  <c r="G85" i="4"/>
  <c r="F259" i="4"/>
  <c r="G162" i="4"/>
  <c r="H164" i="4"/>
  <c r="F85" i="4"/>
  <c r="H201" i="4"/>
  <c r="I201" i="4"/>
  <c r="G201" i="4"/>
  <c r="H85" i="4"/>
  <c r="I259" i="4"/>
  <c r="G259" i="4"/>
  <c r="F394" i="4"/>
  <c r="H394" i="4"/>
  <c r="G394" i="4"/>
  <c r="I394" i="4"/>
  <c r="H210" i="4"/>
  <c r="F262" i="4"/>
  <c r="F32" i="4"/>
  <c r="G210" i="4"/>
  <c r="H32" i="4"/>
  <c r="F210" i="4"/>
  <c r="I210" i="4"/>
  <c r="I32" i="4"/>
  <c r="H262" i="4"/>
  <c r="G32" i="4"/>
  <c r="G262" i="4"/>
  <c r="I262" i="4"/>
  <c r="H276" i="4"/>
  <c r="G254" i="4"/>
  <c r="F276" i="4"/>
  <c r="I254" i="4"/>
  <c r="F254" i="4"/>
  <c r="I276" i="4"/>
  <c r="G276" i="4"/>
  <c r="H254" i="4"/>
  <c r="I105" i="4"/>
  <c r="H140" i="4"/>
  <c r="G390" i="4"/>
  <c r="H15" i="4"/>
  <c r="F15" i="4"/>
  <c r="G15" i="4"/>
  <c r="G140" i="4"/>
  <c r="I15" i="4"/>
  <c r="G105" i="4"/>
  <c r="H105" i="4"/>
  <c r="I140" i="4"/>
  <c r="F140" i="4"/>
  <c r="H390" i="4"/>
  <c r="I390" i="4"/>
  <c r="F105" i="4"/>
  <c r="F390" i="4"/>
  <c r="H89" i="4"/>
  <c r="H174" i="4"/>
  <c r="H57" i="4"/>
  <c r="F26" i="4"/>
  <c r="G89" i="4"/>
  <c r="I26" i="4"/>
  <c r="H26" i="4"/>
  <c r="I174" i="4"/>
  <c r="G57" i="4"/>
  <c r="F174" i="4"/>
  <c r="G26" i="4"/>
  <c r="F89" i="4"/>
  <c r="I57" i="4"/>
  <c r="G174" i="4"/>
  <c r="F57" i="4"/>
  <c r="I89" i="4"/>
  <c r="D298" i="4"/>
  <c r="D306" i="4"/>
  <c r="D266" i="4"/>
  <c r="D96" i="4"/>
  <c r="D207" i="4"/>
  <c r="D136" i="4"/>
  <c r="D319" i="4"/>
  <c r="D12" i="4"/>
  <c r="D364" i="4"/>
  <c r="D243" i="4"/>
  <c r="D35" i="4"/>
  <c r="D317" i="4"/>
  <c r="D157" i="4"/>
  <c r="D41" i="4"/>
  <c r="D236" i="4"/>
  <c r="D42" i="4"/>
  <c r="D318" i="4"/>
  <c r="D66" i="4"/>
  <c r="D28" i="4"/>
  <c r="D375" i="4"/>
  <c r="D32" i="4"/>
  <c r="D184" i="4"/>
  <c r="D189" i="4"/>
  <c r="D93" i="4"/>
  <c r="D162" i="4"/>
  <c r="D179" i="4"/>
  <c r="D127" i="4"/>
  <c r="D181" i="4"/>
  <c r="D168" i="4"/>
  <c r="D116" i="4"/>
  <c r="D69" i="4"/>
  <c r="D399" i="4"/>
  <c r="D62" i="4"/>
  <c r="D49" i="4"/>
  <c r="D267" i="4"/>
  <c r="D9" i="4"/>
  <c r="D186" i="4"/>
  <c r="D270" i="4"/>
  <c r="D169" i="4"/>
  <c r="D209" i="4"/>
  <c r="D349" i="4"/>
  <c r="D245" i="4"/>
  <c r="D322" i="4"/>
  <c r="D238" i="4"/>
  <c r="D60" i="4"/>
  <c r="D185" i="4"/>
  <c r="D230" i="4"/>
  <c r="D196" i="4"/>
  <c r="D174" i="4"/>
  <c r="D214" i="4"/>
  <c r="D152" i="4"/>
  <c r="D131" i="4"/>
  <c r="D40" i="4"/>
  <c r="D274" i="4"/>
  <c r="D332" i="4"/>
  <c r="D143" i="4"/>
  <c r="D213" i="4"/>
  <c r="D311" i="4"/>
  <c r="D394" i="4"/>
  <c r="D291" i="4"/>
  <c r="D89" i="4"/>
  <c r="D159" i="4"/>
  <c r="D341" i="4"/>
  <c r="D261" i="4"/>
  <c r="D138" i="4"/>
  <c r="D155" i="4"/>
  <c r="D215" i="4"/>
  <c r="D124" i="4"/>
  <c r="D242" i="4"/>
  <c r="D87" i="4"/>
  <c r="D8" i="4"/>
  <c r="D373" i="4"/>
  <c r="D286" i="4"/>
  <c r="D139" i="4"/>
  <c r="D372" i="4"/>
  <c r="D11" i="4"/>
  <c r="D201" i="4"/>
  <c r="D283" i="4"/>
  <c r="D290" i="4"/>
  <c r="D21" i="4"/>
  <c r="D227" i="4"/>
  <c r="D370" i="4"/>
  <c r="D361" i="4"/>
  <c r="D327" i="4"/>
  <c r="D63" i="4"/>
  <c r="D99" i="4"/>
  <c r="D37" i="4"/>
  <c r="D82" i="4"/>
  <c r="D13" i="4"/>
  <c r="D249" i="4"/>
  <c r="D307" i="4"/>
  <c r="D50" i="4"/>
  <c r="D204" i="4"/>
  <c r="D389" i="4"/>
  <c r="D33" i="4"/>
  <c r="D17" i="4"/>
  <c r="D228" i="4"/>
  <c r="D365" i="4"/>
  <c r="D14" i="4"/>
  <c r="D347" i="4"/>
  <c r="D176" i="4"/>
  <c r="D109" i="4"/>
  <c r="D55" i="4"/>
  <c r="D178" i="4"/>
  <c r="D194" i="4"/>
  <c r="D85" i="4"/>
  <c r="D392" i="4"/>
  <c r="D252" i="4"/>
  <c r="D277" i="4"/>
  <c r="D91" i="4"/>
  <c r="D384" i="4"/>
  <c r="D334" i="4"/>
  <c r="D320" i="4"/>
  <c r="D234" i="4"/>
  <c r="D120" i="4"/>
  <c r="D22" i="4"/>
  <c r="D359" i="4"/>
  <c r="D251" i="4"/>
  <c r="D250" i="4"/>
  <c r="D123" i="4"/>
  <c r="F359" i="4"/>
  <c r="I246" i="4"/>
  <c r="H359" i="4"/>
  <c r="H246" i="4"/>
  <c r="F246" i="4"/>
  <c r="I359" i="4"/>
  <c r="G246" i="4"/>
  <c r="G359" i="4"/>
  <c r="G122" i="4"/>
  <c r="F121" i="4"/>
  <c r="G335" i="4"/>
  <c r="F240" i="4"/>
  <c r="I240" i="4"/>
  <c r="H335" i="4"/>
  <c r="I121" i="4"/>
  <c r="H121" i="4"/>
  <c r="F335" i="4"/>
  <c r="I335" i="4"/>
  <c r="G121" i="4"/>
  <c r="I122" i="4"/>
  <c r="F122" i="4"/>
  <c r="G240" i="4"/>
  <c r="H240" i="4"/>
  <c r="H122" i="4"/>
  <c r="I200" i="4"/>
  <c r="F200" i="4"/>
  <c r="H169" i="4"/>
  <c r="G200" i="4"/>
  <c r="G169" i="4"/>
  <c r="I169" i="4"/>
  <c r="F169" i="4"/>
  <c r="H200" i="4"/>
  <c r="D381" i="4"/>
  <c r="D226" i="4"/>
  <c r="D401" i="4"/>
  <c r="D331" i="4"/>
  <c r="D310" i="4"/>
  <c r="D61" i="4"/>
  <c r="D177" i="4"/>
  <c r="D156" i="4"/>
  <c r="D358" i="4"/>
  <c r="D352" i="4"/>
  <c r="D240" i="4"/>
  <c r="D183" i="4"/>
  <c r="D198" i="4"/>
  <c r="D117" i="4"/>
  <c r="D363" i="4"/>
  <c r="D144" i="4"/>
  <c r="D76" i="4"/>
  <c r="D304" i="4"/>
  <c r="D395" i="4"/>
  <c r="D208" i="4"/>
  <c r="D187" i="4"/>
  <c r="D172" i="4"/>
  <c r="D44" i="4"/>
  <c r="D150" i="4"/>
  <c r="D103" i="4"/>
  <c r="D388" i="4"/>
  <c r="D289" i="4"/>
  <c r="D147" i="4"/>
  <c r="D73" i="4"/>
  <c r="D248" i="4"/>
  <c r="D205" i="4"/>
  <c r="D68" i="4"/>
  <c r="D356" i="4"/>
  <c r="D315" i="4"/>
  <c r="D278" i="4"/>
  <c r="D216" i="4"/>
  <c r="D210" i="4"/>
  <c r="D27" i="4"/>
  <c r="D386" i="4"/>
  <c r="D269" i="4"/>
  <c r="D24" i="4"/>
  <c r="D128" i="4"/>
  <c r="D326" i="4"/>
  <c r="D142" i="4"/>
  <c r="D151" i="4"/>
  <c r="D357" i="4"/>
  <c r="D193" i="4"/>
  <c r="D206" i="4"/>
  <c r="D78" i="4"/>
  <c r="D287" i="4"/>
  <c r="D94" i="4"/>
  <c r="D58" i="4"/>
  <c r="D222" i="4"/>
  <c r="D79" i="4"/>
  <c r="D188" i="4"/>
  <c r="D112" i="4"/>
  <c r="D299" i="4"/>
  <c r="D316" i="4"/>
  <c r="D276" i="4"/>
  <c r="D219" i="4"/>
  <c r="D272" i="4"/>
  <c r="D271" i="4"/>
  <c r="D67" i="4"/>
  <c r="D74" i="4"/>
  <c r="D367" i="4"/>
  <c r="D134" i="4"/>
  <c r="D374" i="4"/>
  <c r="D329" i="4"/>
  <c r="D396" i="4"/>
  <c r="D232" i="4"/>
  <c r="D65" i="4"/>
  <c r="D119" i="4"/>
  <c r="D385" i="4"/>
  <c r="D166" i="4"/>
  <c r="D257" i="4"/>
  <c r="D192" i="4"/>
  <c r="D92" i="4"/>
  <c r="D125" i="4"/>
  <c r="D38" i="4"/>
  <c r="D379" i="4"/>
  <c r="D247" i="4"/>
  <c r="D105" i="4"/>
  <c r="D348" i="4"/>
  <c r="D294" i="4"/>
  <c r="D90" i="4"/>
  <c r="D110" i="4"/>
  <c r="D10" i="4"/>
  <c r="D23" i="4"/>
  <c r="D149" i="4"/>
  <c r="D141" i="4"/>
  <c r="D171" i="4"/>
  <c r="D284" i="4"/>
  <c r="D54" i="4"/>
  <c r="D224" i="4"/>
  <c r="D312" i="4"/>
  <c r="D343" i="4"/>
  <c r="D154" i="4"/>
  <c r="D18" i="4"/>
  <c r="D129" i="4"/>
  <c r="D64" i="4"/>
  <c r="D195" i="4"/>
  <c r="D244" i="4"/>
  <c r="D145" i="4"/>
  <c r="D146" i="4"/>
  <c r="D175" i="4"/>
  <c r="D221" i="4"/>
  <c r="D88" i="4"/>
  <c r="D72" i="4"/>
  <c r="D56" i="4"/>
  <c r="D53" i="4"/>
  <c r="D333" i="4"/>
  <c r="D158" i="4"/>
  <c r="D273" i="4"/>
  <c r="D118" i="4"/>
  <c r="D303" i="4"/>
  <c r="D339" i="4"/>
  <c r="D344" i="4"/>
  <c r="D378" i="4"/>
  <c r="D29" i="4"/>
  <c r="D400" i="4"/>
  <c r="D253" i="4"/>
  <c r="D268" i="4"/>
  <c r="D387" i="4"/>
  <c r="D308" i="4"/>
  <c r="D241" i="4"/>
  <c r="D323" i="4"/>
  <c r="D380" i="4"/>
  <c r="D167" i="4"/>
  <c r="D121" i="4"/>
  <c r="D321" i="4"/>
  <c r="D48" i="4"/>
  <c r="D102" i="4"/>
  <c r="D153" i="4"/>
  <c r="D84" i="4"/>
  <c r="D237" i="4"/>
  <c r="D126" i="4"/>
  <c r="D225" i="4"/>
  <c r="D135" i="4"/>
  <c r="D100" i="4"/>
  <c r="D81" i="4"/>
  <c r="D383" i="4"/>
  <c r="D398" i="4"/>
  <c r="D190" i="4"/>
  <c r="D292" i="4"/>
  <c r="D350" i="4"/>
  <c r="D161" i="4"/>
  <c r="D314" i="4"/>
  <c r="D98" i="4"/>
  <c r="D285" i="4"/>
  <c r="D233" i="4"/>
  <c r="D25" i="4"/>
  <c r="D182" i="4"/>
  <c r="D297" i="4"/>
  <c r="D338" i="4"/>
  <c r="D368" i="4"/>
  <c r="D212" i="4"/>
  <c r="D104" i="4"/>
  <c r="D231" i="4"/>
  <c r="D279" i="4"/>
  <c r="D106" i="4"/>
  <c r="D360" i="4"/>
  <c r="D113" i="4"/>
  <c r="D220" i="4"/>
  <c r="D52" i="4"/>
  <c r="D115" i="4"/>
  <c r="D246" i="4"/>
  <c r="D256" i="4"/>
  <c r="D325" i="4"/>
  <c r="D302" i="4"/>
  <c r="D165" i="4"/>
  <c r="D7" i="4"/>
  <c r="D173" i="4"/>
  <c r="D300" i="4"/>
  <c r="D217" i="4"/>
  <c r="D199" i="4"/>
  <c r="D254" i="4"/>
  <c r="D390" i="4"/>
  <c r="D371" i="4"/>
  <c r="D211" i="4"/>
  <c r="D197" i="4"/>
  <c r="D95" i="4"/>
  <c r="D203" i="4"/>
  <c r="D293" i="4"/>
  <c r="D313" i="4"/>
  <c r="D16" i="4"/>
  <c r="D20" i="4"/>
  <c r="D345" i="4"/>
  <c r="D342" i="4"/>
  <c r="D262" i="4"/>
  <c r="D80" i="4"/>
  <c r="D75" i="4"/>
  <c r="D280" i="4"/>
  <c r="D31" i="4"/>
  <c r="D46" i="4"/>
  <c r="D108" i="4"/>
  <c r="D133" i="4"/>
  <c r="D164" i="4"/>
  <c r="D71" i="4"/>
  <c r="D34" i="4"/>
  <c r="D324" i="4"/>
  <c r="D47" i="4"/>
  <c r="D330" i="4"/>
  <c r="D70" i="4"/>
  <c r="D45" i="4"/>
  <c r="D86" i="4"/>
  <c r="D281" i="4"/>
  <c r="D191" i="4"/>
  <c r="D377" i="4"/>
  <c r="D202" i="4"/>
  <c r="D39" i="4"/>
  <c r="D337" i="4"/>
  <c r="D223" i="4"/>
  <c r="D295" i="4"/>
  <c r="D36" i="4"/>
  <c r="D218" i="4"/>
  <c r="D137" i="4"/>
  <c r="D77" i="4"/>
  <c r="D288" i="4"/>
  <c r="D335" i="4"/>
  <c r="D170" i="4"/>
  <c r="D255" i="4"/>
  <c r="D160" i="4"/>
  <c r="D30" i="4"/>
  <c r="D296" i="4"/>
  <c r="D382" i="4"/>
  <c r="D376" i="4"/>
  <c r="D200" i="4"/>
  <c r="D351" i="4"/>
  <c r="D260" i="4"/>
  <c r="D336" i="4"/>
  <c r="D26" i="4"/>
  <c r="D235" i="4"/>
  <c r="D15" i="4"/>
  <c r="D362" i="4"/>
  <c r="D97" i="4"/>
  <c r="D305" i="4"/>
  <c r="D229" i="4"/>
  <c r="D130" i="4"/>
  <c r="D328" i="4"/>
  <c r="D391" i="4"/>
  <c r="D393" i="4"/>
  <c r="D101" i="4"/>
  <c r="D132" i="4"/>
  <c r="D140" i="4"/>
  <c r="D51" i="4"/>
  <c r="D282" i="4"/>
  <c r="D114" i="4"/>
  <c r="D19" i="4"/>
  <c r="D397" i="4"/>
  <c r="D301" i="4"/>
  <c r="D340" i="4"/>
  <c r="D107" i="4"/>
  <c r="D111" i="4"/>
  <c r="D366" i="4"/>
  <c r="D309" i="4"/>
  <c r="D43" i="4"/>
  <c r="D180" i="4"/>
  <c r="D275" i="4"/>
  <c r="D258" i="4"/>
  <c r="D59" i="4"/>
  <c r="D83" i="4"/>
  <c r="D163" i="4"/>
  <c r="D122" i="4"/>
  <c r="D346" i="4"/>
  <c r="B48" i="4"/>
  <c r="B280" i="4"/>
  <c r="B133" i="4"/>
  <c r="B393" i="4"/>
  <c r="B135" i="4"/>
  <c r="B132" i="4"/>
  <c r="B351" i="4"/>
  <c r="B240" i="4"/>
  <c r="B259" i="4"/>
  <c r="B318" i="4"/>
  <c r="B180" i="4"/>
  <c r="B51" i="4"/>
  <c r="B286" i="4"/>
  <c r="B270" i="4"/>
  <c r="B108" i="4"/>
  <c r="B342" i="4"/>
  <c r="B13" i="4"/>
  <c r="B194" i="4"/>
  <c r="B224" i="4"/>
  <c r="B30" i="4"/>
  <c r="B322" i="4"/>
  <c r="B198" i="4"/>
  <c r="B327" i="4"/>
  <c r="B245" i="4"/>
  <c r="B40" i="4"/>
  <c r="B371" i="4"/>
  <c r="B115" i="4"/>
  <c r="B398" i="4"/>
  <c r="B257" i="4"/>
  <c r="B114" i="4"/>
  <c r="B229" i="4"/>
  <c r="B177" i="4"/>
  <c r="B168" i="4"/>
  <c r="B300" i="4"/>
  <c r="B220" i="4"/>
  <c r="B137" i="4"/>
  <c r="B154" i="4"/>
  <c r="B395" i="4"/>
  <c r="B78" i="4"/>
  <c r="B28" i="4"/>
  <c r="B54" i="4"/>
  <c r="B90" i="4"/>
  <c r="B285" i="4"/>
  <c r="B81" i="4"/>
  <c r="B126" i="4"/>
  <c r="B36" i="4"/>
  <c r="B65" i="4"/>
  <c r="B204" i="4"/>
  <c r="D239" i="4"/>
  <c r="D57" i="4"/>
  <c r="D148" i="4"/>
  <c r="D369" i="4"/>
  <c r="D259" i="4"/>
  <c r="B357" i="4"/>
  <c r="B332" i="4"/>
  <c r="B365" i="4"/>
  <c r="B381" i="4"/>
  <c r="B187" i="4"/>
  <c r="B249" i="4"/>
  <c r="B62" i="4"/>
  <c r="B254" i="4"/>
  <c r="B18" i="4"/>
  <c r="B52" i="4"/>
  <c r="B260" i="4"/>
  <c r="B314" i="4"/>
  <c r="B95" i="4"/>
  <c r="B323" i="4"/>
  <c r="B195" i="4"/>
  <c r="B366" i="4"/>
  <c r="B88" i="4"/>
  <c r="B394" i="4"/>
  <c r="B45" i="4"/>
  <c r="B309" i="4"/>
  <c r="B165" i="4"/>
  <c r="B343" i="4"/>
  <c r="B358" i="4"/>
  <c r="B284" i="4"/>
  <c r="B200" i="4"/>
  <c r="B321" i="4"/>
  <c r="B344" i="4"/>
  <c r="B197" i="4"/>
  <c r="B59" i="4"/>
  <c r="B152" i="4"/>
  <c r="B234" i="4"/>
  <c r="B336" i="4"/>
  <c r="B105" i="4"/>
  <c r="B333" i="4"/>
  <c r="B99" i="4"/>
  <c r="B172" i="4"/>
  <c r="B163" i="4"/>
  <c r="B179" i="4"/>
  <c r="B173" i="4"/>
  <c r="B320" i="4"/>
  <c r="B232" i="4"/>
  <c r="B70" i="4"/>
  <c r="B251" i="4"/>
  <c r="B230" i="4"/>
  <c r="B282" i="4"/>
  <c r="B158" i="4"/>
  <c r="B182" i="4"/>
  <c r="B313" i="4"/>
  <c r="B401" i="4"/>
  <c r="B41" i="4"/>
  <c r="B77" i="4"/>
  <c r="B387" i="4"/>
  <c r="B308" i="4"/>
  <c r="B326" i="4"/>
  <c r="B363" i="4"/>
  <c r="B246" i="4"/>
  <c r="B176" i="4"/>
  <c r="B256" i="4"/>
  <c r="B39" i="4"/>
  <c r="B233" i="4"/>
  <c r="B184" i="4"/>
  <c r="B151" i="4"/>
  <c r="B364" i="4"/>
  <c r="B218" i="4"/>
  <c r="B262" i="4"/>
  <c r="B379" i="4"/>
  <c r="B201" i="4"/>
  <c r="B298" i="4"/>
  <c r="B53" i="4"/>
  <c r="B21" i="4"/>
  <c r="B352" i="4"/>
  <c r="B124" i="4"/>
  <c r="B210" i="4"/>
  <c r="B170" i="4"/>
  <c r="B338" i="4"/>
  <c r="B376" i="4"/>
  <c r="B386" i="4"/>
  <c r="B316" i="4"/>
  <c r="B27" i="4"/>
  <c r="B388" i="4"/>
  <c r="B213" i="4"/>
  <c r="B16" i="4"/>
  <c r="B34" i="4"/>
  <c r="B293" i="4"/>
  <c r="B350" i="4"/>
  <c r="B236" i="4"/>
  <c r="B47" i="4"/>
  <c r="B123" i="4"/>
  <c r="B72" i="4"/>
  <c r="B214" i="4"/>
  <c r="B56" i="4"/>
  <c r="B348" i="4"/>
  <c r="B120" i="4"/>
  <c r="B328" i="4"/>
  <c r="B143" i="4"/>
  <c r="B91" i="4"/>
  <c r="B276" i="4"/>
  <c r="B227" i="4"/>
  <c r="B58" i="4"/>
  <c r="B250" i="4"/>
  <c r="B252" i="4"/>
  <c r="B385" i="4"/>
  <c r="B217" i="4"/>
  <c r="B231" i="4"/>
  <c r="B299" i="4"/>
  <c r="B271" i="4"/>
  <c r="B199" i="4"/>
  <c r="B248" i="4"/>
  <c r="B370" i="4"/>
  <c r="B85" i="4"/>
  <c r="B277" i="4"/>
  <c r="B49" i="4"/>
  <c r="B369" i="4"/>
  <c r="B325" i="4"/>
  <c r="B149" i="4"/>
  <c r="B272" i="4"/>
  <c r="B31" i="4"/>
  <c r="B14" i="4"/>
  <c r="B346" i="4"/>
  <c r="B329" i="4"/>
  <c r="B247" i="4"/>
  <c r="B359" i="4"/>
  <c r="B185" i="4"/>
  <c r="B50" i="4"/>
  <c r="B25" i="4"/>
  <c r="B211" i="4"/>
  <c r="B89" i="4"/>
  <c r="B219" i="4"/>
  <c r="B391" i="4"/>
  <c r="B397" i="4"/>
  <c r="B306" i="4"/>
  <c r="B147" i="4"/>
  <c r="B383" i="4"/>
  <c r="B140" i="4"/>
  <c r="B315" i="4"/>
  <c r="B341" i="4"/>
  <c r="B150" i="4"/>
  <c r="B117" i="4"/>
  <c r="B29" i="4"/>
  <c r="B7" i="4"/>
  <c r="B63" i="4"/>
  <c r="B44" i="4"/>
  <c r="B242" i="4"/>
  <c r="B148" i="4"/>
  <c r="B80" i="4"/>
  <c r="B340" i="4"/>
  <c r="B380" i="4"/>
  <c r="B258" i="4"/>
  <c r="B378" i="4"/>
  <c r="B330" i="4"/>
  <c r="B396" i="4"/>
  <c r="B367" i="4"/>
  <c r="B169" i="4"/>
  <c r="B94" i="4"/>
  <c r="B208" i="4"/>
  <c r="B60" i="4"/>
  <c r="B390" i="4"/>
  <c r="B311" i="4"/>
  <c r="B103" i="4"/>
  <c r="B100" i="4"/>
  <c r="B37" i="4"/>
  <c r="B96" i="4"/>
  <c r="B374" i="4"/>
  <c r="B301" i="4"/>
  <c r="B79" i="4"/>
  <c r="B84" i="4"/>
  <c r="B317" i="4"/>
  <c r="B243" i="4"/>
  <c r="B112" i="4"/>
  <c r="B281" i="4"/>
  <c r="B69" i="4"/>
  <c r="B335" i="4"/>
  <c r="B297" i="4"/>
  <c r="B368" i="4"/>
  <c r="B74" i="4"/>
  <c r="B266" i="4"/>
  <c r="B43" i="4"/>
  <c r="B319" i="4"/>
  <c r="B334" i="4"/>
  <c r="B339" i="4"/>
  <c r="B101" i="4"/>
  <c r="B167" i="4"/>
  <c r="B20" i="4"/>
  <c r="B225" i="4"/>
  <c r="B193" i="4"/>
  <c r="B331" i="4"/>
  <c r="B304" i="4"/>
  <c r="B19" i="4"/>
  <c r="B153" i="4"/>
  <c r="B216" i="4"/>
  <c r="B349" i="4"/>
  <c r="B145" i="4"/>
  <c r="B278" i="4"/>
  <c r="B136" i="4"/>
  <c r="B26" i="4"/>
  <c r="B141" i="4"/>
  <c r="B188" i="4"/>
  <c r="B15" i="4"/>
  <c r="B288" i="4"/>
  <c r="B235" i="4"/>
  <c r="B196" i="4"/>
  <c r="B202" i="4"/>
  <c r="B138" i="4"/>
  <c r="B110" i="4"/>
  <c r="B186" i="4"/>
  <c r="B113" i="4"/>
  <c r="B294" i="4"/>
  <c r="B400" i="4"/>
  <c r="B23" i="4"/>
  <c r="B162" i="4"/>
  <c r="B190" i="4"/>
  <c r="B106" i="4"/>
  <c r="B222" i="4"/>
  <c r="B144" i="4"/>
  <c r="B238" i="4"/>
  <c r="B347" i="4"/>
  <c r="B228" i="4"/>
  <c r="B17" i="4"/>
  <c r="B131" i="4"/>
  <c r="B305" i="4"/>
  <c r="B174" i="4"/>
  <c r="B392" i="4"/>
  <c r="B178" i="4"/>
  <c r="B42" i="4"/>
  <c r="B46" i="4"/>
  <c r="B102" i="4"/>
  <c r="B156" i="4"/>
  <c r="B239" i="4"/>
  <c r="B164" i="4"/>
  <c r="B275" i="4"/>
  <c r="B67" i="4"/>
  <c r="B12" i="4"/>
  <c r="B268" i="4"/>
  <c r="B97" i="4"/>
  <c r="B183" i="4"/>
  <c r="B64" i="4"/>
  <c r="B35" i="4"/>
  <c r="B10" i="4"/>
  <c r="B289" i="4"/>
  <c r="B295" i="4"/>
  <c r="B382" i="4"/>
  <c r="B209" i="4"/>
  <c r="B189" i="4"/>
  <c r="B384" i="4"/>
  <c r="B76" i="4"/>
  <c r="B86" i="4"/>
  <c r="B373" i="4"/>
  <c r="B155" i="4"/>
  <c r="B324" i="4"/>
  <c r="B118" i="4"/>
  <c r="B261" i="4"/>
  <c r="B82" i="4"/>
  <c r="B302" i="4"/>
  <c r="B361" i="4"/>
  <c r="B267" i="4"/>
  <c r="B24" i="4"/>
  <c r="B166" i="4"/>
  <c r="B207" i="4"/>
  <c r="B345" i="4"/>
  <c r="B98" i="4"/>
  <c r="B68" i="4"/>
  <c r="B83" i="4"/>
  <c r="B274" i="4"/>
  <c r="B362" i="4"/>
  <c r="B337" i="4"/>
  <c r="B75" i="4"/>
  <c r="B22" i="4"/>
  <c r="B223" i="4"/>
  <c r="B38" i="4"/>
  <c r="B125" i="4"/>
  <c r="B203" i="4"/>
  <c r="B279" i="4"/>
  <c r="B146" i="4"/>
  <c r="B92" i="4"/>
  <c r="B122" i="4"/>
  <c r="E288" i="4"/>
  <c r="B57" i="4"/>
  <c r="B255" i="4"/>
  <c r="B372" i="4"/>
  <c r="E74" i="4"/>
  <c r="B283" i="4"/>
  <c r="B206" i="4"/>
  <c r="E71" i="4"/>
  <c r="E165" i="4"/>
  <c r="E136" i="4"/>
  <c r="E284" i="4"/>
  <c r="E83" i="4"/>
  <c r="E12" i="4"/>
  <c r="E64" i="4"/>
  <c r="E368" i="4"/>
  <c r="E338" i="4"/>
  <c r="E82" i="4"/>
  <c r="E70" i="4"/>
  <c r="E384" i="4"/>
  <c r="E201" i="4"/>
  <c r="E302" i="4"/>
  <c r="B119" i="4"/>
  <c r="B310" i="4"/>
  <c r="B221" i="4"/>
  <c r="B244" i="4"/>
  <c r="B171" i="4"/>
  <c r="B253" i="4"/>
  <c r="B107" i="4"/>
  <c r="B226" i="4"/>
  <c r="E49" i="4"/>
  <c r="E247" i="4"/>
  <c r="E137" i="4"/>
  <c r="E81" i="4"/>
  <c r="E78" i="4"/>
  <c r="E17" i="4"/>
  <c r="E235" i="4"/>
  <c r="E48" i="4"/>
  <c r="B73" i="4"/>
  <c r="B66" i="4"/>
  <c r="B8" i="4"/>
  <c r="B160" i="4"/>
  <c r="B161" i="4"/>
  <c r="B290" i="4"/>
  <c r="B130" i="4"/>
  <c r="B32" i="4"/>
  <c r="E123" i="4"/>
  <c r="E292" i="4"/>
  <c r="E118" i="4"/>
  <c r="E180" i="4"/>
  <c r="E170" i="4"/>
  <c r="E132" i="4"/>
  <c r="E200" i="4"/>
  <c r="E45" i="4"/>
  <c r="E401" i="4"/>
  <c r="E260" i="4"/>
  <c r="E114" i="4"/>
  <c r="E246" i="4"/>
  <c r="E305" i="4"/>
  <c r="E206" i="4"/>
  <c r="E278" i="4"/>
  <c r="E365" i="4"/>
  <c r="E350" i="4"/>
  <c r="E359" i="4"/>
  <c r="E141" i="4"/>
  <c r="E374" i="4"/>
  <c r="E274" i="4"/>
  <c r="E28" i="4"/>
  <c r="E366" i="4"/>
  <c r="E182" i="4"/>
  <c r="B291" i="4"/>
  <c r="B377" i="4"/>
  <c r="B287" i="4"/>
  <c r="B360" i="4"/>
  <c r="B191" i="4"/>
  <c r="B205" i="4"/>
  <c r="B87" i="4"/>
  <c r="B134" i="4"/>
  <c r="B139" i="4"/>
  <c r="B61" i="4"/>
  <c r="B356" i="4"/>
  <c r="B375" i="4"/>
  <c r="B55" i="4"/>
  <c r="B273" i="4"/>
  <c r="B129" i="4"/>
  <c r="B296" i="4"/>
  <c r="B33" i="4"/>
  <c r="B181" i="4"/>
  <c r="B157" i="4"/>
  <c r="B9" i="4"/>
  <c r="B71" i="4"/>
  <c r="E299" i="4"/>
  <c r="E187" i="4"/>
  <c r="E173" i="4"/>
  <c r="E194" i="4"/>
  <c r="E239" i="4"/>
  <c r="E282" i="4"/>
  <c r="E280" i="4"/>
  <c r="E330" i="4"/>
  <c r="E262" i="4"/>
  <c r="E300" i="4"/>
  <c r="E73" i="4"/>
  <c r="E226" i="4"/>
  <c r="E356" i="4"/>
  <c r="E150" i="4"/>
  <c r="E177" i="4"/>
  <c r="E102" i="4"/>
  <c r="E395" i="4"/>
  <c r="E111" i="4"/>
  <c r="E301" i="4"/>
  <c r="E126" i="4"/>
  <c r="E31" i="4"/>
  <c r="E381" i="4"/>
  <c r="E351" i="4"/>
  <c r="E131" i="4"/>
  <c r="E169" i="4"/>
  <c r="E290" i="4"/>
  <c r="E394" i="4"/>
  <c r="E34" i="4"/>
  <c r="E249" i="4"/>
  <c r="E328" i="4"/>
  <c r="E379" i="4"/>
  <c r="E42" i="4"/>
  <c r="B175" i="4"/>
  <c r="B111" i="4"/>
  <c r="B303" i="4"/>
  <c r="B159" i="4"/>
  <c r="B128" i="4"/>
  <c r="B192" i="4"/>
  <c r="B215" i="4"/>
  <c r="B237" i="4"/>
  <c r="E13" i="4"/>
  <c r="E117" i="4"/>
  <c r="E363" i="4"/>
  <c r="E322" i="4"/>
  <c r="E231" i="4"/>
  <c r="E382" i="4"/>
  <c r="E392" i="4"/>
  <c r="E26" i="4"/>
  <c r="E210" i="4"/>
  <c r="E380" i="4"/>
  <c r="E291" i="4"/>
  <c r="E29" i="4"/>
  <c r="E272" i="4"/>
  <c r="E52" i="4"/>
  <c r="E331" i="4"/>
  <c r="E36" i="4"/>
  <c r="B127" i="4"/>
  <c r="B212" i="4"/>
  <c r="B93" i="4"/>
  <c r="B307" i="4"/>
  <c r="B292" i="4"/>
  <c r="B121" i="4"/>
  <c r="B142" i="4"/>
  <c r="B399" i="4"/>
  <c r="B109" i="4"/>
  <c r="B312" i="4"/>
  <c r="B104" i="4"/>
  <c r="B269" i="4"/>
  <c r="B389" i="4"/>
  <c r="B11" i="4"/>
  <c r="B116" i="4"/>
  <c r="B241" i="4"/>
  <c r="E209" i="4"/>
  <c r="E306" i="4"/>
  <c r="E220" i="4"/>
  <c r="E244" i="4"/>
  <c r="E347" i="4"/>
  <c r="E87" i="4"/>
  <c r="E254" i="4"/>
  <c r="E387" i="4"/>
  <c r="E309" i="4"/>
  <c r="E286" i="4"/>
  <c r="E316" i="4"/>
  <c r="E325" i="4"/>
  <c r="E367" i="4"/>
  <c r="E54" i="4"/>
  <c r="E63" i="4"/>
  <c r="E23" i="4"/>
  <c r="E140" i="4"/>
  <c r="E372" i="4"/>
  <c r="E215" i="4"/>
  <c r="E30" i="4"/>
  <c r="E147" i="4"/>
  <c r="E240" i="4"/>
  <c r="E211" i="4"/>
  <c r="E313" i="4"/>
  <c r="E103" i="4"/>
  <c r="E108" i="4"/>
  <c r="E207" i="4"/>
  <c r="E204" i="4"/>
  <c r="E158" i="4"/>
  <c r="E50" i="4"/>
  <c r="E90" i="4"/>
  <c r="E385" i="4"/>
  <c r="E32" i="4"/>
  <c r="E69" i="4"/>
  <c r="E275" i="4"/>
  <c r="E269" i="4"/>
  <c r="E343" i="4"/>
  <c r="E120" i="4"/>
  <c r="E370" i="4"/>
  <c r="E230" i="4"/>
  <c r="E94" i="4"/>
  <c r="E245" i="4"/>
  <c r="E109" i="4"/>
  <c r="E24" i="4"/>
  <c r="E333" i="4"/>
  <c r="E289" i="4"/>
  <c r="E386" i="4"/>
  <c r="E37" i="4"/>
  <c r="E225" i="4"/>
  <c r="E283" i="4"/>
  <c r="E311" i="4"/>
  <c r="E339" i="4"/>
  <c r="E148" i="4"/>
  <c r="E166" i="4"/>
  <c r="E334" i="4"/>
  <c r="E307" i="4"/>
  <c r="E67" i="4"/>
  <c r="E14" i="4"/>
  <c r="E153" i="4"/>
  <c r="E93" i="4"/>
  <c r="E248" i="4"/>
  <c r="E250" i="4"/>
  <c r="E373" i="4"/>
  <c r="E66" i="4"/>
  <c r="E213" i="4"/>
  <c r="E329" i="4"/>
  <c r="E46" i="4"/>
  <c r="E268" i="4"/>
  <c r="E279" i="4"/>
  <c r="E189" i="4"/>
  <c r="E125" i="4"/>
  <c r="E252" i="4"/>
  <c r="E27" i="4"/>
  <c r="E75" i="4"/>
  <c r="E310" i="4"/>
  <c r="E285" i="4"/>
  <c r="E124" i="4"/>
  <c r="E186" i="4"/>
  <c r="E53" i="4"/>
  <c r="E128" i="4"/>
  <c r="E134" i="4"/>
  <c r="E160" i="4"/>
  <c r="E358" i="4"/>
  <c r="E312" i="4"/>
  <c r="E369" i="4"/>
  <c r="E138" i="4"/>
  <c r="E179" i="4"/>
  <c r="E360" i="4"/>
  <c r="E304" i="4"/>
  <c r="E156" i="4"/>
  <c r="E362" i="4"/>
  <c r="E55" i="4"/>
  <c r="E217" i="4"/>
  <c r="E199" i="4"/>
  <c r="E99" i="4"/>
  <c r="E155" i="4"/>
  <c r="E154" i="4"/>
  <c r="E164" i="4"/>
  <c r="E174" i="4"/>
  <c r="E85" i="4"/>
  <c r="E62" i="4"/>
  <c r="E51" i="4"/>
  <c r="E96" i="4"/>
  <c r="E127" i="4"/>
  <c r="E371" i="4"/>
  <c r="E184" i="4"/>
  <c r="E258" i="4"/>
  <c r="E104" i="4"/>
  <c r="E151" i="4"/>
  <c r="E130" i="4"/>
  <c r="E271" i="4"/>
  <c r="E303" i="4"/>
  <c r="E192" i="4"/>
  <c r="E349" i="4"/>
  <c r="E234" i="4"/>
  <c r="E116" i="4"/>
  <c r="E68" i="4"/>
  <c r="E105" i="4"/>
  <c r="E208" i="4"/>
  <c r="E332" i="4"/>
  <c r="E390" i="4"/>
  <c r="E33" i="4"/>
  <c r="E47" i="4"/>
  <c r="E57" i="4"/>
  <c r="E342" i="4"/>
  <c r="E59" i="4"/>
  <c r="E97" i="4"/>
  <c r="E287" i="4"/>
  <c r="E281" i="4"/>
  <c r="E142" i="4"/>
  <c r="E171" i="4"/>
  <c r="E39" i="4"/>
  <c r="E203" i="4"/>
  <c r="E326" i="4"/>
  <c r="E317" i="4"/>
  <c r="E163" i="4"/>
  <c r="E119" i="4"/>
  <c r="E237" i="4"/>
  <c r="E43" i="4"/>
  <c r="E106" i="4"/>
  <c r="E335" i="4"/>
  <c r="E112" i="4"/>
  <c r="E253" i="4"/>
  <c r="E315" i="4"/>
  <c r="E129" i="4"/>
  <c r="E361" i="4"/>
  <c r="E149" i="4"/>
  <c r="E98" i="4"/>
  <c r="E257" i="4"/>
  <c r="E176" i="4"/>
  <c r="E191" i="4"/>
  <c r="E344" i="4"/>
  <c r="E364" i="4"/>
  <c r="E212" i="4"/>
  <c r="E72" i="4"/>
  <c r="E391" i="4"/>
  <c r="E41" i="4"/>
  <c r="E222" i="4"/>
  <c r="E198" i="4"/>
  <c r="E399" i="4"/>
  <c r="E58" i="4"/>
  <c r="E277" i="4"/>
  <c r="E168" i="4"/>
  <c r="E256" i="4"/>
  <c r="E345" i="4"/>
  <c r="E227" i="4"/>
  <c r="E8" i="4"/>
  <c r="E77" i="4"/>
  <c r="E297" i="4"/>
  <c r="E80" i="4"/>
  <c r="E319" i="4"/>
  <c r="E400" i="4"/>
  <c r="E376" i="4"/>
  <c r="E146" i="4"/>
  <c r="E320" i="4"/>
  <c r="E216" i="4"/>
  <c r="E25" i="4"/>
  <c r="E341" i="4"/>
  <c r="E133" i="4"/>
  <c r="E38" i="4"/>
  <c r="E35" i="4"/>
  <c r="E396" i="4"/>
  <c r="E219" i="4"/>
  <c r="E267" i="4"/>
  <c r="E20" i="4"/>
  <c r="E241" i="4"/>
  <c r="E295" i="4"/>
  <c r="E273" i="4"/>
  <c r="E229" i="4"/>
  <c r="E185" i="4"/>
  <c r="E162" i="4"/>
  <c r="E352" i="4"/>
  <c r="E107" i="4"/>
  <c r="E224" i="4"/>
  <c r="E145" i="4"/>
  <c r="E11" i="4"/>
  <c r="E79" i="4"/>
  <c r="E251" i="4"/>
  <c r="E91" i="4"/>
  <c r="E92" i="4"/>
  <c r="E19" i="4"/>
  <c r="E236" i="4"/>
  <c r="E337" i="4"/>
  <c r="E86" i="4"/>
  <c r="E16" i="4"/>
  <c r="E15" i="4"/>
  <c r="E40" i="4"/>
  <c r="E159" i="4"/>
  <c r="E318" i="4"/>
  <c r="E183" i="4"/>
  <c r="E115" i="4"/>
  <c r="E56" i="4"/>
  <c r="E393" i="4"/>
  <c r="E218" i="4"/>
  <c r="E139" i="4"/>
  <c r="E18" i="4"/>
  <c r="E88" i="4"/>
  <c r="E228" i="4"/>
  <c r="E172" i="4"/>
  <c r="E197" i="4"/>
  <c r="E383" i="4"/>
  <c r="E321" i="4"/>
  <c r="E298" i="4"/>
  <c r="E190" i="4"/>
  <c r="E243" i="4"/>
  <c r="E76" i="4"/>
  <c r="E293" i="4"/>
  <c r="E270" i="4"/>
  <c r="E188" i="4"/>
  <c r="E89" i="4"/>
  <c r="E375" i="4"/>
  <c r="E10" i="4"/>
  <c r="E21" i="4"/>
  <c r="E232" i="4"/>
  <c r="E157" i="4"/>
  <c r="E323" i="4"/>
  <c r="E152" i="4"/>
  <c r="E221" i="4"/>
  <c r="E214" i="4"/>
  <c r="E388" i="4"/>
  <c r="E7" i="4"/>
  <c r="E101" i="4"/>
  <c r="E135" i="4"/>
  <c r="E193" i="4"/>
  <c r="E314" i="4"/>
  <c r="E60" i="4"/>
  <c r="E110" i="4"/>
  <c r="E238" i="4"/>
  <c r="E389" i="4"/>
  <c r="E95" i="4"/>
  <c r="E348" i="4"/>
  <c r="E398" i="4"/>
  <c r="E161" i="4"/>
  <c r="E121" i="4"/>
  <c r="E327" i="4"/>
  <c r="E195" i="4"/>
  <c r="E61" i="4"/>
  <c r="E113" i="4"/>
  <c r="E255" i="4"/>
  <c r="E122" i="4"/>
  <c r="E266" i="4"/>
  <c r="E44" i="4"/>
  <c r="E294" i="4"/>
  <c r="E340" i="4"/>
  <c r="E144" i="4"/>
  <c r="E65" i="4"/>
  <c r="E175" i="4"/>
  <c r="E100" i="4"/>
  <c r="E346" i="4"/>
  <c r="E233" i="4"/>
  <c r="E259" i="4"/>
  <c r="E22" i="4"/>
  <c r="E276" i="4"/>
  <c r="E261" i="4"/>
  <c r="E181" i="4"/>
  <c r="E308" i="4"/>
  <c r="E196" i="4"/>
  <c r="E357" i="4"/>
  <c r="E84" i="4"/>
  <c r="E324" i="4"/>
  <c r="E202" i="4"/>
  <c r="E167" i="4"/>
  <c r="E378" i="4"/>
  <c r="E336" i="4"/>
  <c r="E242" i="4"/>
  <c r="E178" i="4"/>
  <c r="E223" i="4"/>
  <c r="E397" i="4"/>
  <c r="E143" i="4"/>
  <c r="E9" i="4"/>
  <c r="E377" i="4"/>
  <c r="E205" i="4"/>
  <c r="E296" i="4"/>
  <c r="C45" i="4"/>
  <c r="C89" i="4"/>
  <c r="C253" i="4"/>
  <c r="C174" i="4"/>
  <c r="C81" i="4"/>
  <c r="C356" i="4"/>
  <c r="C337" i="4"/>
  <c r="C375" i="4"/>
  <c r="C313" i="4"/>
  <c r="C327" i="4"/>
  <c r="C39" i="4"/>
  <c r="C30" i="4"/>
  <c r="C218" i="4"/>
  <c r="C97" i="4"/>
  <c r="C98" i="4"/>
  <c r="C268" i="4"/>
  <c r="C289" i="4"/>
  <c r="C182" i="4"/>
  <c r="C214" i="4"/>
  <c r="C73" i="4"/>
  <c r="C246" i="4"/>
  <c r="C127" i="4"/>
  <c r="C91" i="4"/>
  <c r="C376" i="4"/>
  <c r="C116" i="4"/>
  <c r="C203" i="4"/>
  <c r="C110" i="4"/>
  <c r="C93" i="4"/>
  <c r="C99" i="4"/>
  <c r="C275" i="4"/>
  <c r="C124" i="4"/>
  <c r="C16" i="4"/>
  <c r="C66" i="4"/>
  <c r="C156" i="4"/>
  <c r="C68" i="4"/>
  <c r="C324" i="4"/>
  <c r="C193" i="4"/>
  <c r="C184" i="4"/>
  <c r="C181" i="4"/>
  <c r="C266" i="4"/>
  <c r="C385" i="4"/>
  <c r="C79" i="4"/>
  <c r="C62" i="4"/>
  <c r="C54" i="4"/>
  <c r="C311" i="4"/>
  <c r="C290" i="4"/>
  <c r="C25" i="4"/>
  <c r="C216" i="4"/>
  <c r="C168" i="4"/>
  <c r="C132" i="4"/>
  <c r="C224" i="4"/>
  <c r="C56" i="4"/>
  <c r="C57" i="4"/>
  <c r="C29" i="4"/>
  <c r="C315" i="4"/>
  <c r="C64" i="4"/>
  <c r="C26" i="4"/>
  <c r="C31" i="4"/>
  <c r="C96" i="4"/>
  <c r="C228" i="4"/>
  <c r="C282" i="4"/>
  <c r="C28" i="4"/>
  <c r="C381" i="4"/>
  <c r="C284" i="4"/>
  <c r="C159" i="4"/>
  <c r="C166" i="4"/>
  <c r="C307" i="4"/>
  <c r="C244" i="4"/>
  <c r="C351" i="4"/>
  <c r="C363" i="4"/>
  <c r="C59" i="4"/>
  <c r="C27" i="4"/>
  <c r="C7" i="4"/>
  <c r="C302" i="4"/>
  <c r="C293" i="4"/>
  <c r="C143" i="4"/>
  <c r="C344" i="4"/>
  <c r="C399" i="4"/>
  <c r="C369" i="4"/>
  <c r="C94" i="4"/>
  <c r="C176" i="4"/>
  <c r="C225" i="4"/>
  <c r="C140" i="4"/>
  <c r="C201" i="4"/>
  <c r="C395" i="4"/>
  <c r="C197" i="4"/>
  <c r="C300" i="4"/>
  <c r="C387" i="4"/>
  <c r="C237" i="4"/>
  <c r="C20" i="4"/>
  <c r="C262" i="4"/>
  <c r="C357" i="4"/>
  <c r="C38" i="4"/>
  <c r="C109" i="4"/>
  <c r="C247" i="4"/>
  <c r="C155" i="4"/>
  <c r="C292" i="4"/>
  <c r="C55" i="4"/>
  <c r="C374" i="4"/>
  <c r="C167" i="4"/>
  <c r="C130" i="4"/>
  <c r="C371" i="4"/>
  <c r="C393" i="4"/>
  <c r="C125" i="4"/>
  <c r="C401" i="4"/>
  <c r="C318" i="4"/>
  <c r="C305" i="4"/>
  <c r="C186" i="4"/>
  <c r="C386" i="4"/>
  <c r="C85" i="4"/>
  <c r="C336" i="4"/>
  <c r="C250" i="4"/>
  <c r="C75" i="4"/>
  <c r="C220" i="4"/>
  <c r="C223" i="4"/>
  <c r="C77" i="4"/>
  <c r="C87" i="4"/>
  <c r="C21" i="4"/>
  <c r="C329" i="4"/>
  <c r="C210" i="4"/>
  <c r="C146" i="4"/>
  <c r="C231" i="4"/>
  <c r="C171" i="4"/>
  <c r="C397" i="4"/>
  <c r="C304" i="4"/>
  <c r="C32" i="4"/>
  <c r="C175" i="4"/>
  <c r="C121" i="4"/>
  <c r="C243" i="4"/>
  <c r="C90" i="4"/>
  <c r="C211" i="4"/>
  <c r="C391" i="4"/>
  <c r="C283" i="4"/>
  <c r="C322" i="4"/>
  <c r="C241" i="4"/>
  <c r="C383" i="4"/>
  <c r="C306" i="4"/>
  <c r="C101" i="4"/>
  <c r="C209" i="4"/>
  <c r="C331" i="4"/>
  <c r="C178" i="4"/>
  <c r="C255" i="4"/>
  <c r="C258" i="4"/>
  <c r="C301" i="4"/>
  <c r="C173" i="4"/>
  <c r="C349" i="4"/>
  <c r="C254" i="4"/>
  <c r="C358" i="4"/>
  <c r="C123" i="4"/>
  <c r="C319" i="4"/>
  <c r="C191" i="4"/>
  <c r="C359" i="4"/>
  <c r="C205" i="4"/>
  <c r="C76" i="4"/>
  <c r="C346" i="4"/>
  <c r="C190" i="4"/>
  <c r="C245" i="4"/>
  <c r="C134" i="4"/>
  <c r="C259" i="4"/>
  <c r="C321" i="4"/>
  <c r="C332" i="4"/>
  <c r="C122" i="4"/>
  <c r="C180" i="4"/>
  <c r="C328" i="4"/>
  <c r="C277" i="4"/>
  <c r="C236" i="4"/>
  <c r="C86" i="4"/>
  <c r="C53" i="4"/>
  <c r="C352" i="4"/>
  <c r="C252" i="4"/>
  <c r="C153" i="4"/>
  <c r="C105" i="4"/>
  <c r="C390" i="4"/>
  <c r="C70" i="4"/>
  <c r="C298" i="4"/>
  <c r="C314" i="4"/>
  <c r="C379" i="4"/>
  <c r="C366" i="4"/>
  <c r="C291" i="4"/>
  <c r="C160" i="4"/>
  <c r="C33" i="4"/>
  <c r="C80" i="4"/>
  <c r="C276" i="4"/>
  <c r="C161" i="4"/>
  <c r="C95" i="4"/>
  <c r="C120" i="4"/>
  <c r="C199" i="4"/>
  <c r="C137" i="4"/>
  <c r="C396" i="4"/>
  <c r="C271" i="4"/>
  <c r="C361" i="4"/>
  <c r="C144" i="4"/>
  <c r="C84" i="4"/>
  <c r="C365" i="4"/>
  <c r="C8" i="4"/>
  <c r="C196" i="4"/>
  <c r="C335" i="4"/>
  <c r="C198" i="4"/>
  <c r="C67" i="4"/>
  <c r="C141" i="4"/>
  <c r="C279" i="4"/>
  <c r="C350" i="4"/>
  <c r="C185" i="4"/>
  <c r="C364" i="4"/>
  <c r="C274" i="4"/>
  <c r="C272" i="4"/>
  <c r="C100" i="4"/>
  <c r="C58" i="4"/>
  <c r="C108" i="4"/>
  <c r="C148" i="4"/>
  <c r="C63" i="4"/>
  <c r="C260" i="4"/>
  <c r="C118" i="4"/>
  <c r="C154" i="4"/>
  <c r="C113" i="4"/>
  <c r="C368" i="4"/>
  <c r="C188" i="4"/>
  <c r="C169" i="4"/>
  <c r="C43" i="4"/>
  <c r="C320" i="4"/>
  <c r="C212" i="4"/>
  <c r="C400" i="4"/>
  <c r="C50" i="4"/>
  <c r="C170" i="4"/>
  <c r="C13" i="4"/>
  <c r="C165" i="4"/>
  <c r="C270" i="4"/>
  <c r="C78" i="4"/>
  <c r="C238" i="4"/>
  <c r="C14" i="4"/>
  <c r="C251" i="4"/>
  <c r="C106" i="4"/>
  <c r="C323" i="4"/>
  <c r="C280" i="4"/>
  <c r="C52" i="4"/>
  <c r="C339" i="4"/>
  <c r="C200" i="4"/>
  <c r="C48" i="4"/>
  <c r="C240" i="4"/>
  <c r="C69" i="4"/>
  <c r="C11" i="4"/>
  <c r="C232" i="4"/>
  <c r="C40" i="4"/>
  <c r="C362" i="4"/>
  <c r="C233" i="4"/>
  <c r="C61" i="4"/>
  <c r="C74" i="4"/>
  <c r="C82" i="4"/>
  <c r="C310" i="4"/>
  <c r="C373" i="4"/>
  <c r="C296" i="4"/>
  <c r="C294" i="4"/>
  <c r="C221" i="4"/>
  <c r="C367" i="4"/>
  <c r="C60" i="4"/>
  <c r="C103" i="4"/>
  <c r="C49" i="4"/>
  <c r="C308" i="4"/>
  <c r="C24" i="4"/>
  <c r="C330" i="4"/>
  <c r="C234" i="4"/>
  <c r="C278" i="4"/>
  <c r="C340" i="4"/>
  <c r="C398" i="4"/>
  <c r="C239" i="4"/>
  <c r="C22" i="4"/>
  <c r="C326" i="4"/>
  <c r="C206" i="4"/>
  <c r="C312" i="4"/>
  <c r="C114" i="4"/>
  <c r="C163" i="4"/>
  <c r="C131" i="4"/>
  <c r="C189" i="4"/>
  <c r="C377" i="4"/>
  <c r="C269" i="4"/>
  <c r="C187" i="4"/>
  <c r="C139" i="4"/>
  <c r="C334" i="4"/>
  <c r="C317" i="4"/>
  <c r="C46" i="4"/>
  <c r="C151" i="4"/>
  <c r="C333" i="4"/>
  <c r="C213" i="4"/>
  <c r="C15" i="4"/>
  <c r="C145" i="4"/>
  <c r="C119" i="4"/>
  <c r="C129" i="4"/>
  <c r="C249" i="4"/>
  <c r="C51" i="4"/>
  <c r="C325" i="4"/>
  <c r="C372" i="4"/>
  <c r="C138" i="4"/>
  <c r="C281" i="4"/>
  <c r="C348" i="4"/>
  <c r="C230" i="4"/>
  <c r="C37" i="4"/>
  <c r="C370" i="4"/>
  <c r="C299" i="4"/>
  <c r="C207" i="4"/>
  <c r="C115" i="4"/>
  <c r="C152" i="4"/>
  <c r="C117" i="4"/>
  <c r="C242" i="4"/>
  <c r="C44" i="4"/>
  <c r="C360" i="4"/>
  <c r="C92" i="4"/>
  <c r="C12" i="4"/>
  <c r="C295" i="4"/>
  <c r="C158" i="4"/>
  <c r="C88" i="4"/>
  <c r="C256" i="4"/>
  <c r="C227" i="4"/>
  <c r="C34" i="4"/>
  <c r="C341" i="4"/>
  <c r="C392" i="4"/>
  <c r="C157" i="4"/>
  <c r="C303" i="4"/>
  <c r="C388" i="4"/>
  <c r="C309" i="4"/>
  <c r="C47" i="4"/>
  <c r="C150" i="4"/>
  <c r="C112" i="4"/>
  <c r="C382" i="4"/>
  <c r="C384" i="4"/>
  <c r="C107" i="4"/>
  <c r="C215" i="4"/>
  <c r="C342" i="4"/>
  <c r="C147" i="4"/>
  <c r="C347" i="4"/>
  <c r="C338" i="4"/>
  <c r="C194" i="4"/>
  <c r="C35" i="4"/>
  <c r="C126" i="4"/>
  <c r="C71" i="4"/>
  <c r="C394" i="4"/>
  <c r="C235" i="4"/>
  <c r="C19" i="4"/>
  <c r="C183" i="4"/>
  <c r="C18" i="4"/>
  <c r="C23" i="4"/>
  <c r="C104" i="4"/>
  <c r="C172" i="4"/>
  <c r="C10" i="4"/>
  <c r="C229" i="4"/>
  <c r="C102" i="4"/>
  <c r="C133" i="4"/>
  <c r="C345" i="4"/>
  <c r="C111" i="4"/>
  <c r="C343" i="4"/>
  <c r="C177" i="4"/>
  <c r="C217" i="4"/>
  <c r="C219" i="4"/>
  <c r="C261" i="4"/>
  <c r="C72" i="4"/>
  <c r="C192" i="4"/>
  <c r="C65" i="4"/>
  <c r="C204" i="4"/>
  <c r="C378" i="4"/>
  <c r="C202" i="4"/>
  <c r="C42" i="4"/>
  <c r="C135" i="4"/>
  <c r="C149" i="4"/>
  <c r="C287" i="4"/>
  <c r="C9" i="4"/>
  <c r="C164" i="4"/>
  <c r="C162" i="4"/>
  <c r="C136" i="4"/>
  <c r="C286" i="4"/>
  <c r="C267" i="4"/>
  <c r="C179" i="4"/>
  <c r="C316" i="4"/>
  <c r="C195" i="4"/>
  <c r="C297" i="4"/>
  <c r="C285" i="4"/>
  <c r="C389" i="4"/>
  <c r="C142" i="4"/>
  <c r="C208" i="4"/>
  <c r="C380" i="4"/>
  <c r="C248" i="4"/>
  <c r="C36" i="4"/>
  <c r="C17" i="4"/>
  <c r="C288" i="4"/>
  <c r="C128" i="4"/>
  <c r="C222" i="4"/>
  <c r="C83" i="4"/>
  <c r="C257" i="4"/>
  <c r="C41" i="4"/>
  <c r="C226" i="4"/>
  <c r="C273" i="4"/>
  <c r="L35" i="4" l="1"/>
  <c r="L49" i="4"/>
  <c r="L64" i="4"/>
  <c r="L173" i="4"/>
  <c r="L110" i="4"/>
  <c r="L65" i="4"/>
  <c r="L270" i="4"/>
  <c r="L151" i="4"/>
  <c r="L20" i="4"/>
  <c r="L88" i="4"/>
  <c r="L195" i="4"/>
  <c r="L101" i="4"/>
  <c r="L102" i="4"/>
  <c r="L125" i="4"/>
  <c r="L16" i="4"/>
  <c r="L7" i="4"/>
  <c r="L91" i="4"/>
  <c r="L272" i="4"/>
  <c r="L77" i="4"/>
  <c r="L17" i="4"/>
  <c r="L28" i="4"/>
  <c r="L37" i="4"/>
  <c r="L165" i="4"/>
  <c r="L47" i="4"/>
  <c r="L79" i="4"/>
  <c r="L80" i="4"/>
  <c r="L149" i="4"/>
  <c r="L291" i="4"/>
  <c r="L61" i="4"/>
  <c r="L53" i="4"/>
  <c r="L118" i="4"/>
  <c r="L36" i="4"/>
  <c r="L32" i="4"/>
  <c r="L42" i="4"/>
  <c r="L203" i="4"/>
  <c r="L15" i="4"/>
  <c r="L8" i="4"/>
  <c r="L30" i="4"/>
  <c r="L123" i="4"/>
  <c r="L45" i="4"/>
  <c r="L89" i="4"/>
  <c r="L210" i="4"/>
  <c r="L56" i="4"/>
  <c r="L72" i="4"/>
  <c r="L29" i="4"/>
  <c r="L98" i="4"/>
  <c r="L178" i="4"/>
  <c r="L34" i="4"/>
  <c r="L19" i="4"/>
  <c r="L69" i="4"/>
  <c r="L9" i="4"/>
  <c r="L44" i="4"/>
  <c r="L136" i="4"/>
  <c r="L277" i="4"/>
  <c r="L18" i="4"/>
  <c r="L31" i="4"/>
  <c r="L33" i="4"/>
  <c r="L55" i="4"/>
  <c r="L145" i="4"/>
  <c r="L167" i="4"/>
  <c r="L233" i="4"/>
  <c r="L259" i="4"/>
  <c r="L51" i="4"/>
  <c r="L250" i="4"/>
  <c r="L97" i="4"/>
  <c r="L112" i="4"/>
  <c r="L129" i="4"/>
  <c r="L11" i="4"/>
  <c r="L106" i="4"/>
  <c r="L13" i="4"/>
  <c r="L24" i="4"/>
  <c r="L40" i="4"/>
  <c r="L159" i="4"/>
  <c r="L208" i="4"/>
  <c r="L94" i="4"/>
  <c r="L141" i="4"/>
  <c r="L22" i="4"/>
  <c r="L26" i="4"/>
  <c r="L119" i="4"/>
  <c r="L126" i="4"/>
  <c r="L74" i="4"/>
  <c r="L160" i="4"/>
  <c r="L83" i="4"/>
  <c r="L147" i="4"/>
  <c r="L284" i="4"/>
  <c r="L43" i="4"/>
  <c r="L52" i="4"/>
  <c r="L131" i="4"/>
  <c r="L139" i="4"/>
  <c r="L12" i="4"/>
  <c r="L67" i="4"/>
  <c r="L117" i="4"/>
  <c r="L25" i="4"/>
  <c r="L41" i="4"/>
  <c r="L57" i="4"/>
  <c r="L81" i="4"/>
  <c r="L211" i="4"/>
  <c r="L10" i="4"/>
  <c r="L127" i="4"/>
  <c r="L23" i="4"/>
  <c r="L50" i="4"/>
  <c r="L182" i="4"/>
  <c r="L377" i="4"/>
  <c r="L39" i="4"/>
  <c r="L62" i="4"/>
  <c r="L90" i="4"/>
  <c r="L121" i="4"/>
  <c r="L144" i="4"/>
  <c r="L188" i="4"/>
  <c r="L14" i="4"/>
  <c r="L27" i="4"/>
  <c r="L48" i="4"/>
  <c r="L96" i="4"/>
  <c r="L99" i="4"/>
  <c r="L158" i="4"/>
  <c r="L189" i="4"/>
  <c r="L370" i="4"/>
  <c r="L218" i="4"/>
  <c r="L133" i="4"/>
  <c r="L21" i="4"/>
  <c r="L95" i="4"/>
  <c r="L137" i="4"/>
  <c r="L172" i="4"/>
  <c r="L135" i="4"/>
  <c r="L143" i="4"/>
  <c r="L170" i="4"/>
  <c r="L293" i="4"/>
  <c r="L303" i="4"/>
  <c r="L215" i="4"/>
  <c r="L222" i="4"/>
  <c r="L226" i="4"/>
  <c r="L230" i="4"/>
  <c r="L242" i="4"/>
  <c r="L163" i="4"/>
  <c r="L168" i="4"/>
  <c r="L256" i="4"/>
  <c r="L103" i="4"/>
  <c r="L85" i="4"/>
  <c r="L105" i="4"/>
  <c r="L187" i="4"/>
  <c r="L269" i="4"/>
  <c r="L38" i="4"/>
  <c r="L46" i="4"/>
  <c r="L54" i="4"/>
  <c r="L59" i="4"/>
  <c r="L78" i="4"/>
  <c r="L184" i="4"/>
  <c r="L193" i="4"/>
  <c r="L252" i="4"/>
  <c r="L71" i="4"/>
  <c r="L87" i="4"/>
  <c r="L107" i="4"/>
  <c r="L120" i="4"/>
  <c r="L150" i="4"/>
  <c r="L152" i="4"/>
  <c r="L216" i="4"/>
  <c r="L66" i="4"/>
  <c r="L73" i="4"/>
  <c r="L109" i="4"/>
  <c r="L128" i="4"/>
  <c r="L134" i="4"/>
  <c r="L142" i="4"/>
  <c r="L220" i="4"/>
  <c r="L262" i="4"/>
  <c r="L82" i="4"/>
  <c r="L111" i="4"/>
  <c r="L191" i="4"/>
  <c r="L75" i="4"/>
  <c r="L93" i="4"/>
  <c r="L113" i="4"/>
  <c r="L177" i="4"/>
  <c r="L240" i="4"/>
  <c r="L104" i="4"/>
  <c r="L155" i="4"/>
  <c r="L180" i="4"/>
  <c r="L228" i="4"/>
  <c r="L249" i="4"/>
  <c r="L310" i="4"/>
  <c r="L58" i="4"/>
  <c r="L63" i="4"/>
  <c r="L70" i="4"/>
  <c r="L86" i="4"/>
  <c r="L115" i="4"/>
  <c r="L153" i="4"/>
  <c r="L207" i="4"/>
  <c r="L214" i="4"/>
  <c r="L286" i="4"/>
  <c r="L371" i="4"/>
  <c r="L290" i="4"/>
  <c r="L316" i="4"/>
  <c r="L199" i="4"/>
  <c r="L247" i="4"/>
  <c r="L254" i="4"/>
  <c r="L283" i="4"/>
  <c r="L201" i="4"/>
  <c r="L235" i="4"/>
  <c r="L302" i="4"/>
  <c r="L298" i="4"/>
  <c r="L317" i="4"/>
  <c r="L365" i="4"/>
  <c r="L388" i="4"/>
  <c r="L157" i="4"/>
  <c r="L162" i="4"/>
  <c r="L179" i="4"/>
  <c r="L186" i="4"/>
  <c r="L209" i="4"/>
  <c r="L346" i="4"/>
  <c r="L114" i="4"/>
  <c r="L122" i="4"/>
  <c r="L130" i="4"/>
  <c r="L138" i="4"/>
  <c r="L146" i="4"/>
  <c r="L154" i="4"/>
  <c r="L174" i="4"/>
  <c r="L190" i="4"/>
  <c r="L243" i="4"/>
  <c r="L260" i="4"/>
  <c r="L278" i="4"/>
  <c r="L295" i="4"/>
  <c r="L217" i="4"/>
  <c r="L219" i="4"/>
  <c r="L255" i="4"/>
  <c r="L332" i="4"/>
  <c r="L164" i="4"/>
  <c r="L169" i="4"/>
  <c r="L181" i="4"/>
  <c r="L192" i="4"/>
  <c r="L223" i="4"/>
  <c r="L225" i="4"/>
  <c r="L227" i="4"/>
  <c r="L236" i="4"/>
  <c r="L248" i="4"/>
  <c r="L241" i="4"/>
  <c r="L176" i="4"/>
  <c r="L196" i="4"/>
  <c r="L391" i="4"/>
  <c r="L183" i="4"/>
  <c r="L198" i="4"/>
  <c r="L276" i="4"/>
  <c r="L292" i="4"/>
  <c r="L60" i="4"/>
  <c r="L68" i="4"/>
  <c r="L76" i="4"/>
  <c r="L84" i="4"/>
  <c r="L92" i="4"/>
  <c r="L100" i="4"/>
  <c r="L108" i="4"/>
  <c r="L116" i="4"/>
  <c r="L124" i="4"/>
  <c r="L132" i="4"/>
  <c r="L140" i="4"/>
  <c r="L148" i="4"/>
  <c r="L156" i="4"/>
  <c r="L161" i="4"/>
  <c r="L171" i="4"/>
  <c r="L185" i="4"/>
  <c r="L202" i="4"/>
  <c r="L234" i="4"/>
  <c r="L271" i="4"/>
  <c r="L349" i="4"/>
  <c r="L166" i="4"/>
  <c r="L204" i="4"/>
  <c r="L266" i="4"/>
  <c r="L285" i="4"/>
  <c r="L342" i="4"/>
  <c r="L323" i="4"/>
  <c r="L330" i="4"/>
  <c r="L363" i="4"/>
  <c r="L379" i="4"/>
  <c r="L337" i="4"/>
  <c r="L344" i="4"/>
  <c r="L392" i="4"/>
  <c r="L297" i="4"/>
  <c r="L311" i="4"/>
  <c r="L318" i="4"/>
  <c r="L325" i="4"/>
  <c r="L356" i="4"/>
  <c r="L372" i="4"/>
  <c r="L381" i="4"/>
  <c r="L394" i="4"/>
  <c r="L299" i="4"/>
  <c r="L306" i="4"/>
  <c r="L374" i="4"/>
  <c r="L396" i="4"/>
  <c r="L313" i="4"/>
  <c r="L320" i="4"/>
  <c r="L358" i="4"/>
  <c r="L367" i="4"/>
  <c r="L383" i="4"/>
  <c r="L400" i="4"/>
  <c r="L273" i="4"/>
  <c r="L280" i="4"/>
  <c r="L327" i="4"/>
  <c r="L341" i="4"/>
  <c r="L376" i="4"/>
  <c r="L244" i="4"/>
  <c r="L251" i="4"/>
  <c r="L258" i="4"/>
  <c r="L287" i="4"/>
  <c r="L294" i="4"/>
  <c r="L301" i="4"/>
  <c r="L348" i="4"/>
  <c r="L360" i="4"/>
  <c r="L194" i="4"/>
  <c r="L206" i="4"/>
  <c r="L308" i="4"/>
  <c r="L369" i="4"/>
  <c r="L385" i="4"/>
  <c r="L387" i="4"/>
  <c r="L268" i="4"/>
  <c r="L315" i="4"/>
  <c r="L322" i="4"/>
  <c r="L336" i="4"/>
  <c r="L389" i="4"/>
  <c r="L232" i="4"/>
  <c r="L239" i="4"/>
  <c r="L246" i="4"/>
  <c r="L275" i="4"/>
  <c r="L282" i="4"/>
  <c r="L289" i="4"/>
  <c r="L296" i="4"/>
  <c r="L343" i="4"/>
  <c r="L350" i="4"/>
  <c r="L378" i="4"/>
  <c r="L352" i="4"/>
  <c r="L331" i="4"/>
  <c r="L338" i="4"/>
  <c r="L364" i="4"/>
  <c r="L393" i="4"/>
  <c r="L345" i="4"/>
  <c r="L380" i="4"/>
  <c r="L305" i="4"/>
  <c r="L312" i="4"/>
  <c r="L373" i="4"/>
  <c r="L395" i="4"/>
  <c r="L279" i="4"/>
  <c r="L326" i="4"/>
  <c r="L333" i="4"/>
  <c r="L366" i="4"/>
  <c r="L382" i="4"/>
  <c r="L340" i="4"/>
  <c r="L359" i="4"/>
  <c r="L384" i="4"/>
  <c r="L397" i="4"/>
  <c r="L257" i="4"/>
  <c r="L300" i="4"/>
  <c r="L347" i="4"/>
  <c r="L368" i="4"/>
  <c r="L375" i="4"/>
  <c r="L399" i="4"/>
  <c r="L175" i="4"/>
  <c r="L231" i="4"/>
  <c r="L274" i="4"/>
  <c r="L307" i="4"/>
  <c r="L321" i="4"/>
  <c r="L328" i="4"/>
  <c r="L386" i="4"/>
  <c r="L401" i="4"/>
  <c r="L200" i="4"/>
  <c r="L212" i="4"/>
  <c r="L224" i="4"/>
  <c r="L238" i="4"/>
  <c r="L267" i="4"/>
  <c r="L281" i="4"/>
  <c r="L288" i="4"/>
  <c r="L335" i="4"/>
  <c r="L361" i="4"/>
  <c r="L304" i="4"/>
  <c r="L309" i="4"/>
  <c r="L314" i="4"/>
  <c r="L319" i="4"/>
  <c r="L324" i="4"/>
  <c r="L329" i="4"/>
  <c r="L334" i="4"/>
  <c r="L339" i="4"/>
  <c r="L357" i="4"/>
  <c r="L362" i="4"/>
  <c r="L351" i="4"/>
  <c r="L390" i="4"/>
  <c r="L398" i="4"/>
  <c r="L197" i="4"/>
  <c r="L205" i="4"/>
  <c r="L213" i="4"/>
  <c r="L221" i="4"/>
  <c r="L229" i="4"/>
  <c r="L237" i="4"/>
  <c r="L245" i="4"/>
  <c r="L253" i="4"/>
  <c r="L261" i="4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  <c r="J266" i="4"/>
  <c r="J7" i="4"/>
  <c r="J356" i="4"/>
</calcChain>
</file>

<file path=xl/sharedStrings.xml><?xml version="1.0" encoding="utf-8"?>
<sst xmlns="http://schemas.openxmlformats.org/spreadsheetml/2006/main" count="6045" uniqueCount="1492">
  <si>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</si>
  <si>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</si>
  <si>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</si>
  <si>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</si>
  <si>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</si>
  <si>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</si>
  <si>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</si>
  <si>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</si>
  <si>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</si>
  <si>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</si>
  <si>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</si>
  <si>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</si>
  <si>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</si>
  <si>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</si>
  <si>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</si>
  <si>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</si>
  <si>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</si>
  <si>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</si>
  <si>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</si>
  <si>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</si>
  <si>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</si>
  <si>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</si>
  <si>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</si>
  <si>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</si>
  <si>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</si>
  <si>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</si>
  <si>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</si>
  <si>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</si>
  <si>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</si>
  <si>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</si>
  <si>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</si>
  <si>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</si>
  <si>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</si>
  <si>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</si>
  <si>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Overwt/In-Line</t>
  </si>
  <si>
    <t>equalweight</t>
  </si>
  <si>
    <t>market perform</t>
  </si>
  <si>
    <t>Ingo Wermann</t>
  </si>
  <si>
    <t>underperform</t>
  </si>
  <si>
    <t>3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</si>
  <si>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</si>
  <si>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</si>
  <si>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</si>
  <si>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</si>
  <si>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</si>
  <si>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</si>
  <si>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</si>
  <si>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Rachel Elfman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</si>
  <si>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</si>
  <si>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</si>
  <si>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</si>
  <si>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</si>
  <si>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</si>
  <si>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</si>
  <si>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</si>
  <si>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</si>
  <si>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</si>
  <si>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</si>
  <si>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</si>
  <si>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</si>
  <si>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</si>
  <si>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</si>
  <si>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</si>
  <si>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</si>
  <si>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</si>
  <si>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</si>
  <si>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</si>
  <si>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</si>
  <si>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</si>
  <si>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</si>
  <si>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</si>
  <si>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</si>
  <si>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</si>
  <si>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</si>
  <si>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</si>
  <si>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</si>
  <si>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</si>
  <si>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</si>
  <si>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</si>
  <si>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</si>
  <si>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</si>
  <si>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</si>
  <si>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</si>
  <si>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</si>
  <si>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</si>
  <si>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</si>
  <si>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</si>
  <si>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</si>
  <si>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</si>
  <si>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</si>
  <si>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</si>
  <si>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</si>
  <si>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</si>
  <si>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</si>
  <si>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</si>
  <si>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</si>
  <si>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</si>
  <si>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</si>
  <si>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</si>
  <si>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</si>
  <si>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</si>
  <si>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</si>
  <si>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</si>
  <si>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</si>
  <si>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</si>
  <si>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</si>
  <si>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</si>
  <si>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</si>
  <si>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</si>
  <si>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</si>
  <si>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</si>
  <si>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</si>
  <si>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</si>
  <si>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</si>
  <si>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</si>
  <si>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</si>
  <si>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</si>
  <si>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</si>
  <si>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</si>
  <si>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</si>
  <si>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</si>
  <si>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</si>
  <si>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</si>
  <si>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</si>
  <si>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</si>
  <si>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</si>
  <si>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</si>
  <si>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</si>
  <si>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</si>
  <si>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</si>
  <si>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</si>
  <si>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</si>
  <si>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</si>
  <si>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</si>
  <si>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</si>
  <si>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</si>
  <si>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</si>
  <si>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</si>
  <si>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</si>
  <si>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</si>
  <si>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</si>
  <si>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</si>
  <si>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</si>
  <si>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</si>
  <si>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</si>
  <si>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</si>
  <si>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</si>
  <si>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</si>
  <si>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</si>
  <si>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</si>
  <si>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</si>
  <si>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</si>
  <si>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</si>
  <si>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</si>
  <si>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</si>
  <si>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</si>
  <si>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</si>
  <si>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</si>
  <si>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</si>
  <si>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</si>
  <si>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</si>
  <si>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</si>
  <si>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</si>
  <si>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</si>
  <si>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</si>
  <si>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</si>
  <si>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</si>
  <si>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</si>
  <si>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</si>
  <si>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</si>
  <si>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</si>
  <si>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</si>
  <si>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</si>
  <si>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</si>
  <si>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</si>
  <si>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</si>
  <si>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</si>
  <si>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</si>
  <si>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</si>
  <si>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</si>
  <si>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</si>
  <si>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</si>
  <si>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</si>
  <si>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</si>
  <si>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</si>
  <si>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</si>
  <si>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</si>
  <si>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</si>
  <si>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</si>
  <si>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</si>
  <si>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</si>
  <si>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</si>
  <si>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</si>
  <si>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</si>
  <si>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</si>
  <si>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</si>
  <si>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</si>
  <si>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</si>
  <si>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</si>
  <si>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</si>
  <si>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</si>
  <si>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</si>
  <si>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</si>
  <si>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</si>
  <si>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</si>
  <si>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</si>
  <si>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</si>
  <si>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</si>
  <si>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</si>
  <si>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</si>
  <si>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</si>
  <si>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</si>
  <si>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</si>
  <si>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</si>
  <si>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</si>
  <si>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</si>
  <si>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</si>
  <si>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</si>
  <si>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</si>
  <si>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</si>
  <si>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</si>
  <si>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</si>
  <si>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</si>
  <si>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</si>
  <si>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</si>
  <si>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</si>
  <si>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</si>
  <si>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</si>
  <si>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</si>
  <si>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</si>
  <si>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</si>
  <si>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</si>
  <si>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</si>
  <si>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</si>
  <si>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</si>
  <si>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</si>
  <si>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</si>
  <si>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</si>
  <si>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</si>
  <si>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</si>
  <si>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</si>
  <si>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</si>
  <si>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</si>
  <si>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</si>
  <si>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</si>
  <si>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</si>
  <si>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</si>
  <si>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</si>
  <si>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</si>
  <si>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</si>
  <si>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</si>
  <si>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</si>
  <si>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</si>
  <si>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</si>
  <si>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</si>
  <si>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</si>
  <si>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</si>
  <si>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</si>
  <si>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</si>
  <si>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</si>
  <si>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</si>
  <si>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</si>
  <si>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</si>
  <si>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</si>
  <si>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</si>
  <si>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</si>
  <si>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</si>
  <si>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</si>
  <si>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</si>
  <si>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</si>
  <si>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</si>
  <si>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</si>
  <si>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</si>
  <si>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</si>
  <si>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</si>
  <si>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</si>
  <si>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</si>
  <si>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</si>
  <si>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</si>
  <si>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</si>
  <si>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</si>
  <si>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</si>
  <si>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</si>
  <si>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</si>
  <si>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</si>
  <si>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</si>
  <si>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</si>
  <si>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</si>
  <si>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</si>
  <si>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</si>
  <si>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</si>
  <si>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</si>
  <si>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</si>
  <si>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</si>
  <si>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</si>
  <si>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</si>
  <si>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</si>
  <si>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</si>
  <si>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</si>
  <si>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</si>
  <si>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</si>
  <si>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</si>
  <si>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</si>
  <si>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</si>
  <si>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</si>
  <si>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</si>
  <si>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</si>
  <si>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</si>
  <si>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</si>
  <si>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</si>
  <si>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</si>
  <si>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</si>
  <si>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</si>
  <si>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</si>
  <si>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</si>
  <si>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</si>
  <si>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</si>
  <si>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</si>
  <si>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</si>
  <si>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</si>
  <si>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</si>
  <si>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</si>
  <si>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</si>
  <si>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</si>
  <si>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</si>
  <si>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</si>
  <si>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</si>
  <si>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</si>
  <si>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</si>
  <si>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</si>
  <si>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</si>
  <si>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</si>
  <si>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</si>
  <si>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</si>
  <si>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</si>
  <si>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</si>
  <si>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</si>
  <si>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</si>
  <si>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</si>
  <si>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</si>
  <si>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</si>
  <si>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</si>
  <si>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</si>
  <si>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</si>
  <si>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</si>
  <si>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</si>
  <si>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</si>
  <si>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</si>
  <si>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</si>
  <si>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</si>
  <si>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</si>
  <si>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</si>
  <si>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</si>
  <si>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</si>
  <si>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</si>
  <si>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</si>
  <si>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</si>
  <si>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</si>
  <si>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</si>
  <si>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</si>
  <si>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</si>
  <si>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</si>
  <si>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</si>
  <si>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</si>
  <si>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</si>
  <si>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</si>
  <si>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</si>
  <si>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</si>
  <si>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</si>
  <si>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</si>
  <si>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</si>
  <si>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</si>
  <si>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</si>
  <si>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</si>
  <si>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</si>
  <si>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</si>
  <si>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</si>
  <si>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</si>
  <si>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</si>
  <si>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</si>
  <si>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</si>
  <si>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</si>
  <si>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</si>
  <si>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</si>
  <si>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</si>
  <si>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</si>
  <si>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</si>
  <si>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</si>
  <si>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</si>
  <si>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</si>
  <si>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</si>
  <si>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</si>
  <si>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</si>
  <si>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</si>
  <si>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</si>
  <si>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</si>
  <si>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</si>
  <si>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</si>
  <si>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</si>
  <si>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</si>
  <si>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</si>
  <si>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</si>
  <si>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</si>
  <si>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</si>
  <si>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</si>
  <si>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</si>
  <si>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</si>
  <si>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</si>
  <si>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</si>
  <si>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</si>
  <si>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</si>
  <si>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</si>
  <si>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</si>
  <si>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</si>
  <si>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</si>
  <si>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</si>
  <si>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</si>
  <si>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</si>
  <si>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</si>
  <si>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</si>
  <si>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</si>
  <si>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</si>
  <si>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</si>
  <si>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</si>
  <si>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</si>
  <si>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</si>
  <si>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</si>
  <si>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</si>
  <si>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</si>
  <si>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</si>
  <si>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</si>
  <si>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</si>
  <si>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</si>
  <si>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</si>
  <si>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</si>
  <si>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</si>
  <si>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</si>
  <si>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</si>
  <si>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</si>
  <si>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</si>
  <si>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</si>
  <si>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</si>
  <si>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</si>
  <si>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</si>
  <si>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</si>
  <si>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</si>
  <si>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</si>
  <si>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</si>
  <si>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</si>
  <si>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</si>
  <si>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</si>
  <si>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</si>
  <si>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</si>
  <si>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</si>
  <si>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</si>
  <si>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</si>
  <si>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</si>
  <si>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</si>
  <si>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</si>
  <si>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</si>
  <si>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</si>
  <si>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</si>
  <si>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</si>
  <si>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</si>
  <si>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</si>
  <si>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</si>
  <si>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</si>
  <si>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</si>
  <si>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</si>
  <si>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</si>
  <si>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</si>
  <si>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</si>
  <si>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</si>
  <si>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</si>
  <si>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</si>
  <si>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</si>
  <si>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</si>
  <si>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</si>
  <si>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</si>
  <si>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</si>
  <si>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</si>
  <si>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</si>
  <si>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</si>
  <si>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</si>
  <si>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</si>
  <si>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</si>
  <si>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</si>
  <si>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</si>
  <si>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</si>
  <si>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</si>
  <si>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</si>
  <si>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</si>
  <si>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</si>
  <si>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</si>
  <si>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</si>
  <si>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</si>
  <si>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</si>
  <si>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</si>
  <si>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</si>
  <si>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</si>
  <si>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</si>
  <si>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</si>
  <si>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</si>
  <si>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</si>
  <si>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</si>
  <si>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</si>
  <si>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</si>
  <si>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</si>
  <si>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</si>
  <si>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</si>
  <si>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</si>
  <si>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</si>
  <si>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</si>
  <si>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</si>
  <si>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</si>
  <si>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</si>
  <si>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</si>
  <si>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</si>
  <si>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</si>
  <si>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</si>
  <si>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</si>
  <si>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</si>
  <si>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</si>
  <si>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</si>
  <si>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</si>
  <si>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</si>
  <si>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</si>
  <si>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</si>
  <si>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</si>
  <si>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</si>
  <si>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</si>
  <si>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</si>
  <si>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</si>
  <si>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</si>
  <si>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</si>
  <si>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</si>
  <si>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</si>
  <si>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</si>
  <si>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</si>
  <si>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</si>
  <si>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</si>
  <si>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</si>
  <si>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</si>
  <si>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</si>
  <si>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</si>
  <si>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</si>
  <si>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</si>
  <si>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</si>
  <si>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</si>
  <si>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</si>
  <si>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</si>
  <si>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</si>
  <si>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</si>
  <si>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</si>
  <si>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</si>
  <si>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</si>
  <si>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</si>
  <si>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</si>
  <si>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</si>
  <si>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</si>
  <si>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</si>
  <si>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</si>
  <si>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</si>
  <si>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</si>
  <si>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</si>
  <si>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</si>
  <si>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</si>
  <si>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</si>
  <si>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</si>
  <si>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</si>
  <si>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</si>
  <si>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</si>
  <si>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</si>
  <si>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</si>
  <si>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</si>
  <si>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</si>
  <si>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</si>
  <si>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</si>
  <si>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</si>
  <si>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</si>
  <si>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</si>
  <si>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</si>
  <si>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</si>
  <si>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</si>
  <si>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</si>
  <si>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</si>
  <si>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</si>
  <si>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</si>
  <si>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</si>
  <si>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</si>
  <si>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</si>
  <si>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</si>
  <si>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</si>
  <si>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</si>
  <si>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</si>
  <si>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</si>
  <si>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</si>
  <si>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</si>
  <si>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</si>
  <si>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</si>
  <si>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</si>
  <si>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</si>
  <si>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</si>
  <si>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</si>
  <si>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</si>
  <si>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</si>
  <si>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</si>
  <si>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</si>
  <si>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</si>
  <si>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</si>
  <si>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</si>
  <si>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</si>
  <si>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</si>
  <si>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</si>
  <si>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</si>
  <si>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</si>
  <si>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</si>
  <si>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</si>
  <si>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</si>
  <si>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</si>
  <si>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</si>
  <si>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</si>
  <si>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</si>
  <si>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</si>
  <si>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</si>
  <si>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</si>
  <si>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</si>
  <si>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</si>
  <si>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</si>
  <si>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</si>
  <si>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</si>
  <si>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</si>
  <si>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</si>
  <si>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</si>
  <si>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</si>
  <si>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</si>
  <si>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</si>
  <si>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</si>
  <si>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</si>
  <si>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</si>
  <si>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</si>
  <si>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</si>
  <si>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</si>
  <si>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</si>
  <si>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</si>
  <si>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</si>
  <si>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</si>
  <si>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</si>
  <si>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</si>
  <si>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</si>
  <si>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</si>
  <si>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</si>
  <si>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</si>
  <si>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</si>
  <si>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</si>
  <si>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</si>
  <si>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</si>
  <si>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</si>
  <si>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</si>
  <si>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</si>
  <si>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</si>
  <si>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</si>
  <si>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</si>
  <si>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</si>
  <si>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</si>
  <si>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</si>
  <si>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</si>
  <si>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</si>
  <si>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</si>
  <si>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</si>
  <si>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</si>
  <si>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</si>
  <si>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</si>
  <si>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</si>
  <si>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</si>
  <si>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</si>
  <si>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</si>
  <si>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</si>
  <si>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</si>
  <si>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</si>
  <si>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</si>
  <si>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</si>
  <si>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</si>
  <si>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</si>
  <si>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</si>
  <si>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</si>
  <si>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</si>
  <si>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</si>
  <si>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</si>
  <si>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</si>
  <si>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</si>
  <si>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</si>
  <si>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</si>
  <si>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</si>
  <si>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</si>
  <si>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</si>
  <si>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</si>
  <si>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</si>
  <si>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</si>
  <si>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</si>
  <si>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</si>
  <si>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</si>
  <si>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</si>
  <si>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</si>
  <si>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</si>
  <si>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</si>
  <si>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</si>
  <si>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</si>
  <si>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</si>
  <si>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</si>
  <si>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</si>
  <si>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</si>
  <si>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</si>
  <si>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</si>
  <si>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</si>
  <si>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</si>
  <si>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</si>
  <si>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</si>
  <si>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</si>
  <si>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</si>
  <si>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</si>
  <si>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</si>
  <si>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</si>
  <si>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</si>
  <si>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</si>
  <si>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</si>
  <si>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</si>
  <si>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</si>
  <si>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</si>
  <si>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</si>
  <si>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</si>
  <si>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</si>
  <si>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</si>
  <si>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</si>
  <si>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</si>
  <si>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</si>
  <si>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</si>
  <si>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</si>
  <si>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</si>
  <si>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</si>
  <si>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</si>
  <si>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</si>
  <si>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</si>
  <si>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</si>
  <si>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</si>
  <si>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</si>
  <si>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</si>
  <si>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</si>
  <si>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</si>
  <si>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</si>
  <si>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</si>
  <si>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</si>
  <si>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</si>
  <si>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</si>
  <si>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</si>
  <si>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</si>
  <si>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</si>
  <si>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</si>
  <si>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</si>
  <si>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</si>
  <si>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</si>
  <si>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</si>
  <si>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</si>
  <si>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</si>
  <si>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</si>
  <si>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</si>
  <si>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</si>
  <si>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</si>
  <si>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</si>
  <si>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</si>
  <si>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</si>
  <si>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</si>
  <si>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</si>
  <si>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</si>
  <si>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</si>
  <si>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</si>
  <si>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</si>
  <si>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</si>
  <si>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</si>
  <si>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</si>
  <si>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</si>
  <si>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</si>
  <si>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</si>
  <si>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</si>
  <si>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</si>
  <si>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</si>
  <si>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</si>
  <si>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</si>
  <si>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</si>
  <si>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</si>
  <si>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</si>
  <si>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</si>
  <si>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</si>
  <si>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</si>
  <si>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</si>
  <si>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</si>
  <si>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</si>
  <si>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</si>
  <si>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</si>
  <si>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</si>
  <si>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</si>
  <si>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</si>
  <si>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</si>
  <si>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</si>
  <si>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</si>
  <si>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</si>
  <si>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</si>
  <si>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</si>
  <si>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</si>
  <si>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</si>
  <si>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</si>
  <si>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</si>
  <si>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</si>
  <si>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</si>
  <si>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</si>
  <si>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</si>
  <si>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</si>
  <si>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</si>
  <si>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</si>
  <si>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</si>
  <si>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</si>
  <si>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</si>
  <si>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</si>
  <si>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</si>
  <si>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</si>
  <si>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</si>
  <si>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</si>
  <si>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</si>
  <si>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Virginie Boucher-Ferte</t>
  </si>
  <si>
    <t>Dieter Hein</t>
  </si>
  <si>
    <t>Niklas Kammer</t>
  </si>
  <si>
    <t>Tancrede Fulop</t>
  </si>
  <si>
    <t>Steven Haywood</t>
  </si>
  <si>
    <t>Jie Zhang</t>
  </si>
  <si>
    <t>reduce</t>
  </si>
  <si>
    <t>Bettina Deuscher</t>
  </si>
  <si>
    <t>Sharad Kumar Surendran Palani</t>
  </si>
  <si>
    <t>James Edwardes Jones</t>
  </si>
  <si>
    <t>Joren Van Aken</t>
  </si>
  <si>
    <t>Sven Kuerten</t>
  </si>
  <si>
    <t>Sylvain Perret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</si>
  <si>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</si>
  <si>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</si>
  <si>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</si>
  <si>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</si>
  <si>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</si>
  <si>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</si>
  <si>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</si>
  <si>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</si>
  <si>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</si>
  <si>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</si>
  <si>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</si>
  <si>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</si>
  <si>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</si>
  <si>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</si>
  <si>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Loco Douza</t>
  </si>
  <si>
    <t>Chetan Udeshi</t>
  </si>
  <si>
    <t>Annelies Vermeulen</t>
  </si>
  <si>
    <t>Oliver Metzger</t>
  </si>
  <si>
    <t>Carlos Peixoto</t>
  </si>
  <si>
    <t>Konrad Musial</t>
  </si>
  <si>
    <t>Paul Roger</t>
  </si>
  <si>
    <t>Mathieu Robilliard</t>
  </si>
  <si>
    <t>Ingo Becker</t>
  </si>
  <si>
    <t>Victor Peiro Perez</t>
  </si>
  <si>
    <t>Alexandre Plaud</t>
  </si>
  <si>
    <t>Chris Gao</t>
  </si>
  <si>
    <t>Guido Hoymann</t>
  </si>
  <si>
    <t>Robert Jones</t>
  </si>
  <si>
    <t>Deepa Venkateswaran</t>
  </si>
  <si>
    <t>Mitch Collett</t>
  </si>
  <si>
    <t>Laurence Whyatt</t>
  </si>
  <si>
    <t>Alexander Duval</t>
  </si>
  <si>
    <t>Saima Hussain</t>
  </si>
  <si>
    <t>Kris Kippers</t>
  </si>
  <si>
    <t>Virendra Chauhan</t>
  </si>
  <si>
    <t>Jeff Stent</t>
  </si>
  <si>
    <t>Reginald Watson</t>
  </si>
  <si>
    <t>Daniel Kerven</t>
  </si>
  <si>
    <t>Shubhangi Gupta</t>
  </si>
  <si>
    <t>Luigi De Bellis</t>
  </si>
  <si>
    <t>Johann Scholtz</t>
  </si>
  <si>
    <t>Daniela C R de Carvalho e Costa</t>
  </si>
  <si>
    <t>Cole Hathorn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</si>
  <si>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</si>
  <si>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</si>
  <si>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</si>
  <si>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</si>
  <si>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</si>
  <si>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</si>
  <si>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Cedar Ekblom</t>
  </si>
  <si>
    <t>James Gordon</t>
  </si>
  <si>
    <t>Oliver Carruthers</t>
  </si>
  <si>
    <t>Oliver Wojahn</t>
  </si>
  <si>
    <t>Svante Krokfors</t>
  </si>
  <si>
    <t>Arttu Heikura</t>
  </si>
  <si>
    <t>Martin Tessier</t>
  </si>
  <si>
    <t>Domenico Ghilotti</t>
  </si>
  <si>
    <t>Alexander Zienkowicz</t>
  </si>
  <si>
    <t>Ranulf Orr</t>
  </si>
  <si>
    <t>Jenny Ping</t>
  </si>
  <si>
    <t>Andrea Randone</t>
  </si>
  <si>
    <t>Thomas Martin</t>
  </si>
  <si>
    <t>Andy Brooke</t>
  </si>
  <si>
    <t>Ahmed Farman</t>
  </si>
  <si>
    <t>Nishant Choudhary</t>
  </si>
  <si>
    <t>Ami Galla</t>
  </si>
  <si>
    <t>Matthew Donen</t>
  </si>
  <si>
    <t>Ephrem Ravi</t>
  </si>
  <si>
    <t>Ben Andrews</t>
  </si>
  <si>
    <t>Andrew Crean</t>
  </si>
  <si>
    <t>Abhishek Raval</t>
  </si>
  <si>
    <t>Scott Cagehin</t>
  </si>
  <si>
    <t>David Adlington</t>
  </si>
  <si>
    <t>Yassine Touahri</t>
  </si>
  <si>
    <t>Eugen Perger</t>
  </si>
  <si>
    <t>Stefan Stalmann</t>
  </si>
  <si>
    <t>Andreas Von Arx</t>
  </si>
  <si>
    <t>Steven Boumans</t>
  </si>
  <si>
    <t>Anne-Chantal Risold</t>
  </si>
  <si>
    <t>Andreas Venditti</t>
  </si>
  <si>
    <t>Sandra Dietschy</t>
  </si>
  <si>
    <t>AVOL SW</t>
  </si>
  <si>
    <t>VZN SW</t>
  </si>
  <si>
    <t>AVOL SW Equity</t>
  </si>
  <si>
    <t>VZN SW Equity</t>
  </si>
  <si>
    <t>NEX FP</t>
  </si>
  <si>
    <t>NEX FP Equity</t>
  </si>
  <si>
    <t>Tom Fraine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</si>
  <si>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</si>
  <si>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</si>
  <si>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</si>
  <si>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</si>
  <si>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</si>
  <si>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</si>
  <si>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</si>
  <si>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</si>
  <si>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</si>
  <si>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CNTRY_ISSUE_ISO</t>
  </si>
  <si>
    <t>Stephan Klepp</t>
  </si>
  <si>
    <t>Javier Correonero</t>
  </si>
  <si>
    <t>Meike Becker</t>
  </si>
  <si>
    <t>Alberto Villa</t>
  </si>
  <si>
    <t>Brent Madel</t>
  </si>
  <si>
    <t>Robert Czerwensky</t>
  </si>
  <si>
    <t>Alex Stewart</t>
  </si>
  <si>
    <t>Tomasz Krukowski</t>
  </si>
  <si>
    <t>Glynis Johnson</t>
  </si>
  <si>
    <t>Ben Castillo-Bernaus</t>
  </si>
  <si>
    <t>Jaafar Mestari</t>
  </si>
  <si>
    <t>Josh Levin</t>
  </si>
  <si>
    <t>Keonhee Kim</t>
  </si>
  <si>
    <t>Adrien Brasey</t>
  </si>
  <si>
    <t>Isobel Hettrick</t>
  </si>
  <si>
    <t>Arnaud Cadart</t>
  </si>
  <si>
    <t>Alexander Burgansky</t>
  </si>
  <si>
    <t>Thorsten Wenzel</t>
  </si>
  <si>
    <t>Simon Stippig</t>
  </si>
  <si>
    <t>Adam Cochrane</t>
  </si>
  <si>
    <t>Fernando Abril-Martorell</t>
  </si>
  <si>
    <t>Jose Manuel Arroyas</t>
  </si>
  <si>
    <t>Benjamin Pfannes-Varrow</t>
  </si>
  <si>
    <t>Sezgi Bice Ozener</t>
  </si>
  <si>
    <t>Calle Loikkanen</t>
  </si>
  <si>
    <t>Francois Digard</t>
  </si>
  <si>
    <t>Guy Stebbings</t>
  </si>
  <si>
    <t>Jonathan Hurn</t>
  </si>
  <si>
    <t>Alex Sloane</t>
  </si>
  <si>
    <t>Matthew Dolgin</t>
  </si>
  <si>
    <t>Melania Grippo</t>
  </si>
  <si>
    <t>Autre date</t>
  </si>
  <si>
    <t>Anthony Codling</t>
  </si>
  <si>
    <t>Helene Coumes</t>
  </si>
  <si>
    <t>Anas Patel</t>
  </si>
  <si>
    <t>Sharath Ramanathan</t>
  </si>
  <si>
    <t>Robert Crimes</t>
  </si>
  <si>
    <t>Stephane Beyazian</t>
  </si>
  <si>
    <t>Stephanie Dossmann</t>
  </si>
  <si>
    <t>Alberto Artoni</t>
  </si>
  <si>
    <t>Herve Drouet</t>
  </si>
  <si>
    <t>Neil Green</t>
  </si>
  <si>
    <t>Nikolas Demeter</t>
  </si>
  <si>
    <t>Elodie Rall</t>
  </si>
  <si>
    <t>Martin Wilkie</t>
  </si>
  <si>
    <t>Dario Maglione</t>
  </si>
  <si>
    <t>Silvia Cuneo</t>
  </si>
  <si>
    <t>Hannes Leitner</t>
  </si>
  <si>
    <t>Thomas Hofmann</t>
  </si>
  <si>
    <t>Adam Motala</t>
  </si>
  <si>
    <t>Richard Taylor</t>
  </si>
  <si>
    <t>Matthew Lofting</t>
  </si>
  <si>
    <t>Gabor Kemeny</t>
  </si>
  <si>
    <t>Matteo Lindauer</t>
  </si>
  <si>
    <t>Florent Cespedes</t>
  </si>
  <si>
    <t>Will Kirkness</t>
  </si>
  <si>
    <t>Marios Pastou</t>
  </si>
  <si>
    <t>Jorge Alonso Suils</t>
  </si>
  <si>
    <t>Greg Johnson</t>
  </si>
  <si>
    <t>Marcus Diebel</t>
  </si>
  <si>
    <t>Luuk Van Beek</t>
  </si>
  <si>
    <t>Charles Armitage</t>
  </si>
  <si>
    <t>Jay Lee</t>
  </si>
  <si>
    <t>Equalwt/Attractive</t>
  </si>
  <si>
    <t>Javier Esteban</t>
  </si>
  <si>
    <t>Giovanni Razzoli</t>
  </si>
  <si>
    <t>Adam Wood</t>
  </si>
  <si>
    <t>Hassan Ahmed</t>
  </si>
  <si>
    <t>Alex Irving</t>
  </si>
  <si>
    <t>Iiris Theman</t>
  </si>
  <si>
    <t>Petr Bartek</t>
  </si>
  <si>
    <t>Chris Counihan</t>
  </si>
  <si>
    <t>Fernando Cordero Barreira</t>
  </si>
  <si>
    <t>Zana Mamelli</t>
  </si>
  <si>
    <t>William Packer</t>
  </si>
  <si>
    <t>Thaninee Satirareungchai</t>
  </si>
  <si>
    <t>Monique Pollard</t>
  </si>
  <si>
    <t>James Winchester</t>
  </si>
  <si>
    <t>Overwt/Attractive</t>
  </si>
  <si>
    <t>Viktor Sundberg</t>
  </si>
  <si>
    <t>Carl Raynsford</t>
  </si>
  <si>
    <t>Michael Foundoukidis</t>
  </si>
  <si>
    <t>Joonas Hayha</t>
  </si>
  <si>
    <t>Utsav Sinha</t>
  </si>
  <si>
    <t>Giuseppe Grimaldi</t>
  </si>
  <si>
    <t>Jens Nielsen</t>
  </si>
  <si>
    <t>Paul Redman</t>
  </si>
  <si>
    <t>Alison Lygo</t>
  </si>
  <si>
    <t>Alexandre Desprez</t>
  </si>
  <si>
    <t>Henry Hall</t>
  </si>
  <si>
    <t>Thibault Boutherin</t>
  </si>
  <si>
    <t>Jelena Sokolova</t>
  </si>
  <si>
    <t>Philip Spain</t>
  </si>
  <si>
    <t>Enrico Esposti</t>
  </si>
  <si>
    <t>Graham Hunt</t>
  </si>
  <si>
    <t>Dominic Nash</t>
  </si>
  <si>
    <t>Roland Pfaender</t>
  </si>
  <si>
    <t>Lampros Smailis</t>
  </si>
  <si>
    <t>Chitrita Sinha</t>
  </si>
  <si>
    <t>Christopher Millington</t>
  </si>
  <si>
    <t>Sylvia Barker</t>
  </si>
  <si>
    <t>Patrick Creuset</t>
  </si>
  <si>
    <t>Nick Johnson</t>
  </si>
  <si>
    <t>Alejandro Conde</t>
  </si>
  <si>
    <t>Michael Roeg</t>
  </si>
  <si>
    <t>Aisyah Noor</t>
  </si>
  <si>
    <t>Christopher Cant</t>
  </si>
  <si>
    <t>not rated</t>
  </si>
  <si>
    <t>Justine Telliez</t>
  </si>
  <si>
    <t>Suzanne van Voorthuizen</t>
  </si>
  <si>
    <t>moyenne</t>
  </si>
  <si>
    <t>si #N/A</t>
  </si>
  <si>
    <t>Paul Rossington</t>
  </si>
  <si>
    <t>Jonathan Bell</t>
  </si>
  <si>
    <t>Atiyyah Vawda</t>
  </si>
  <si>
    <t>Fernando Garcia</t>
  </si>
  <si>
    <t>Jacques-Henri Gaulard</t>
  </si>
  <si>
    <t>Henri Parkkinen</t>
  </si>
  <si>
    <t>Thomas Neuhold</t>
  </si>
  <si>
    <t>Tom Mills</t>
  </si>
  <si>
    <t>Ali Naqvi</t>
  </si>
  <si>
    <t>Anthony Dick</t>
  </si>
  <si>
    <t>Grant Slade</t>
  </si>
  <si>
    <t>Damian McNeela</t>
  </si>
  <si>
    <t>Fabrice Farigoule</t>
  </si>
  <si>
    <t>Christoph Laskawi</t>
  </si>
  <si>
    <t>Virginie Royere</t>
  </si>
  <si>
    <t>Alessandro Tortora</t>
  </si>
  <si>
    <t>William Hawkins</t>
  </si>
  <si>
    <t>Mikheil Omanadze</t>
  </si>
  <si>
    <t>Ignacio Ulargui</t>
  </si>
  <si>
    <t>Douglas Arthur</t>
  </si>
  <si>
    <t>Eric Compton</t>
  </si>
  <si>
    <t>Gregory Simpson</t>
  </si>
  <si>
    <t>Simon Coles</t>
  </si>
  <si>
    <t>Adam Fox-Rumley</t>
  </si>
  <si>
    <t>Tomasz Sokolowski</t>
  </si>
  <si>
    <t>Rafael Bonardell</t>
  </si>
  <si>
    <t>Dominic Edridge</t>
  </si>
  <si>
    <t>Harrison Williams</t>
  </si>
  <si>
    <t>Tristan Sanson</t>
  </si>
  <si>
    <t>Antonin Baudry</t>
  </si>
  <si>
    <t>Loredana Muharremi</t>
  </si>
  <si>
    <t>Akhil Patel</t>
  </si>
  <si>
    <t>Aman Rakkar</t>
  </si>
  <si>
    <t>Julian Perez</t>
  </si>
  <si>
    <t>Daniele Alibrandi</t>
  </si>
  <si>
    <t>Niall Alexander</t>
  </si>
  <si>
    <t>Alfredo Alonso</t>
  </si>
  <si>
    <t>Alexander Demetriou</t>
  </si>
  <si>
    <t>Conor Dwyer</t>
  </si>
  <si>
    <t>Emmanuel Papadakis</t>
  </si>
  <si>
    <t>Martino Ambroggi</t>
  </si>
  <si>
    <t>Joseph Thomas</t>
  </si>
  <si>
    <t>Kimmo Stenvall</t>
  </si>
  <si>
    <t>Nida Iqbal</t>
  </si>
  <si>
    <t>Frederick Wild</t>
  </si>
  <si>
    <t>Edward Hall</t>
  </si>
  <si>
    <t>Michael Sanderson</t>
  </si>
  <si>
    <t>Hugo Solvet</t>
  </si>
  <si>
    <t>Volker Stoll</t>
  </si>
  <si>
    <t>Jamie Murray</t>
  </si>
  <si>
    <t>Parash Jain</t>
  </si>
  <si>
    <t>Robin Speakman</t>
  </si>
  <si>
    <t>Robert Davies</t>
  </si>
  <si>
    <t>Britta Schmidt</t>
  </si>
  <si>
    <t>Jamie Rollo</t>
  </si>
  <si>
    <t>Martin Flueckiger</t>
  </si>
  <si>
    <t>Niels Granholm-Leth</t>
  </si>
  <si>
    <t>Dan Wasiolek</t>
  </si>
  <si>
    <t>Sarah Simon</t>
  </si>
  <si>
    <t>Alessandro Pozzi</t>
  </si>
  <si>
    <t>Charlie Muir-Sands</t>
  </si>
  <si>
    <t>Stefan Augustin</t>
  </si>
  <si>
    <t>Patricia Cifuentes</t>
  </si>
  <si>
    <t>Stamatios Draziotis</t>
  </si>
  <si>
    <t>Gael De-Bray</t>
  </si>
  <si>
    <t>Pal Skirta</t>
  </si>
  <si>
    <t>Mark Fielding</t>
  </si>
  <si>
    <t>Konstantin Wiechert</t>
  </si>
  <si>
    <t>Andre Juillard</t>
  </si>
  <si>
    <t>Sabrina Blanc</t>
  </si>
  <si>
    <t>James Tate</t>
  </si>
  <si>
    <t>William Mackie</t>
  </si>
  <si>
    <t>Edoardo Spina</t>
  </si>
  <si>
    <t>Georgina Fraser</t>
  </si>
  <si>
    <t>Erwann Dagorne</t>
  </si>
  <si>
    <t>Veronique Meertens</t>
  </si>
  <si>
    <t>Robert Stein</t>
  </si>
  <si>
    <t>Maria Paz Ojeda</t>
  </si>
  <si>
    <t>Bhavin Rathod</t>
  </si>
  <si>
    <t>Quirijn Mulder</t>
  </si>
  <si>
    <t>Thorsten Reigber</t>
  </si>
  <si>
    <t>Michael Raab</t>
  </si>
  <si>
    <t>Nicolas David</t>
  </si>
  <si>
    <t>Rahim Karim</t>
  </si>
  <si>
    <t>John Karidis</t>
  </si>
  <si>
    <t>Ana Arjona Martinez</t>
  </si>
  <si>
    <t>James Twyman</t>
  </si>
  <si>
    <t>James Hardiman</t>
  </si>
  <si>
    <t>Andrew Lobbenberg</t>
  </si>
  <si>
    <t>David Seynnaeve</t>
  </si>
  <si>
    <t>Olivier Brochet</t>
  </si>
  <si>
    <t>Andrea Balloni</t>
  </si>
  <si>
    <t>Matthew Young</t>
  </si>
  <si>
    <t>Ishan Majumdar</t>
  </si>
  <si>
    <t>Philip Buller</t>
  </si>
  <si>
    <t>Ebrahim Homani</t>
  </si>
  <si>
    <t>Philippe Houchois</t>
  </si>
  <si>
    <t>Cedric Besnard</t>
  </si>
  <si>
    <t>Sebastian Kuenne</t>
  </si>
  <si>
    <t>Victor Floch</t>
  </si>
  <si>
    <t>Gary Greenwood</t>
  </si>
  <si>
    <t>Ian Rossouw</t>
  </si>
  <si>
    <t>Dan Su</t>
  </si>
  <si>
    <t>Jean-Philippe Bertschy</t>
  </si>
  <si>
    <t>Torsten Sauter</t>
  </si>
  <si>
    <t>Andrew Douglas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</si>
  <si>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</si>
  <si>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</si>
  <si>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</si>
  <si>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</si>
  <si>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</si>
  <si>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</si>
  <si>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</si>
  <si>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</si>
  <si>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</si>
  <si>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</si>
  <si>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</si>
  <si>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CH</t>
  </si>
  <si>
    <t>GB</t>
  </si>
  <si>
    <t>Arthur Sitbon</t>
  </si>
  <si>
    <t>Aymeric Poulain</t>
  </si>
  <si>
    <t>Robert Moskow</t>
  </si>
  <si>
    <t>Abid Hussain</t>
  </si>
  <si>
    <t>Tim Clark</t>
  </si>
  <si>
    <t>Karl Green</t>
  </si>
  <si>
    <t>Aynsley Lammin</t>
  </si>
  <si>
    <t>Michael Aspinall</t>
  </si>
  <si>
    <t>Emil Immonen</t>
  </si>
  <si>
    <t>Thomas Rothaeusler</t>
  </si>
  <si>
    <t>Marie-Ange Riggio</t>
  </si>
  <si>
    <t>Alvaro Del Pozo</t>
  </si>
  <si>
    <t>Paola Sabbione</t>
  </si>
  <si>
    <t>Arnaud Giblat</t>
  </si>
  <si>
    <t>Alastair Warr</t>
  </si>
  <si>
    <t>Olivier Nicolai</t>
  </si>
  <si>
    <t>Stefan Schneider</t>
  </si>
  <si>
    <t>Nicolas Payen</t>
  </si>
  <si>
    <t>Nicholas Herman</t>
  </si>
  <si>
    <t>Charles Pitman-King</t>
  </si>
  <si>
    <t>Jeremy Sigee</t>
  </si>
  <si>
    <t>Gerhard Schwarz</t>
  </si>
  <si>
    <t>Carlo Maritano</t>
  </si>
  <si>
    <t>Luke Holbrook</t>
  </si>
  <si>
    <t>Rhea Shah</t>
  </si>
  <si>
    <t>Alexander Koller</t>
  </si>
  <si>
    <t>Manuela Meroni</t>
  </si>
  <si>
    <t>Robert Noble</t>
  </si>
  <si>
    <t>Anssi Raussi</t>
  </si>
  <si>
    <t>Paolo Citi</t>
  </si>
  <si>
    <t>Daniel Rodriguez</t>
  </si>
  <si>
    <t>Werner Eisenmann</t>
  </si>
  <si>
    <t>Abed Jarad</t>
  </si>
  <si>
    <t>Marisa Mazo</t>
  </si>
  <si>
    <t>Warwick Okines</t>
  </si>
  <si>
    <t>Carlos Trevino</t>
  </si>
  <si>
    <t>Rajiv Bhatia</t>
  </si>
  <si>
    <t>Krzysztof Smalec</t>
  </si>
  <si>
    <t>Robert Stallard</t>
  </si>
  <si>
    <t>Michael Huttner</t>
  </si>
  <si>
    <t>Tom Zhang</t>
  </si>
  <si>
    <t>Gareth Davies</t>
  </si>
  <si>
    <t>Andrew Lowe</t>
  </si>
  <si>
    <t>Marco Nicolai</t>
  </si>
  <si>
    <t>Christophe Menard</t>
  </si>
  <si>
    <t>Jonathan Mounsey</t>
  </si>
  <si>
    <t>Rae Maile</t>
  </si>
  <si>
    <t>Thomas Schulte-Vorwick</t>
  </si>
  <si>
    <t>Matthew Ford</t>
  </si>
  <si>
    <t>Mikael Doepel</t>
  </si>
  <si>
    <t>Sebastian Satz</t>
  </si>
  <si>
    <t>Grace Smalley</t>
  </si>
  <si>
    <t>Iain Pearce</t>
  </si>
  <si>
    <t>Joshua Mills</t>
  </si>
  <si>
    <t>Thijs Berkelder</t>
  </si>
  <si>
    <t>Alessia Magni</t>
  </si>
  <si>
    <t>Henrik Paganetty</t>
  </si>
  <si>
    <t>Timo Kuerschner</t>
  </si>
  <si>
    <t>Harald Hendrikse</t>
  </si>
  <si>
    <t>Giulia Aurora Miotto</t>
  </si>
  <si>
    <t>Patrick Laager</t>
  </si>
  <si>
    <t>Jon Mills</t>
  </si>
  <si>
    <t>Victor Acitores</t>
  </si>
  <si>
    <t>Florian Treisch</t>
  </si>
  <si>
    <t>Kevin Roger</t>
  </si>
  <si>
    <t>Youdish Chicooree</t>
  </si>
  <si>
    <t>Alastair Syme</t>
  </si>
  <si>
    <t>Charlie Bentley</t>
  </si>
  <si>
    <t>Borja Ramirez Segura</t>
  </si>
  <si>
    <t>Joseph Dickerson</t>
  </si>
  <si>
    <t>Oscar Ronnkvist</t>
  </si>
  <si>
    <t>Remi Grenu</t>
  </si>
  <si>
    <t>Luca Bacoccoli</t>
  </si>
  <si>
    <t>James Rose</t>
  </si>
  <si>
    <t>Jean Danjou</t>
  </si>
  <si>
    <t>Nuno Vaz</t>
  </si>
  <si>
    <t>Javier Suarez</t>
  </si>
  <si>
    <t>Spencer Liberman</t>
  </si>
  <si>
    <t>4 month</t>
  </si>
  <si>
    <t>David McCann</t>
  </si>
  <si>
    <t>Jon Cox</t>
  </si>
  <si>
    <t>Nicholas Housden</t>
  </si>
  <si>
    <t>Ajay Patel</t>
  </si>
  <si>
    <t>Doyinsola Sanyaolu</t>
  </si>
  <si>
    <t>Sam Cullen</t>
  </si>
  <si>
    <t>Will Jones</t>
  </si>
  <si>
    <t>Michael Joergensen</t>
  </si>
  <si>
    <t>Bethan Davies</t>
  </si>
  <si>
    <t>Sarah Lester</t>
  </si>
  <si>
    <t>Temitope Sulaiman</t>
  </si>
  <si>
    <t>Flora Trindade</t>
  </si>
  <si>
    <t>Andreas Plaesier</t>
  </si>
  <si>
    <t>Debbie Wang</t>
  </si>
  <si>
    <t>Jonathan Day</t>
  </si>
  <si>
    <t>Benoit Petrarque</t>
  </si>
  <si>
    <t>Suhasini Varanasi</t>
  </si>
  <si>
    <t>Simon Hales</t>
  </si>
  <si>
    <t>Andrew Simms</t>
  </si>
  <si>
    <t>Trevor Stirling</t>
  </si>
  <si>
    <t>Monica Bosio</t>
  </si>
  <si>
    <t>Nigel Van Putten</t>
  </si>
  <si>
    <t>Cedric Norest</t>
  </si>
  <si>
    <t>Andrew Ross</t>
  </si>
  <si>
    <t>Faizan Lakhani</t>
  </si>
  <si>
    <t>Larissa Van Deventer</t>
  </si>
  <si>
    <t>Oriana Cardani</t>
  </si>
  <si>
    <t>Holger Schmidt</t>
  </si>
  <si>
    <t>Bartlomiej Kubicki</t>
  </si>
  <si>
    <t>Alex Pound</t>
  </si>
  <si>
    <t>Nooshin Nejati</t>
  </si>
  <si>
    <t>Aristotelis Moutopoulos</t>
  </si>
  <si>
    <t>Thomas DeBourcy</t>
  </si>
  <si>
    <t>Vicki Stern</t>
  </si>
  <si>
    <t>Gulnara Saitkulova</t>
  </si>
  <si>
    <t>Francisco Riquel</t>
  </si>
  <si>
    <t>Shrey Srivastava</t>
  </si>
  <si>
    <t>Roshan Ranjit</t>
  </si>
  <si>
    <t>David Swartz</t>
  </si>
  <si>
    <t>Kian Abouhossein</t>
  </si>
  <si>
    <t>Aron Ceccarelli</t>
  </si>
  <si>
    <t>Enrico Coco</t>
  </si>
  <si>
    <t>Andrew Coombs</t>
  </si>
  <si>
    <t>Balajee Tirupati</t>
  </si>
  <si>
    <t>Akhil Dattani</t>
  </si>
  <si>
    <t>Arthur Truslove</t>
  </si>
  <si>
    <t>Harry Goad</t>
  </si>
  <si>
    <t>Pallav Mittal</t>
  </si>
  <si>
    <t>Nico Chen</t>
  </si>
  <si>
    <t>Sasikanth Chilukuru</t>
  </si>
  <si>
    <t>Ian White</t>
  </si>
  <si>
    <t>Arnaud Autier</t>
  </si>
  <si>
    <t>Tobias Lukesch</t>
  </si>
  <si>
    <t>Lara Simpson</t>
  </si>
  <si>
    <t>Guillermo Barrio</t>
  </si>
  <si>
    <t>Andreas Riemann</t>
  </si>
  <si>
    <t>Benoit Valleaux</t>
  </si>
  <si>
    <t>Casey Lea</t>
  </si>
  <si>
    <t>Joerg Frey</t>
  </si>
  <si>
    <t>Davide Candela</t>
  </si>
  <si>
    <t>Damien Choplain</t>
  </si>
  <si>
    <t>Kai Klose</t>
  </si>
  <si>
    <t>Delphine Le Louet</t>
  </si>
  <si>
    <t>Geoffroy Michalet</t>
  </si>
  <si>
    <t>Brijesh Siya</t>
  </si>
  <si>
    <t>Charles Brennan</t>
  </si>
  <si>
    <t>Charles Shi</t>
  </si>
  <si>
    <t>Hari Sivakumaran</t>
  </si>
  <si>
    <t>Brian Morgan</t>
  </si>
  <si>
    <t>Justin Funnell</t>
  </si>
  <si>
    <t>Sebastian Growe</t>
  </si>
  <si>
    <t>Thibault Leneeuw</t>
  </si>
  <si>
    <t>Richard Edwards</t>
  </si>
  <si>
    <t>Samuel Dindol</t>
  </si>
  <si>
    <t>John Vuong</t>
  </si>
  <si>
    <t>Stijn Demeester</t>
  </si>
  <si>
    <t>1 month</t>
  </si>
  <si>
    <t>Russell Waller</t>
  </si>
  <si>
    <t>Alasdair Leslie</t>
  </si>
  <si>
    <t>Arancha Pineiro</t>
  </si>
  <si>
    <t>Filipe Leite</t>
  </si>
  <si>
    <t>Bruce Hamilton</t>
  </si>
  <si>
    <t>Javier Beldarrain</t>
  </si>
  <si>
    <t>Mike Tyndall</t>
  </si>
  <si>
    <t>Angel Llamazares</t>
  </si>
  <si>
    <t>Fabio Pavan</t>
  </si>
  <si>
    <t>Emmet Kelly</t>
  </si>
  <si>
    <t>Nora Nagy</t>
  </si>
  <si>
    <t>Alessandro Foletti</t>
  </si>
  <si>
    <t>Urs Kunz</t>
  </si>
  <si>
    <t>Sean Kealy</t>
  </si>
  <si>
    <t>Christopher Bamberry</t>
  </si>
  <si>
    <t>Jens Lindqvist</t>
  </si>
  <si>
    <t>Andreas Van Embden</t>
  </si>
  <si>
    <t>John DeCree</t>
  </si>
  <si>
    <t>Richard Hatch</t>
  </si>
  <si>
    <t>Bastian Synagowitz</t>
  </si>
  <si>
    <t>Rufus Hone</t>
  </si>
  <si>
    <t>Luca Solca</t>
  </si>
  <si>
    <t>Alexander Kantarovich</t>
  </si>
  <si>
    <t>Chloe Lemarie</t>
  </si>
  <si>
    <t>Augustin Cendre</t>
  </si>
  <si>
    <t>Vanessa Guy</t>
  </si>
  <si>
    <t>Thomas Poutrieux</t>
  </si>
  <si>
    <t>Rajesh Kumar</t>
  </si>
  <si>
    <t>David Vagman</t>
  </si>
  <si>
    <t>Marlene Eibensteiner</t>
  </si>
  <si>
    <t>James Ratzer</t>
  </si>
  <si>
    <t>Kate Calvert</t>
  </si>
  <si>
    <t>Estelle Weingrod</t>
  </si>
  <si>
    <t>Feng Zhang</t>
  </si>
  <si>
    <t>Varun Sikka</t>
  </si>
  <si>
    <t>Farquhar Murray</t>
  </si>
  <si>
    <t>Richard Nguyen</t>
  </si>
  <si>
    <t>Johannes Thormann</t>
  </si>
  <si>
    <t>Laura Bucher</t>
  </si>
  <si>
    <t>Jeremy Fialko</t>
  </si>
  <si>
    <t>Sami Kassab</t>
  </si>
  <si>
    <t>David Hayes</t>
  </si>
  <si>
    <t>Steve Woolf</t>
  </si>
  <si>
    <t>David Kerstens</t>
  </si>
  <si>
    <t>Andrew Lee</t>
  </si>
  <si>
    <t>Isacco Brambilla</t>
  </si>
  <si>
    <t>Pamela Zuluaga</t>
  </si>
  <si>
    <t>Delphine Brault</t>
  </si>
  <si>
    <t>Alexander Peterc</t>
  </si>
  <si>
    <t>Giacomo Romeo</t>
  </si>
  <si>
    <t>Nicolas Mora</t>
  </si>
  <si>
    <t>Juan Ros Padilla</t>
  </si>
  <si>
    <t>Peter Spengler</t>
  </si>
  <si>
    <t>Alistair Johnson</t>
  </si>
  <si>
    <t>Leon Muehlenbruch</t>
  </si>
  <si>
    <t>Yaron Werber</t>
  </si>
  <si>
    <t>Noemi Peruch</t>
  </si>
  <si>
    <t>Margaret Schooley</t>
  </si>
  <si>
    <t>Guy Sips</t>
  </si>
  <si>
    <t>Thymen Rundberg</t>
  </si>
  <si>
    <t>Giorgio Tavolini</t>
  </si>
  <si>
    <t>Vinit Malhotra</t>
  </si>
  <si>
    <t>Philip Ng</t>
  </si>
  <si>
    <t>Eric Lemarie</t>
  </si>
  <si>
    <t>Tom Hallett</t>
  </si>
  <si>
    <t>Frederic Renard</t>
  </si>
  <si>
    <t>Henning Cosman</t>
  </si>
  <si>
    <t>Ryan Flight</t>
  </si>
  <si>
    <t>Florent Laroche-Joubert</t>
  </si>
  <si>
    <t>Karel Zoete</t>
  </si>
  <si>
    <t>Steven Scala</t>
  </si>
  <si>
    <t>James Hollins</t>
  </si>
  <si>
    <t>Elena Perini</t>
  </si>
  <si>
    <t>Edward Hockin</t>
  </si>
  <si>
    <t>Edward Firth</t>
  </si>
  <si>
    <t>Christian Hinderaker</t>
  </si>
  <si>
    <t>Marco Cristofori</t>
  </si>
  <si>
    <t>Pavan Mahbubani</t>
  </si>
  <si>
    <t>Charles Swabey</t>
  </si>
  <si>
    <t>Aurelio Calderon Tejedor</t>
  </si>
  <si>
    <t>Lars Kjellberg</t>
  </si>
  <si>
    <t>Gianluca Bertuzzo</t>
  </si>
  <si>
    <t>Yan Derocles</t>
  </si>
  <si>
    <t>Miguel Borrega</t>
  </si>
  <si>
    <t>Julien Richer</t>
  </si>
  <si>
    <t>Rob Hales</t>
  </si>
  <si>
    <t>Charles Bendit</t>
  </si>
  <si>
    <t>Andrea Devita</t>
  </si>
  <si>
    <t>Andrew Hollingworth</t>
  </si>
  <si>
    <t>Alex Wright</t>
  </si>
  <si>
    <t>Dominic O'Mahony</t>
  </si>
  <si>
    <t>Sami Sarkamies</t>
  </si>
  <si>
    <t>David Brockton</t>
  </si>
  <si>
    <t>Rafael Fernandez De Heredia</t>
  </si>
  <si>
    <t>Sebastian Bray</t>
  </si>
  <si>
    <t>Rob Pulleyn</t>
  </si>
  <si>
    <t>Pei Hwa Ho</t>
  </si>
  <si>
    <t>Maksim Nekrasov</t>
  </si>
  <si>
    <t>Ulle Worner</t>
  </si>
  <si>
    <t>Jonathan Kennedy-Good</t>
  </si>
  <si>
    <t>Lothar Lubinetzki</t>
  </si>
  <si>
    <t>Louis Boujard</t>
  </si>
  <si>
    <t>Johan Wettergren</t>
  </si>
  <si>
    <t>Emmanuelle Vigneron</t>
  </si>
  <si>
    <t>David Sharma</t>
  </si>
  <si>
    <t>Lucas Ferhani</t>
  </si>
  <si>
    <t>Akash Gupta</t>
  </si>
  <si>
    <t>Secteur et Industrie</t>
  </si>
  <si>
    <t>GICS_SECTOR_NAME</t>
  </si>
  <si>
    <t>GICS_INDUSTRY_NAME</t>
  </si>
  <si>
    <t>Nick Dempsey</t>
  </si>
  <si>
    <t>Kamran Hossain</t>
  </si>
  <si>
    <t>Jack Reynolds-Clark</t>
  </si>
  <si>
    <t>Andre Remke</t>
  </si>
  <si>
    <t>James Anstead</t>
  </si>
  <si>
    <t>Eric Ravary</t>
  </si>
  <si>
    <t>Justin Smith</t>
  </si>
  <si>
    <t>Piotr Dzieciolowski</t>
  </si>
  <si>
    <t>Piral Dadhania</t>
  </si>
  <si>
    <t>Nicola Tang</t>
  </si>
  <si>
    <t>Jan Gjerland</t>
  </si>
  <si>
    <t>Maksym Mishyn</t>
  </si>
  <si>
    <t>Philippe Ourpatian</t>
  </si>
  <si>
    <t>Eric Le Berrigaud</t>
  </si>
  <si>
    <t>Geoff Lowery</t>
  </si>
  <si>
    <t>Harry Wyburd</t>
  </si>
  <si>
    <t>Gen Cross</t>
  </si>
  <si>
    <t>Oliver Davies</t>
  </si>
  <si>
    <t>Eleni Ismailou</t>
  </si>
  <si>
    <t>Simon Foessmeier</t>
  </si>
  <si>
    <t>Jerome Bodin</t>
  </si>
  <si>
    <t>Jens Ehrenberg</t>
  </si>
  <si>
    <t>Ross Law</t>
  </si>
  <si>
    <t>Peter Mallin-Jones</t>
  </si>
  <si>
    <t>Warren Ackerman</t>
  </si>
  <si>
    <t>Konrad Zomer</t>
  </si>
  <si>
    <t>Miriam Josiah</t>
  </si>
  <si>
    <t>dropped coverage</t>
  </si>
  <si>
    <t>Chase Coughlan</t>
  </si>
  <si>
    <t>Wim Lewi</t>
  </si>
  <si>
    <t>Jose Rito</t>
  </si>
  <si>
    <t>Manuel Palomo</t>
  </si>
  <si>
    <t>Rodger Rinke</t>
  </si>
  <si>
    <t>Cor Kluis</t>
  </si>
  <si>
    <t>Andrea Lisi</t>
  </si>
  <si>
    <t>Michiel Declercq</t>
  </si>
  <si>
    <t>Gianluca Ferrari</t>
  </si>
  <si>
    <t>Antoine Bouchetoux</t>
  </si>
  <si>
    <t>Andrea Filtri</t>
  </si>
  <si>
    <t>Petros Tsourtis</t>
  </si>
  <si>
    <t>Pierre Rousseau</t>
  </si>
  <si>
    <t>Xin Wang</t>
  </si>
  <si>
    <t>Michele Della Vigna</t>
  </si>
  <si>
    <t>Sarah Thirion</t>
  </si>
  <si>
    <t>Anders Idborg</t>
  </si>
  <si>
    <t>Christoffer Adams</t>
  </si>
  <si>
    <t>Panu Laitinmaki</t>
  </si>
  <si>
    <t>Alvaro Serrano</t>
  </si>
  <si>
    <t>Bosco Muguiro</t>
  </si>
  <si>
    <t>Omar Nokta</t>
  </si>
  <si>
    <t>James Vane-Tempest</t>
  </si>
  <si>
    <t>Harry Gowers</t>
  </si>
  <si>
    <t>Richard Felton</t>
  </si>
  <si>
    <t>Riccardo Rovere</t>
  </si>
  <si>
    <t>Jon Perez</t>
  </si>
  <si>
    <t>Krishnendra Dubey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</si>
</sst>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ofaddin.rtdserver">
      <tp t="s">
        <v>#N/A N/A</v>
        <stp/>
        <stp>BQL|18320129257410125714</stp>
        <tr r="J266" s="4"/>
      </tp>
    </main>
    <main first="bofaddin.rtdserver">
      <tp t="s">
        <v>#N/A N/A</v>
        <stp/>
        <stp>BQL|14909015299159654720</stp>
        <tr r="J356" s="4"/>
      </tp>
    </main>
    <main first="bofaddin.rtdserver">
      <tp t="b">
        <v>0</v>
        <stp/>
        <stp>BDP|18010705287584645988</stp>
        <tr r="AR90" s="4"/>
      </tp>
      <tp t="b">
        <v>0</v>
        <stp/>
        <stp>BDS|18345777991274817872</stp>
        <tr r="AG267" s="4"/>
        <tr r="AG267" s="4"/>
        <tr r="W267" s="4"/>
        <tr r="W267" s="4"/>
        <tr r="M267" s="4"/>
        <tr r="M267" s="4"/>
      </tp>
      <tp t="b">
        <v>0</v>
        <stp/>
        <stp>BDP|13798518857021832800</stp>
        <tr r="AR10" s="4"/>
      </tp>
      <tp t="b">
        <v>0</v>
        <stp/>
        <stp>BDP|17176883996935316943</stp>
        <tr r="AQ365" s="4"/>
      </tp>
      <tp t="s">
        <v>#N/A N/A</v>
        <stp/>
        <stp>BDS|17736984862392713019</stp>
        <tr r="AG399" s="4"/>
      </tp>
      <tp t="s">
        <v>#N/A N/A</v>
        <stp/>
        <stp>BDS|16727248760160012889</stp>
        <tr r="AG246" s="4"/>
      </tp>
      <tp t="s">
        <v>#N/A N/A</v>
        <stp/>
        <stp>BDS|14702461839558448171</stp>
        <tr r="AG343" s="4"/>
      </tp>
      <tp t="b">
        <v>0</v>
        <stp/>
        <stp>BDP|16527016618125255850</stp>
        <tr r="AQ102" s="4"/>
      </tp>
      <tp t="s">
        <v>#N/A N/A</v>
        <stp/>
        <stp>BDS|11317407483897009094</stp>
        <tr r="M67" s="4"/>
      </tp>
      <tp t="b">
        <v>0</v>
        <stp/>
        <stp>BDS|13035753486820361691</stp>
        <tr r="AG209" s="4"/>
        <tr r="AG209" s="4"/>
        <tr r="M209" s="4"/>
        <tr r="M209" s="4"/>
        <tr r="W209" s="4"/>
        <tr r="W209" s="4"/>
      </tp>
      <tp t="b">
        <v>0</v>
        <stp/>
        <stp>BDP|10088039965608810444</stp>
        <tr r="AQ135" s="4"/>
      </tp>
      <tp t="s">
        <v>#N/A N/A</v>
        <stp/>
        <stp>BDS|11754158884940972218</stp>
        <tr r="W165" s="4"/>
      </tp>
      <tp t="s">
        <v>#N/A N/A</v>
        <stp/>
        <stp>BDS|15129434488175233664</stp>
        <tr r="W117" s="4"/>
      </tp>
      <tp t="b">
        <v>0</v>
        <stp/>
        <stp>BDS|18107660117234605184</stp>
        <tr r="W215" s="4"/>
        <tr r="W215" s="4"/>
        <tr r="AG215" s="4"/>
        <tr r="AG215" s="4"/>
        <tr r="M215" s="4"/>
        <tr r="M215" s="4"/>
      </tp>
      <tp t="s">
        <v>#N/A N/A</v>
        <stp/>
        <stp>BDS|12628244248018412603</stp>
        <tr r="AG137" s="4"/>
      </tp>
      <tp t="s">
        <v>#N/A N/A</v>
        <stp/>
        <stp>BDS|12043976101854142582</stp>
        <tr r="M201" s="4"/>
      </tp>
      <tp t="s">
        <v>#N/A N/A</v>
        <stp/>
        <stp>BDS|13303963049937587367</stp>
        <tr r="M287" s="4"/>
      </tp>
      <tp t="s">
        <v>#N/A N/A</v>
        <stp/>
        <stp>BDS|18393244494480628996</stp>
        <tr r="M305" s="4"/>
      </tp>
      <tp t="s">
        <v>#N/A N/A</v>
        <stp/>
        <stp>BDS|11303393264527714956</stp>
        <tr r="W282" s="4"/>
      </tp>
      <tp t="s">
        <v>#N/A N/A</v>
        <stp/>
        <stp>BDS|15241618321848614385</stp>
        <tr r="M251" s="4"/>
      </tp>
      <tp t="s">
        <v>#N/A N/A</v>
        <stp/>
        <stp>BDS|16193270570048267195</stp>
        <tr r="M28" s="4"/>
      </tp>
      <tp t="b">
        <v>0</v>
        <stp/>
        <stp>BDP|10546751275642839830</stp>
        <tr r="AQ103" s="4"/>
      </tp>
      <tp t="b">
        <v>0</v>
        <stp/>
        <stp>BDS|15491271964719738224</stp>
        <tr r="M204" s="4"/>
        <tr r="M204" s="4"/>
        <tr r="AG204" s="4"/>
        <tr r="AG204" s="4"/>
        <tr r="W204" s="4"/>
        <tr r="W204" s="4"/>
      </tp>
      <tp t="b">
        <v>0</v>
        <stp/>
        <stp>BDP|15125223881177192226</stp>
        <tr r="AR233" s="4"/>
      </tp>
      <tp t="s">
        <v>#N/A N/A</v>
        <stp/>
        <stp>BDS|10670939737368199819</stp>
        <tr r="M227" s="4"/>
      </tp>
      <tp t="b">
        <v>0</v>
        <stp/>
        <stp>BDP|17573047297391726500</stp>
        <tr r="AQ25" s="4"/>
      </tp>
      <tp t="b">
        <v>0</v>
        <stp/>
        <stp>BDS|12715964356122777626</stp>
        <tr r="W222" s="4"/>
        <tr r="W222" s="4"/>
        <tr r="M222" s="4"/>
        <tr r="M222" s="4"/>
        <tr r="AG222" s="4"/>
        <tr r="AG222" s="4"/>
      </tp>
      <tp t="b">
        <v>0</v>
        <stp/>
        <stp>BDP|12477880159091122447</stp>
        <tr r="AQ394" s="4"/>
      </tp>
      <tp t="b">
        <v>0</v>
        <stp/>
        <stp>BDP|15217661606440664942</stp>
        <tr r="AR118" s="4"/>
      </tp>
      <tp t="b">
        <v>0</v>
        <stp/>
        <stp>BDP|10192153942309770619</stp>
        <tr r="AR169" s="4"/>
      </tp>
      <tp t="b">
        <v>0</v>
        <stp/>
        <stp>BDP|12322290853637867814</stp>
        <tr r="AR337" s="4"/>
      </tp>
      <tp t="b">
        <v>0</v>
        <stp/>
        <stp>BDS|14392928862685294417</stp>
        <tr r="AG252" s="4"/>
        <tr r="AG252" s="4"/>
        <tr r="M252" s="4"/>
        <tr r="M252" s="4"/>
        <tr r="W252" s="4"/>
        <tr r="W252" s="4"/>
      </tp>
      <tp t="s">
        <v>#N/A N/A</v>
        <stp/>
        <stp>BDS|17231849738597663181</stp>
        <tr r="M42" s="4"/>
      </tp>
      <tp t="b">
        <v>0</v>
        <stp/>
        <stp>BDP|10262049697510112333</stp>
        <tr r="AQ21" s="4"/>
      </tp>
      <tp t="s">
        <v>#N/A N/A</v>
        <stp/>
        <stp>BDS|11803597927309267546</stp>
        <tr r="W298" s="4"/>
      </tp>
      <tp t="s">
        <v>#N/A N/A</v>
        <stp/>
        <stp>BDS|17355941196019736463</stp>
        <tr r="W41" s="4"/>
      </tp>
      <tp t="b">
        <v>0</v>
        <stp/>
        <stp>BDS|10976356781310915158</stp>
        <tr r="AG54" s="4"/>
        <tr r="AG54" s="4"/>
        <tr r="M54" s="4"/>
        <tr r="M54" s="4"/>
        <tr r="W54" s="4"/>
        <tr r="W54" s="4"/>
      </tp>
      <tp t="s">
        <v>#N/A N/A</v>
        <stp/>
        <stp>BDS|11891351810799478085</stp>
        <tr r="AG31" s="4"/>
      </tp>
      <tp t="b">
        <v>0</v>
        <stp/>
        <stp>BDP|17664994256519936828</stp>
        <tr r="AQ357" s="4"/>
      </tp>
      <tp t="s">
        <v>#N/A N/A</v>
        <stp/>
        <stp>BDS|14484469445527342957</stp>
        <tr r="AG384" s="4"/>
      </tp>
      <tp t="b">
        <v>0</v>
        <stp/>
        <stp>BDP|15298436954519285754</stp>
        <tr r="AR137" s="4"/>
      </tp>
      <tp t="b">
        <v>0</v>
        <stp/>
        <stp>BDS|10742814929536084696</stp>
        <tr r="AG333" s="4"/>
        <tr r="AG333" s="4"/>
        <tr r="W333" s="4"/>
        <tr r="W333" s="4"/>
        <tr r="M333" s="4"/>
        <tr r="M333" s="4"/>
      </tp>
      <tp t="s">
        <v>#N/A N/A</v>
        <stp/>
        <stp>BDS|15465378582916061271</stp>
        <tr r="AG248" s="4"/>
      </tp>
      <tp t="s">
        <v>#N/A N/A</v>
        <stp/>
        <stp>BDS|10987283848845950961</stp>
        <tr r="M156" s="4"/>
      </tp>
      <tp t="s">
        <v>#N/A N/A</v>
        <stp/>
        <stp>BDS|11111104380953389141</stp>
        <tr r="M131" s="4"/>
      </tp>
      <tp t="s">
        <v>#N/A N/A</v>
        <stp/>
        <stp>BDS|10013263091882898396</stp>
        <tr r="M187" s="4"/>
      </tp>
      <tp t="b">
        <v>0</v>
        <stp/>
        <stp>BDP|17015524788437982773</stp>
        <tr r="AQ74" s="4"/>
      </tp>
      <tp t="s">
        <v>#N/A N/A</v>
        <stp/>
        <stp>BDS|18084356085308525126</stp>
        <tr r="M111" s="4"/>
      </tp>
      <tp t="b">
        <v>0</v>
        <stp/>
        <stp>BDS|12063913711199107968</stp>
        <tr r="M295" s="4"/>
        <tr r="M295" s="4"/>
        <tr r="AG295" s="4"/>
        <tr r="AG295" s="4"/>
        <tr r="W295" s="4"/>
        <tr r="W295" s="4"/>
      </tp>
      <tp t="s">
        <v>#N/A N/A</v>
        <stp/>
        <stp>BDS|11030847551740657644</stp>
        <tr r="M55" s="4"/>
      </tp>
      <tp t="s">
        <v>#N/A N/A</v>
        <stp/>
        <stp>BDS|11351080229459654035</stp>
        <tr r="M153" s="4"/>
      </tp>
      <tp t="s">
        <v>#N/A N/A</v>
        <stp/>
        <stp>BDS|10103281271798858775</stp>
        <tr r="AG12" s="4"/>
      </tp>
      <tp t="s">
        <v>#N/A N/A</v>
        <stp/>
        <stp>BDS|12514147955685929998</stp>
        <tr r="W153" s="4"/>
      </tp>
      <tp t="b">
        <v>0</v>
        <stp/>
        <stp>BDP|18330076975344692105</stp>
        <tr r="AQ91" s="4"/>
      </tp>
      <tp t="s">
        <v>#N/A N/A</v>
        <stp/>
        <stp>BDS|15085340294053652624</stp>
        <tr r="M304" s="4"/>
      </tp>
      <tp t="b">
        <v>0</v>
        <stp/>
        <stp>BDS|13542954534247588454</stp>
        <tr r="W375" s="4"/>
        <tr r="W375" s="4"/>
        <tr r="M375" s="4"/>
        <tr r="M375" s="4"/>
        <tr r="AG375" s="4"/>
        <tr r="AG375" s="4"/>
      </tp>
      <tp t="b">
        <v>0</v>
        <stp/>
        <stp>BDS|17868004339839707729</stp>
        <tr r="AG113" s="4"/>
        <tr r="AG113" s="4"/>
        <tr r="W113" s="4"/>
        <tr r="W113" s="4"/>
        <tr r="M113" s="4"/>
        <tr r="M113" s="4"/>
      </tp>
      <tp t="b">
        <v>0</v>
        <stp/>
        <stp>BDP|11565611788925292081</stp>
        <tr r="AR330" s="4"/>
      </tp>
      <tp t="s">
        <v>#N/A N/A</v>
        <stp/>
        <stp>BDS|12050007285461267124</stp>
        <tr r="AG181" s="4"/>
      </tp>
      <tp t="b">
        <v>0</v>
        <stp/>
        <stp>BDH|10785812115595168632</stp>
        <tr r="E174" s="4"/>
      </tp>
      <tp t="b">
        <v>0</v>
        <stp/>
        <stp>BDH|11165206152859195538</stp>
        <tr r="G140" s="4"/>
      </tp>
      <tp t="b">
        <v>0</v>
        <stp/>
        <stp>BDH|15319211580544751148</stp>
        <tr r="B312" s="4"/>
      </tp>
      <tp t="b">
        <v>0</v>
        <stp/>
        <stp>BDH|17644383196615840216</stp>
        <tr r="I378" s="4"/>
      </tp>
      <tp t="b">
        <v>0</v>
        <stp/>
        <stp>BDH|13682961132682491171</stp>
        <tr r="G150" s="4"/>
      </tp>
      <tp t="b">
        <v>0</v>
        <stp/>
        <stp>BDH|16094953743019377849</stp>
        <tr r="H206" s="4"/>
      </tp>
      <tp t="b">
        <v>0</v>
        <stp/>
        <stp>BDH|13856050894500178085</stp>
        <tr r="I367" s="4"/>
      </tp>
      <tp t="b">
        <v>0</v>
        <stp/>
        <stp>BDH|16559522723923574819</stp>
        <tr r="D309" s="4"/>
      </tp>
      <tp t="b">
        <v>0</v>
        <stp/>
        <stp>BDH|11099611312648348433</stp>
        <tr r="E35" s="4"/>
      </tp>
      <tp t="b">
        <v>0</v>
        <stp/>
        <stp>BDH|11480000809159623283</stp>
        <tr r="I179" s="4"/>
      </tp>
      <tp t="b">
        <v>0</v>
        <stp/>
        <stp>BDH|18397384351107841316</stp>
        <tr r="H51" s="4"/>
      </tp>
      <tp t="b">
        <v>0</v>
        <stp/>
        <stp>BDH|11155681939047527966</stp>
        <tr r="H311" s="4"/>
      </tp>
      <tp t="b">
        <v>0</v>
        <stp/>
        <stp>BDH|16294858555294050516</stp>
        <tr r="H204" s="4"/>
      </tp>
      <tp t="b">
        <v>0</v>
        <stp/>
        <stp>BDH|15629653105929383067</stp>
        <tr r="H340" s="4"/>
      </tp>
      <tp t="b">
        <v>0</v>
        <stp/>
        <stp>BDH|12120660183335151362</stp>
        <tr r="G144" s="4"/>
      </tp>
      <tp t="b">
        <v>0</v>
        <stp/>
        <stp>BDH|11119776649201521992</stp>
        <tr r="E219" s="4"/>
      </tp>
      <tp t="b">
        <v>0</v>
        <stp/>
        <stp>BDH|11150964170035410019</stp>
        <tr r="E267" s="4"/>
      </tp>
      <tp t="b">
        <v>0</v>
        <stp/>
        <stp>BDH|17819032566793731888</stp>
        <tr r="B87" s="4"/>
      </tp>
      <tp t="b">
        <v>0</v>
        <stp/>
        <stp>BDH|10226220483172675279</stp>
        <tr r="H228" s="4"/>
      </tp>
      <tp t="b">
        <v>0</v>
        <stp/>
        <stp>BDH|18225164357693252539</stp>
        <tr r="C88" s="4"/>
      </tp>
      <tp t="b">
        <v>0</v>
        <stp/>
        <stp>BDH|13637511851029677024</stp>
        <tr r="F188" s="4"/>
      </tp>
      <tp t="b">
        <v>0</v>
        <stp/>
        <stp>BDH|12271940206518664945</stp>
        <tr r="D25" s="4"/>
      </tp>
      <tp t="b">
        <v>0</v>
        <stp/>
        <stp>BDH|11258577423099057546</stp>
        <tr r="C8" s="4"/>
      </tp>
      <tp t="b">
        <v>0</v>
        <stp/>
        <stp>BDH|10372159156326482863</stp>
        <tr r="I274" s="4"/>
      </tp>
      <tp t="b">
        <v>0</v>
        <stp/>
        <stp>BDH|18233281209149496921</stp>
        <tr r="F128" s="4"/>
      </tp>
      <tp t="b">
        <v>0</v>
        <stp/>
        <stp>BDH|10608986924669961860</stp>
        <tr r="B242" s="4"/>
      </tp>
      <tp t="b">
        <v>0</v>
        <stp/>
        <stp>BDH|10711504343508639376</stp>
        <tr r="B339" s="4"/>
      </tp>
      <tp t="b">
        <v>0</v>
        <stp/>
        <stp>BDH|12197020468656885863</stp>
        <tr r="C14" s="4"/>
      </tp>
      <tp t="b">
        <v>0</v>
        <stp/>
        <stp>BDH|16116699273174617991</stp>
        <tr r="H388" s="4"/>
      </tp>
      <tp t="b">
        <v>0</v>
        <stp/>
        <stp>BDH|16657154061793354856</stp>
        <tr r="G75" s="4"/>
      </tp>
      <tp t="b">
        <v>0</v>
        <stp/>
        <stp>BDH|16078933591408080451</stp>
        <tr r="E294" s="4"/>
      </tp>
      <tp t="b">
        <v>0</v>
        <stp/>
        <stp>BDH|12057109915049308115</stp>
        <tr r="H173" s="4"/>
      </tp>
      <tp t="b">
        <v>0</v>
        <stp/>
        <stp>BDH|17519547242484798836</stp>
        <tr r="I109" s="4"/>
      </tp>
      <tp t="b">
        <v>0</v>
        <stp/>
        <stp>BDH|18028037766877101331</stp>
        <tr r="F167" s="4"/>
      </tp>
      <tp t="b">
        <v>0</v>
        <stp/>
        <stp>BDH|11862833444786965118</stp>
        <tr r="B222" s="4"/>
      </tp>
      <tp t="b">
        <v>0</v>
        <stp/>
        <stp>BDH|10907054602169020395</stp>
        <tr r="E96" s="4"/>
      </tp>
      <tp t="b">
        <v>0</v>
        <stp/>
        <stp>BDH|17050954316133258665</stp>
        <tr r="E89" s="4"/>
      </tp>
      <tp t="b">
        <v>0</v>
        <stp/>
        <stp>BDH|15722679377926416844</stp>
        <tr r="C46" s="4"/>
      </tp>
      <tp t="b">
        <v>0</v>
        <stp/>
        <stp>BDH|14250957763924052524</stp>
        <tr r="C119" s="4"/>
      </tp>
      <tp t="b">
        <v>0</v>
        <stp/>
        <stp>BDH|17539057530688234648</stp>
        <tr r="E357" s="4"/>
      </tp>
      <tp t="b">
        <v>0</v>
        <stp/>
        <stp>BDH|12374561671523680944</stp>
        <tr r="H343" s="4"/>
      </tp>
      <tp t="b">
        <v>0</v>
        <stp/>
        <stp>BDH|10391775196631726536</stp>
        <tr r="C105" s="4"/>
      </tp>
      <tp t="b">
        <v>0</v>
        <stp/>
        <stp>BDH|15884936119232554517</stp>
        <tr r="G203" s="4"/>
      </tp>
      <tp t="b">
        <v>0</v>
        <stp/>
        <stp>BDH|16313161237948408604</stp>
        <tr r="H326" s="4"/>
      </tp>
      <tp t="b">
        <v>0</v>
        <stp/>
        <stp>BDH|17126646490753270114</stp>
        <tr r="H116" s="4"/>
      </tp>
      <tp t="b">
        <v>0</v>
        <stp/>
        <stp>BDH|17500098005794437957</stp>
        <tr r="F382" s="4"/>
      </tp>
      <tp t="b">
        <v>0</v>
        <stp/>
        <stp>BDH|14206583525101501829</stp>
        <tr r="E314" s="4"/>
      </tp>
      <tp t="b">
        <v>0</v>
        <stp/>
        <stp>BDH|12924050583084727409</stp>
        <tr r="I346" s="4"/>
      </tp>
      <tp t="b">
        <v>0</v>
        <stp/>
        <stp>BDH|12841475357691796876</stp>
        <tr r="F247" s="4"/>
      </tp>
      <tp t="b">
        <v>0</v>
        <stp/>
        <stp>BDH|13579389685316749471</stp>
        <tr r="F190" s="4"/>
      </tp>
      <tp t="b">
        <v>0</v>
        <stp/>
        <stp>BDH|18127654012873735692</stp>
        <tr r="B55" s="4"/>
      </tp>
      <tp t="b">
        <v>0</v>
        <stp/>
        <stp>BDH|16320174298304009048</stp>
        <tr r="G312" s="4"/>
      </tp>
      <tp t="b">
        <v>0</v>
        <stp/>
        <stp>BDH|11472380492442548334</stp>
        <tr r="G135" s="4"/>
      </tp>
      <tp t="b">
        <v>0</v>
        <stp/>
        <stp>BDH|13354319790796063593</stp>
        <tr r="B86" s="4"/>
      </tp>
      <tp t="b">
        <v>0</v>
        <stp/>
        <stp>BDH|12317455882522764686</stp>
        <tr r="D225" s="4"/>
      </tp>
      <tp t="b">
        <v>0</v>
        <stp/>
        <stp>BDH|10975219893316012714</stp>
        <tr r="D273" s="4"/>
      </tp>
      <tp t="b">
        <v>0</v>
        <stp/>
        <stp>BDH|13532618209277059873</stp>
        <tr r="G292" s="4"/>
      </tp>
      <tp t="b">
        <v>0</v>
        <stp/>
        <stp>BDH|11830405882066214127</stp>
        <tr r="B106" s="4"/>
      </tp>
      <tp t="b">
        <v>0</v>
        <stp/>
        <stp>BDH|18247969081977098484</stp>
        <tr r="F83" s="4"/>
      </tp>
      <tp t="b">
        <v>0</v>
        <stp/>
        <stp>BDH|16988913055152008203</stp>
        <tr r="D288" s="4"/>
      </tp>
      <tp t="b">
        <v>0</v>
        <stp/>
        <stp>BDH|17351873971835112790</stp>
        <tr r="H172" s="4"/>
      </tp>
      <tp t="b">
        <v>0</v>
        <stp/>
        <stp>BDH|16361933338540587606</stp>
        <tr r="D301" s="4"/>
      </tp>
      <tp t="b">
        <v>0</v>
        <stp/>
        <stp>BDH|17334628779568311463</stp>
        <tr r="G161" s="4"/>
      </tp>
      <tp t="b">
        <v>0</v>
        <stp/>
        <stp>BDH|11449638620538988733</stp>
        <tr r="C198" s="4"/>
      </tp>
      <tp t="b">
        <v>0</v>
        <stp/>
        <stp>BDH|12752055481630872061</stp>
        <tr r="F89" s="4"/>
      </tp>
      <tp t="b">
        <v>0</v>
        <stp/>
        <stp>BDH|17851840045150799121</stp>
        <tr r="H134" s="4"/>
      </tp>
      <tp t="b">
        <v>0</v>
        <stp/>
        <stp>BDH|10725104810873983924</stp>
        <tr r="I93" s="4"/>
      </tp>
      <tp t="b">
        <v>0</v>
        <stp/>
        <stp>BDH|12433905359532675675</stp>
        <tr r="C260" s="4"/>
      </tp>
      <tp t="b">
        <v>0</v>
        <stp/>
        <stp>BDH|11917666468439349283</stp>
        <tr r="C320" s="4"/>
      </tp>
      <tp t="b">
        <v>0</v>
        <stp/>
        <stp>BDH|14195771883281240084</stp>
        <tr r="B24" s="4"/>
      </tp>
      <tp t="b">
        <v>0</v>
        <stp/>
        <stp>BDH|12653368262608934547</stp>
        <tr r="H105" s="4"/>
      </tp>
      <tp t="b">
        <v>0</v>
        <stp/>
        <stp>BDH|13210502913034647986</stp>
        <tr r="G54" s="4"/>
      </tp>
      <tp t="b">
        <v>0</v>
        <stp/>
        <stp>BDH|14079466514658434392</stp>
        <tr r="D280" s="4"/>
      </tp>
      <tp t="b">
        <v>0</v>
        <stp/>
        <stp>BDH|12877118104288084120</stp>
        <tr r="D45" s="4"/>
      </tp>
      <tp t="b">
        <v>0</v>
        <stp/>
        <stp>BDH|15171699888916783792</stp>
        <tr r="I46" s="4"/>
      </tp>
      <tp t="b">
        <v>0</v>
        <stp/>
        <stp>BDH|17473703995282948167</stp>
        <tr r="I326" s="4"/>
      </tp>
      <tp t="s">
        <v>#N/A N/A</v>
        <stp/>
        <stp>BDS|15736964839966463262</stp>
        <tr r="AG185" s="4"/>
      </tp>
      <tp t="s">
        <v>#N/A N/A</v>
        <stp/>
        <stp>BDS|11061290781007762759</stp>
        <tr r="AG138" s="4"/>
      </tp>
      <tp t="b">
        <v>0</v>
        <stp/>
        <stp>BDS|11465813325421388196</stp>
        <tr r="AG185" s="4"/>
        <tr r="AG185" s="4"/>
        <tr r="W185" s="4"/>
        <tr r="W185" s="4"/>
        <tr r="M185" s="4"/>
        <tr r="M185" s="4"/>
      </tp>
      <tp t="b">
        <v>0</v>
        <stp/>
        <stp>BDP|13126061590479804866</stp>
        <tr r="AQ301" s="4"/>
      </tp>
      <tp t="b">
        <v>0</v>
        <stp/>
        <stp>BDS|17770341640873031886</stp>
        <tr r="W235" s="4"/>
        <tr r="W235" s="4"/>
        <tr r="M235" s="4"/>
        <tr r="M235" s="4"/>
        <tr r="AG235" s="4"/>
        <tr r="AG235" s="4"/>
      </tp>
      <tp t="s">
        <v>#N/A N/A</v>
        <stp/>
        <stp>BDS|15757030064368266091</stp>
        <tr r="W65" s="4"/>
      </tp>
      <tp t="s">
        <v>#N/A N/A</v>
        <stp/>
        <stp>BDS|17819131784285616019</stp>
        <tr r="W23" s="4"/>
      </tp>
      <tp t="b">
        <v>0</v>
        <stp/>
        <stp>BDP|10812183520980832831</stp>
        <tr r="AR292" s="4"/>
      </tp>
      <tp t="s">
        <v>#N/A N/A</v>
        <stp/>
        <stp>BDS|13067086596720700119</stp>
        <tr r="M206" s="4"/>
      </tp>
      <tp t="s">
        <v>#N/A N/A</v>
        <stp/>
        <stp>BDS|12054039482919925819</stp>
        <tr r="AG342" s="4"/>
      </tp>
      <tp t="s">
        <v>#N/A N/A</v>
        <stp/>
        <stp>BDS|13786842258083694647</stp>
        <tr r="AG155" s="4"/>
      </tp>
      <tp t="s">
        <v>#N/A N/A</v>
        <stp/>
        <stp>BDS|16710621647787901854</stp>
        <tr r="AG116" s="4"/>
      </tp>
      <tp t="s">
        <v>#N/A N/A</v>
        <stp/>
        <stp>BDS|17456054254429229096</stp>
        <tr r="AG102" s="4"/>
      </tp>
      <tp t="b">
        <v>0</v>
        <stp/>
        <stp>BDP|15233687080129003975</stp>
        <tr r="AQ68" s="4"/>
      </tp>
      <tp t="s">
        <v>#N/A N/A</v>
        <stp/>
        <stp>BDS|15144275380300804405</stp>
        <tr r="W273" s="4"/>
      </tp>
      <tp t="s">
        <v>#N/A N/A</v>
        <stp/>
        <stp>BDS|12043749249013598961</stp>
        <tr r="M188" s="4"/>
      </tp>
      <tp t="b">
        <v>0</v>
        <stp/>
        <stp>BDS|11594392346669445413</stp>
        <tr r="AG51" s="4"/>
        <tr r="AG51" s="4"/>
        <tr r="M51" s="4"/>
        <tr r="M51" s="4"/>
        <tr r="W51" s="4"/>
        <tr r="W51" s="4"/>
      </tp>
      <tp t="b">
        <v>0</v>
        <stp/>
        <stp>BDS|15910628271687728820</stp>
        <tr r="W50" s="4"/>
        <tr r="W50" s="4"/>
        <tr r="AG50" s="4"/>
        <tr r="AG50" s="4"/>
        <tr r="M50" s="4"/>
        <tr r="M50" s="4"/>
      </tp>
      <tp t="b">
        <v>0</v>
        <stp/>
        <stp>BDP|11415875615283976032</stp>
        <tr r="AQ133" s="4"/>
      </tp>
      <tp t="b">
        <v>0</v>
        <stp/>
        <stp>BDP|10357300825022355890</stp>
        <tr r="AQ208" s="4"/>
      </tp>
      <tp t="b">
        <v>0</v>
        <stp/>
        <stp>BDS|17650852091459809455</stp>
        <tr r="W395" s="4"/>
        <tr r="W395" s="4"/>
        <tr r="AG395" s="4"/>
        <tr r="AG395" s="4"/>
        <tr r="M395" s="4"/>
        <tr r="M395" s="4"/>
      </tp>
      <tp t="b">
        <v>0</v>
        <stp/>
        <stp>BDP|15525659337943016880</stp>
        <tr r="AQ156" s="4"/>
      </tp>
      <tp t="s">
        <v>#N/A N/A</v>
        <stp/>
        <stp>BDS|10895810394923880998</stp>
        <tr r="AG173" s="4"/>
      </tp>
      <tp t="s">
        <v>#N/A N/A</v>
        <stp/>
        <stp>BDS|12880623814077393908</stp>
        <tr r="AG71" s="4"/>
      </tp>
      <tp t="s">
        <v>#N/A N/A</v>
        <stp/>
        <stp>BDS|17041761123099314041</stp>
        <tr r="M155" s="4"/>
      </tp>
      <tp t="b">
        <v>0</v>
        <stp/>
        <stp>BDP|14460435048779762688</stp>
        <tr r="AR97" s="4"/>
      </tp>
      <tp t="b">
        <v>0</v>
        <stp/>
        <stp>BDP|13091317571534430842</stp>
        <tr r="AQ131" s="4"/>
      </tp>
      <tp t="b">
        <v>0</v>
        <stp/>
        <stp>BDS|16721913844442284232</stp>
        <tr r="M274" s="4"/>
        <tr r="M274" s="4"/>
        <tr r="AG274" s="4"/>
        <tr r="AG274" s="4"/>
        <tr r="W274" s="4"/>
        <tr r="W274" s="4"/>
      </tp>
      <tp t="s">
        <v>#N/A N/A</v>
        <stp/>
        <stp>BDS|11930902488928701359</stp>
        <tr r="AG261" s="4"/>
      </tp>
      <tp t="s">
        <v>#N/A N/A</v>
        <stp/>
        <stp>BDS|15273966766159905880</stp>
        <tr r="M217" s="4"/>
      </tp>
      <tp t="b">
        <v>0</v>
        <stp/>
        <stp>BDP|16851716109889477375</stp>
        <tr r="AR342" s="4"/>
      </tp>
      <tp t="b">
        <v>0</v>
        <stp/>
        <stp>BDS|11383516994760528621</stp>
        <tr r="M123" s="4"/>
        <tr r="M123" s="4"/>
        <tr r="W123" s="4"/>
        <tr r="W123" s="4"/>
        <tr r="AG123" s="4"/>
        <tr r="AG123" s="4"/>
      </tp>
      <tp t="s">
        <v>#N/A N/A</v>
        <stp/>
        <stp>BDS|14157579495431544272</stp>
        <tr r="AG291" s="4"/>
      </tp>
      <tp t="s">
        <v>#N/A N/A</v>
        <stp/>
        <stp>BDS|15185464786163393137</stp>
        <tr r="W337" s="4"/>
      </tp>
      <tp t="s">
        <v>#N/A N/A</v>
        <stp/>
        <stp>BDS|13219635285444582272</stp>
        <tr r="M168" s="4"/>
      </tp>
      <tp t="b">
        <v>0</v>
        <stp/>
        <stp>BDP|16143465471157196927</stp>
        <tr r="AR297" s="4"/>
      </tp>
      <tp t="s">
        <v>#N/A N/A</v>
        <stp/>
        <stp>BDS|17425019945521486920</stp>
        <tr r="W37" s="4"/>
      </tp>
      <tp t="s">
        <v>#N/A N/A</v>
        <stp/>
        <stp>BDS|11307112435890660865</stp>
        <tr r="W322" s="4"/>
      </tp>
      <tp t="b">
        <v>0</v>
        <stp/>
        <stp>BDS|13542774042869377240</stp>
        <tr r="M64" s="4"/>
        <tr r="M64" s="4"/>
        <tr r="AG64" s="4"/>
        <tr r="AG64" s="4"/>
        <tr r="W64" s="4"/>
        <tr r="W64" s="4"/>
      </tp>
      <tp t="b">
        <v>0</v>
        <stp/>
        <stp>BDS|15488611017260231974</stp>
        <tr r="W284" s="4"/>
        <tr r="W284" s="4"/>
        <tr r="M284" s="4"/>
        <tr r="M284" s="4"/>
        <tr r="AG284" s="4"/>
        <tr r="AG284" s="4"/>
      </tp>
      <tp t="b">
        <v>0</v>
        <stp/>
        <stp>BDP|11744310997131794129</stp>
        <tr r="AQ295" s="4"/>
      </tp>
      <tp t="b">
        <v>0</v>
        <stp/>
        <stp>BDP|17116151097490474408</stp>
        <tr r="AQ42" s="4"/>
      </tp>
      <tp t="b">
        <v>0</v>
        <stp/>
        <stp>BDP|11758877410165688616</stp>
        <tr r="AQ124" s="4"/>
      </tp>
      <tp t="s">
        <v>#N/A N/A</v>
        <stp/>
        <stp>BDS|14584778574247731857</stp>
        <tr r="W297" s="4"/>
      </tp>
      <tp t="b">
        <v>0</v>
        <stp/>
        <stp>BDP|11782422194494624316</stp>
        <tr r="AQ191" s="4"/>
      </tp>
      <tp t="s">
        <v>#N/A N/A</v>
        <stp/>
        <stp>BDS|13403672819817857877</stp>
        <tr r="W129" s="4"/>
      </tp>
      <tp t="s">
        <v>#N/A N/A</v>
        <stp/>
        <stp>BDS|14142310810944577905</stp>
        <tr r="W359" s="4"/>
      </tp>
      <tp t="s">
        <v>#N/A N/A</v>
        <stp/>
        <stp>BDS|12367530093134383152</stp>
        <tr r="AG319" s="4"/>
      </tp>
      <tp t="s">
        <v>#N/A N/A</v>
        <stp/>
        <stp>BDS|14235036097152642457</stp>
        <tr r="W128" s="4"/>
      </tp>
      <tp t="b">
        <v>0</v>
        <stp/>
        <stp>BDH|11095043964338923487</stp>
        <tr r="F158" s="4"/>
      </tp>
      <tp t="b">
        <v>0</v>
        <stp/>
        <stp>BDH|13404083798865781420</stp>
        <tr r="C22" s="4"/>
      </tp>
      <tp t="b">
        <v>0</v>
        <stp/>
        <stp>BDH|10339105290581228218</stp>
        <tr r="F148" s="4"/>
      </tp>
      <tp t="b">
        <v>0</v>
        <stp/>
        <stp>BDH|15888661036082135992</stp>
        <tr r="G32" s="4"/>
      </tp>
      <tp t="b">
        <v>0</v>
        <stp/>
        <stp>BDH|14495214626386790948</stp>
        <tr r="F269" s="4"/>
      </tp>
      <tp t="b">
        <v>0</v>
        <stp/>
        <stp>BDH|11055535142483624878</stp>
        <tr r="C271" s="4"/>
      </tp>
      <tp t="b">
        <v>0</v>
        <stp/>
        <stp>BDH|13707262392824537769</stp>
        <tr r="D323" s="4"/>
      </tp>
      <tp t="b">
        <v>0</v>
        <stp/>
        <stp>BDH|10104373225143032937</stp>
        <tr r="E68" s="4"/>
      </tp>
      <tp t="b">
        <v>0</v>
        <stp/>
        <stp>BDH|17649502674899469751</stp>
        <tr r="I31" s="4"/>
      </tp>
      <tp t="b">
        <v>0</v>
        <stp/>
        <stp>BDH|13034147699085985571</stp>
        <tr r="B295" s="4"/>
      </tp>
      <tp t="b">
        <v>0</v>
        <stp/>
        <stp>BDH|11459801711901654209</stp>
        <tr r="F127" s="4"/>
      </tp>
      <tp t="b">
        <v>0</v>
        <stp/>
        <stp>BDH|13417955900415629443</stp>
        <tr r="B46" s="4"/>
      </tp>
      <tp t="b">
        <v>0</v>
        <stp/>
        <stp>BDH|15724148125018519511</stp>
        <tr r="F161" s="4"/>
      </tp>
      <tp t="b">
        <v>0</v>
        <stp/>
        <stp>BDH|11140148553277154952</stp>
        <tr r="H241" s="4"/>
      </tp>
      <tp t="b">
        <v>0</v>
        <stp/>
        <stp>BDH|15140874813247347049</stp>
        <tr r="I382" s="4"/>
      </tp>
      <tp t="b">
        <v>0</v>
        <stp/>
        <stp>BDH|17258438663946836882</stp>
        <tr r="B215" s="4"/>
      </tp>
      <tp t="b">
        <v>0</v>
        <stp/>
        <stp>BDH|15544551725530778902</stp>
        <tr r="I288" s="4"/>
      </tp>
      <tp t="b">
        <v>0</v>
        <stp/>
        <stp>BDH|16369040554739387151</stp>
        <tr r="C342" s="4"/>
      </tp>
      <tp t="b">
        <v>0</v>
        <stp/>
        <stp>BDH|11284475471521435853</stp>
        <tr r="H17" s="4"/>
      </tp>
      <tp t="b">
        <v>0</v>
        <stp/>
        <stp>BDH|14530949489036801852</stp>
        <tr r="I230" s="4"/>
      </tp>
      <tp t="b">
        <v>0</v>
        <stp/>
        <stp>BDH|13470037099863342283</stp>
        <tr r="E65" s="4"/>
      </tp>
      <tp t="b">
        <v>0</v>
        <stp/>
        <stp>BDH|15366919905074520373</stp>
        <tr r="C269" s="4"/>
      </tp>
      <tp t="b">
        <v>0</v>
        <stp/>
        <stp>BDH|17647333914926471804</stp>
        <tr r="E324" s="4"/>
      </tp>
      <tp t="b">
        <v>0</v>
        <stp/>
        <stp>BDH|14602324981347659362</stp>
        <tr r="I390" s="4"/>
      </tp>
      <tp t="b">
        <v>0</v>
        <stp/>
        <stp>BDH|13546700890226848084</stp>
        <tr r="C114" s="4"/>
      </tp>
      <tp t="b">
        <v>0</v>
        <stp/>
        <stp>BDH|12653698556363535984</stp>
        <tr r="I132" s="4"/>
      </tp>
      <tp t="b">
        <v>0</v>
        <stp/>
        <stp>BDH|10068017232689538129</stp>
        <tr r="F389" s="4"/>
      </tp>
      <tp t="b">
        <v>0</v>
        <stp/>
        <stp>BDH|14315109852289502209</stp>
        <tr r="E318" s="4"/>
      </tp>
      <tp t="b">
        <v>0</v>
        <stp/>
        <stp>BDH|18212167831021528044</stp>
        <tr r="D391" s="4"/>
      </tp>
      <tp t="b">
        <v>0</v>
        <stp/>
        <stp>BDH|14975527100089491380</stp>
        <tr r="C388" s="4"/>
      </tp>
      <tp t="b">
        <v>0</v>
        <stp/>
        <stp>BDH|17499162884324042115</stp>
        <tr r="G274" s="4"/>
      </tp>
      <tp t="b">
        <v>0</v>
        <stp/>
        <stp>BDH|15482026999533021487</stp>
        <tr r="I225" s="4"/>
      </tp>
      <tp t="b">
        <v>0</v>
        <stp/>
        <stp>BDH|10941740617279992442</stp>
        <tr r="H170" s="4"/>
      </tp>
      <tp t="b">
        <v>0</v>
        <stp/>
        <stp>BDH|17625611802702228807</stp>
        <tr r="G20" s="4"/>
      </tp>
      <tp t="b">
        <v>0</v>
        <stp/>
        <stp>BDH|15378756529593805802</stp>
        <tr r="B269" s="4"/>
      </tp>
      <tp t="b">
        <v>0</v>
        <stp/>
        <stp>BDH|10366213279588992640</stp>
        <tr r="E171" s="4"/>
      </tp>
      <tp t="b">
        <v>0</v>
        <stp/>
        <stp>BDH|11950915208862414121</stp>
        <tr r="F106" s="4"/>
      </tp>
      <tp t="b">
        <v>0</v>
        <stp/>
        <stp>BDH|13198975709195948405</stp>
        <tr r="B384" s="4"/>
      </tp>
      <tp t="b">
        <v>0</v>
        <stp/>
        <stp>BDH|15206076603769915796</stp>
        <tr r="H351" s="4"/>
      </tp>
      <tp t="b">
        <v>0</v>
        <stp/>
        <stp>BDH|13945883918802023306</stp>
        <tr r="E135" s="4"/>
      </tp>
      <tp t="b">
        <v>0</v>
        <stp/>
        <stp>BDH|15505387855601780966</stp>
        <tr r="G98" s="4"/>
      </tp>
      <tp t="b">
        <v>0</v>
        <stp/>
        <stp>BDH|13056939072012951417</stp>
        <tr r="I298" s="4"/>
      </tp>
      <tp t="b">
        <v>0</v>
        <stp/>
        <stp>BDH|12330812058951173529</stp>
        <tr r="G200" s="4"/>
      </tp>
      <tp t="b">
        <v>0</v>
        <stp/>
        <stp>BDH|15767282040800317858</stp>
        <tr r="I20" s="4"/>
      </tp>
      <tp t="b">
        <v>0</v>
        <stp/>
        <stp>BDH|13818904540604427155</stp>
        <tr r="C240" s="4"/>
      </tp>
      <tp t="b">
        <v>0</v>
        <stp/>
        <stp>BDH|18433330682929923140</stp>
        <tr r="H120" s="4"/>
      </tp>
      <tp t="b">
        <v>0</v>
        <stp/>
        <stp>BDH|17457296882502123467</stp>
        <tr r="E196" s="4"/>
      </tp>
      <tp t="b">
        <v>0</v>
        <stp/>
        <stp>BDH|10652238379997468938</stp>
        <tr r="G86" s="4"/>
      </tp>
      <tp t="b">
        <v>0</v>
        <stp/>
        <stp>BDH|15913400951228446774</stp>
        <tr r="G334" s="4"/>
      </tp>
      <tp t="b">
        <v>0</v>
        <stp/>
        <stp>BDH|10475663487004712197</stp>
        <tr r="C70" s="4"/>
      </tp>
      <tp t="b">
        <v>0</v>
        <stp/>
        <stp>BDH|13661471258078108124</stp>
        <tr r="D387" s="4"/>
      </tp>
      <tp t="b">
        <v>0</v>
        <stp/>
        <stp>BDH|18138790471741512267</stp>
        <tr r="F331" s="4"/>
      </tp>
      <tp t="b">
        <v>0</v>
        <stp/>
        <stp>BDH|16981948055063146234</stp>
        <tr r="G356" s="4"/>
      </tp>
      <tp t="b">
        <v>0</v>
        <stp/>
        <stp>BDH|14030225782395250087</stp>
        <tr r="G237" s="4"/>
      </tp>
      <tp t="b">
        <v>0</v>
        <stp/>
        <stp>BDH|11539737093064623093</stp>
        <tr r="F42" s="4"/>
      </tp>
      <tp t="b">
        <v>0</v>
        <stp/>
        <stp>BDH|15290384347271268822</stp>
        <tr r="D113" s="4"/>
      </tp>
      <tp t="b">
        <v>0</v>
        <stp/>
        <stp>BDH|13466962148870265557</stp>
        <tr r="I154" s="4"/>
      </tp>
      <tp t="b">
        <v>0</v>
        <stp/>
        <stp>BDH|10357831170927509381</stp>
        <tr r="F296" s="4"/>
      </tp>
      <tp t="b">
        <v>0</v>
        <stp/>
        <stp>BDH|18172929981723842164</stp>
        <tr r="C227" s="4"/>
      </tp>
      <tp t="b">
        <v>0</v>
        <stp/>
        <stp>BDH|10582374468297437925</stp>
        <tr r="C33" s="4"/>
      </tp>
      <tp t="b">
        <v>0</v>
        <stp/>
        <stp>BDH|17527317448578071308</stp>
        <tr r="B375" s="4"/>
      </tp>
      <tp t="b">
        <v>0</v>
        <stp/>
        <stp>BDH|10042015458879564702</stp>
        <tr r="G396" s="4"/>
      </tp>
      <tp t="b">
        <v>0</v>
        <stp/>
        <stp>BDH|18179083355952419441</stp>
        <tr r="C158" s="4"/>
      </tp>
      <tp t="b">
        <v>0</v>
        <stp/>
        <stp>BDH|10989851572314902080</stp>
        <tr r="I28" s="4"/>
      </tp>
      <tp t="b">
        <v>0</v>
        <stp/>
        <stp>BDH|13950203885934206610</stp>
        <tr r="C69" s="4"/>
      </tp>
      <tp t="b">
        <v>0</v>
        <stp/>
        <stp>BDH|18295499805980176700</stp>
        <tr r="F236" s="4"/>
      </tp>
      <tp t="b">
        <v>0</v>
        <stp/>
        <stp>BDH|11446052380294824665</stp>
        <tr r="B60" s="4"/>
      </tp>
      <tp t="b">
        <v>0</v>
        <stp/>
        <stp>BDH|18085190512895055641</stp>
        <tr r="D229" s="4"/>
      </tp>
      <tp t="b">
        <v>0</v>
        <stp/>
        <stp>BDH|10493844040900862761</stp>
        <tr r="F84" s="4"/>
      </tp>
      <tp t="b">
        <v>0</v>
        <stp/>
        <stp>BDH|10467435814278415695</stp>
        <tr r="G181" s="4"/>
      </tp>
      <tp t="b">
        <v>0</v>
        <stp/>
        <stp>BDH|12046701204146825823</stp>
        <tr r="E222" s="4"/>
      </tp>
      <tp t="b">
        <v>0</v>
        <stp/>
        <stp>BDH|12250252692422946023</stp>
        <tr r="B174" s="4"/>
      </tp>
      <tp t="s">
        <v>#N/A N/A</v>
        <stp/>
        <stp>BDS|14182781416163084958</stp>
        <tr r="AG274" s="4"/>
      </tp>
      <tp t="b">
        <v>0</v>
        <stp/>
        <stp>BDP|14879047100718592402</stp>
        <tr r="AQ152" s="4"/>
      </tp>
      <tp t="b">
        <v>0</v>
        <stp/>
        <stp>BDP|15406053857301735983</stp>
        <tr r="AR183" s="4"/>
      </tp>
      <tp t="b">
        <v>0</v>
        <stp/>
        <stp>BDP|11034713705457581996</stp>
        <tr r="AR26" s="4"/>
      </tp>
      <tp t="b">
        <v>0</v>
        <stp/>
        <stp>BDP|14136425144699985560</stp>
        <tr r="AQ79" s="4"/>
      </tp>
      <tp t="b">
        <v>0</v>
        <stp/>
        <stp>BDP|11109822763227974018</stp>
        <tr r="AR91" s="4"/>
      </tp>
      <tp t="s">
        <v>#N/A N/A</v>
        <stp/>
        <stp>BDS|10080787634884100867</stp>
        <tr r="AG387" s="4"/>
      </tp>
      <tp t="b">
        <v>0</v>
        <stp/>
        <stp>BDP|15334710735631954866</stp>
        <tr r="AR89" s="4"/>
      </tp>
      <tp t="b">
        <v>0</v>
        <stp/>
        <stp>BDP|12027791430509404750</stp>
        <tr r="AQ254" s="4"/>
      </tp>
      <tp t="b">
        <v>0</v>
        <stp/>
        <stp>BDP|15882914601212612657</stp>
        <tr r="AQ344" s="4"/>
      </tp>
      <tp t="s">
        <v>#N/A N/A</v>
        <stp/>
        <stp>BDS|16902869972032056345</stp>
        <tr r="W171" s="4"/>
      </tp>
      <tp t="b">
        <v>0</v>
        <stp/>
        <stp>BDS|15376030143060829922</stp>
        <tr r="W241" s="4"/>
        <tr r="W241" s="4"/>
        <tr r="AG241" s="4"/>
        <tr r="AG241" s="4"/>
        <tr r="M241" s="4"/>
        <tr r="M241" s="4"/>
      </tp>
      <tp t="b">
        <v>0</v>
        <stp/>
        <stp>BDS|18350155904941927052</stp>
        <tr r="W174" s="4"/>
        <tr r="W174" s="4"/>
        <tr r="M174" s="4"/>
        <tr r="M174" s="4"/>
        <tr r="AG174" s="4"/>
        <tr r="AG174" s="4"/>
      </tp>
      <tp t="b">
        <v>0</v>
        <stp/>
        <stp>BDP|13991307270097444807</stp>
        <tr r="AR166" s="4"/>
      </tp>
      <tp t="b">
        <v>0</v>
        <stp/>
        <stp>BDS|14864444754934739915</stp>
        <tr r="W57" s="4"/>
        <tr r="W57" s="4"/>
        <tr r="M57" s="4"/>
        <tr r="M57" s="4"/>
        <tr r="AG57" s="4"/>
        <tr r="AG57" s="4"/>
      </tp>
      <tp t="b">
        <v>0</v>
        <stp/>
        <stp>BDS|18144192633736455414</stp>
        <tr r="AG84" s="4"/>
        <tr r="AG84" s="4"/>
        <tr r="M84" s="4"/>
        <tr r="M84" s="4"/>
        <tr r="W84" s="4"/>
        <tr r="W84" s="4"/>
      </tp>
      <tp t="b">
        <v>0</v>
        <stp/>
        <stp>BDS|10182260139661823899</stp>
        <tr r="W198" s="4"/>
        <tr r="W198" s="4"/>
        <tr r="AG198" s="4"/>
        <tr r="AG198" s="4"/>
        <tr r="M198" s="4"/>
        <tr r="M198" s="4"/>
      </tp>
      <tp t="b">
        <v>0</v>
        <stp/>
        <stp>BDS|12791156716062934814</stp>
        <tr r="M164" s="4"/>
        <tr r="M164" s="4"/>
        <tr r="AG164" s="4"/>
        <tr r="AG164" s="4"/>
        <tr r="W164" s="4"/>
        <tr r="W164" s="4"/>
      </tp>
      <tp t="b">
        <v>0</v>
        <stp/>
        <stp>BDP|14449651721289993160</stp>
        <tr r="AQ400" s="4"/>
      </tp>
      <tp t="s">
        <v>#N/A N/A</v>
        <stp/>
        <stp>BDS|17094895777672453263</stp>
        <tr r="W278" s="4"/>
      </tp>
      <tp t="b">
        <v>0</v>
        <stp/>
        <stp>BDS|13551430581285364284</stp>
        <tr r="M81" s="4"/>
        <tr r="M81" s="4"/>
        <tr r="AG81" s="4"/>
        <tr r="AG81" s="4"/>
        <tr r="W81" s="4"/>
        <tr r="W81" s="4"/>
      </tp>
      <tp t="s">
        <v>#N/A N/A</v>
        <stp/>
        <stp>BDS|12732490432318855580</stp>
        <tr r="M349" s="4"/>
      </tp>
      <tp t="s">
        <v>#N/A N/A</v>
        <stp/>
        <stp>BDS|16989508691112156046</stp>
        <tr r="M48" s="4"/>
      </tp>
      <tp t="b">
        <v>0</v>
        <stp/>
        <stp>BDP|15276244016967796995</stp>
        <tr r="AR287" s="4"/>
      </tp>
      <tp t="b">
        <v>0</v>
        <stp/>
        <stp>BDP|13586102748787955950</stp>
        <tr r="AR181" s="4"/>
      </tp>
      <tp t="b">
        <v>0</v>
        <stp/>
        <stp>BDP|17701519616559484258</stp>
        <tr r="AR140" s="4"/>
      </tp>
      <tp t="b">
        <v>0</v>
        <stp/>
        <stp>BDP|16532211260358710234</stp>
        <tr r="AQ202" s="4"/>
      </tp>
      <tp t="b">
        <v>0</v>
        <stp/>
        <stp>BDP|11171970242506396246</stp>
        <tr r="AR148" s="4"/>
      </tp>
      <tp t="b">
        <v>0</v>
        <stp/>
        <stp>BDP|10893184981479191834</stp>
        <tr r="AR109" s="4"/>
      </tp>
      <tp t="s">
        <v>#N/A N/A</v>
        <stp/>
        <stp>BDS|14345974764073604078</stp>
        <tr r="M143" s="4"/>
      </tp>
      <tp t="b">
        <v>0</v>
        <stp/>
        <stp>BDP|18361738267709113840</stp>
        <tr r="AQ289" s="4"/>
      </tp>
      <tp t="s">
        <v>#N/A N/A</v>
        <stp/>
        <stp>BDS|17958648695744932406</stp>
        <tr r="M37" s="4"/>
      </tp>
      <tp t="b">
        <v>0</v>
        <stp/>
        <stp>BDS|12385902601920153329</stp>
        <tr r="AG365" s="4"/>
        <tr r="AG365" s="4"/>
        <tr r="M365" s="4"/>
        <tr r="M365" s="4"/>
        <tr r="W365" s="4"/>
        <tr r="W365" s="4"/>
      </tp>
      <tp t="s">
        <v>#N/A N/A</v>
        <stp/>
        <stp>BDS|15488727182464719627</stp>
        <tr r="AG106" s="4"/>
      </tp>
      <tp t="s">
        <v>#N/A N/A</v>
        <stp/>
        <stp>BDS|18378679370270530103</stp>
        <tr r="M142" s="4"/>
      </tp>
      <tp t="b">
        <v>0</v>
        <stp/>
        <stp>BDS|11153322938630209982</stp>
        <tr r="AG283" s="4"/>
        <tr r="AG283" s="4"/>
        <tr r="M283" s="4"/>
        <tr r="M283" s="4"/>
        <tr r="W283" s="4"/>
        <tr r="W283" s="4"/>
      </tp>
      <tp t="s">
        <v>#N/A N/A</v>
        <stp/>
        <stp>BDS|15837127224337746981</stp>
        <tr r="AG28" s="4"/>
      </tp>
      <tp t="s">
        <v>#N/A N/A</v>
        <stp/>
        <stp>BDS|11530264982080259323</stp>
        <tr r="W113" s="4"/>
      </tp>
      <tp t="s">
        <v>#N/A N/A</v>
        <stp/>
        <stp>BDS|15396034165042205918</stp>
        <tr r="W296" s="4"/>
      </tp>
      <tp t="s">
        <v>#N/A N/A</v>
        <stp/>
        <stp>BDS|17307697289111277075</stp>
        <tr r="AG151" s="4"/>
      </tp>
      <tp t="b">
        <v>0</v>
        <stp/>
        <stp>BDP|14696647410478335352</stp>
        <tr r="AR260" s="4"/>
      </tp>
      <tp t="b">
        <v>0</v>
        <stp/>
        <stp>BDP|13767364297870045124</stp>
        <tr r="AR261" s="4"/>
      </tp>
      <tp t="b">
        <v>0</v>
        <stp/>
        <stp>BDS|13991888775513186725</stp>
        <tr r="W393" s="4"/>
        <tr r="W393" s="4"/>
        <tr r="AG393" s="4"/>
        <tr r="AG393" s="4"/>
        <tr r="M393" s="4"/>
        <tr r="M393" s="4"/>
      </tp>
      <tp t="s">
        <v>#N/A N/A</v>
        <stp/>
        <stp>BDS|13199681318585613904</stp>
        <tr r="W268" s="4"/>
      </tp>
      <tp t="b">
        <v>0</v>
        <stp/>
        <stp>BDS|15485535913940123923</stp>
        <tr r="M307" s="4"/>
        <tr r="M307" s="4"/>
        <tr r="AG307" s="4"/>
        <tr r="AG307" s="4"/>
        <tr r="W307" s="4"/>
        <tr r="W307" s="4"/>
      </tp>
      <tp t="s">
        <v>#N/A N/A</v>
        <stp/>
        <stp>BDS|17261374281613607768</stp>
        <tr r="W105" s="4"/>
      </tp>
      <tp t="b">
        <v>0</v>
        <stp/>
        <stp>BDP|14218838785698130420</stp>
        <tr r="AR117" s="4"/>
      </tp>
      <tp t="b">
        <v>0</v>
        <stp/>
        <stp>BDP|13517215029099840223</stp>
        <tr r="AQ180" s="4"/>
      </tp>
      <tp t="s">
        <v>#N/A N/A</v>
        <stp/>
        <stp>BDS|13135805277185105133</stp>
        <tr r="AG48" s="4"/>
      </tp>
      <tp t="b">
        <v>0</v>
        <stp/>
        <stp>BDP|16820241526388995656</stp>
        <tr r="AR39" s="4"/>
      </tp>
      <tp t="b">
        <v>0</v>
        <stp/>
        <stp>BDP|14820596176469528744</stp>
        <tr r="AQ130" s="4"/>
      </tp>
      <tp t="b">
        <v>0</v>
        <stp/>
        <stp>BDH|16375521029399043093</stp>
        <tr r="I304" s="4"/>
      </tp>
      <tp t="b">
        <v>0</v>
        <stp/>
        <stp>BDH|14248276964228437058</stp>
        <tr r="B98" s="4"/>
      </tp>
      <tp t="b">
        <v>0</v>
        <stp/>
        <stp>BDH|11489914675840093707</stp>
        <tr r="C188" s="4"/>
      </tp>
      <tp t="b">
        <v>0</v>
        <stp/>
        <stp>BDH|10162014530023250826</stp>
        <tr r="C121" s="4"/>
      </tp>
      <tp t="b">
        <v>0</v>
        <stp/>
        <stp>BDH|10412525114558025423</stp>
        <tr r="B7" s="4"/>
      </tp>
      <tp t="b">
        <v>0</v>
        <stp/>
        <stp>BDH|17948885902691092605</stp>
        <tr r="G223" s="4"/>
      </tp>
      <tp t="b">
        <v>0</v>
        <stp/>
        <stp>BDH|15662833500857617204</stp>
        <tr r="E190" s="4"/>
      </tp>
      <tp t="b">
        <v>0</v>
        <stp/>
        <stp>BDH|14188562997042663254</stp>
        <tr r="B267" s="4"/>
      </tp>
      <tp t="b">
        <v>0</v>
        <stp/>
        <stp>BDH|13760543843069191322</stp>
        <tr r="F276" s="4"/>
      </tp>
      <tp t="b">
        <v>0</v>
        <stp/>
        <stp>BDH|13339505682804487264</stp>
        <tr r="G72" s="4"/>
      </tp>
      <tp t="b">
        <v>0</v>
        <stp/>
        <stp>BDH|11127909923260897291</stp>
        <tr r="C361" s="4"/>
      </tp>
      <tp t="b">
        <v>0</v>
        <stp/>
        <stp>BDH|15569472490429200923</stp>
        <tr r="G306" s="4"/>
      </tp>
      <tp t="b">
        <v>0</v>
        <stp/>
        <stp>BDH|12964383713349346135</stp>
        <tr r="G193" s="4"/>
      </tp>
      <tp t="b">
        <v>0</v>
        <stp/>
        <stp>BDH|16572027014156354921</stp>
        <tr r="I102" s="4"/>
      </tp>
      <tp t="b">
        <v>0</v>
        <stp/>
        <stp>BDH|18289522312090074473</stp>
        <tr r="I153" s="4"/>
      </tp>
      <tp t="b">
        <v>0</v>
        <stp/>
        <stp>BDH|13482766602165723920</stp>
        <tr r="G49" s="4"/>
      </tp>
      <tp t="b">
        <v>0</v>
        <stp/>
        <stp>BDH|10555688339128122502</stp>
        <tr r="C366" s="4"/>
      </tp>
      <tp t="b">
        <v>0</v>
        <stp/>
        <stp>BDH|12269248886343155344</stp>
        <tr r="G127" s="4"/>
      </tp>
      <tp t="b">
        <v>0</v>
        <stp/>
        <stp>BDH|18435256024006158617</stp>
        <tr r="F372" s="4"/>
      </tp>
      <tp t="b">
        <v>0</v>
        <stp/>
        <stp>BDH|13089041237410552823</stp>
        <tr r="G177" s="4"/>
      </tp>
      <tp t="b">
        <v>0</v>
        <stp/>
        <stp>BDH|18031470715804135172</stp>
        <tr r="B356" s="4"/>
      </tp>
      <tp t="b">
        <v>0</v>
        <stp/>
        <stp>BDH|13813602737656235897</stp>
        <tr r="C48" s="4"/>
      </tp>
      <tp t="b">
        <v>0</v>
        <stp/>
        <stp>BDH|13012867013797152504</stp>
        <tr r="B289" s="4"/>
      </tp>
      <tp t="b">
        <v>0</v>
        <stp/>
        <stp>BDH|12698824163536676259</stp>
        <tr r="H139" s="4"/>
      </tp>
      <tp t="b">
        <v>0</v>
        <stp/>
        <stp>BDH|10111952190489242125</stp>
        <tr r="H392" s="4"/>
      </tp>
      <tp t="b">
        <v>0</v>
        <stp/>
        <stp>BDH|13717073215549125300</stp>
        <tr r="I168" s="4"/>
      </tp>
      <tp t="b">
        <v>0</v>
        <stp/>
        <stp>BDH|17333451595792320043</stp>
        <tr r="G217" s="4"/>
      </tp>
      <tp t="b">
        <v>0</v>
        <stp/>
        <stp>BDH|10871254418989161234</stp>
        <tr r="C161" s="4"/>
      </tp>
      <tp t="b">
        <v>0</v>
        <stp/>
        <stp>BDH|13778620932478770677</stp>
        <tr r="D380" s="4"/>
      </tp>
      <tp t="b">
        <v>0</v>
        <stp/>
        <stp>BDH|17105156196002799528</stp>
        <tr r="I21" s="4"/>
      </tp>
      <tp t="b">
        <v>0</v>
        <stp/>
        <stp>BDH|15447684473334011887</stp>
        <tr r="E172" s="4"/>
      </tp>
      <tp t="b">
        <v>0</v>
        <stp/>
        <stp>BDH|13916332881135487591</stp>
        <tr r="G316" s="4"/>
      </tp>
      <tp t="b">
        <v>0</v>
        <stp/>
        <stp>BDH|14672421154959711416</stp>
        <tr r="I210" s="4"/>
      </tp>
      <tp t="b">
        <v>0</v>
        <stp/>
        <stp>BDH|17000019684711870640</stp>
        <tr r="D170" s="4"/>
      </tp>
      <tp t="b">
        <v>0</v>
        <stp/>
        <stp>BDH|13688758533639028699</stp>
        <tr r="C339" s="4"/>
      </tp>
      <tp t="b">
        <v>0</v>
        <stp/>
        <stp>BDH|14459297382093420520</stp>
        <tr r="E139" s="4"/>
      </tp>
      <tp t="b">
        <v>0</v>
        <stp/>
        <stp>BDH|11115816807190978174</stp>
        <tr r="E396" s="4"/>
      </tp>
      <tp t="b">
        <v>0</v>
        <stp/>
        <stp>BDH|14006859408483113759</stp>
        <tr r="C333" s="4"/>
      </tp>
      <tp t="b">
        <v>0</v>
        <stp/>
        <stp>BDH|15047089883786770347</stp>
        <tr r="E400" s="4"/>
      </tp>
      <tp t="b">
        <v>0</v>
        <stp/>
        <stp>BDH|17495627209498612122</stp>
        <tr r="F332" s="4"/>
      </tp>
      <tp t="b">
        <v>0</v>
        <stp/>
        <stp>BDH|14475806853942911356</stp>
        <tr r="E18" s="4"/>
      </tp>
      <tp t="b">
        <v>0</v>
        <stp/>
        <stp>BDH|16313851646826356481</stp>
        <tr r="E236" s="4"/>
      </tp>
      <tp t="b">
        <v>0</v>
        <stp/>
        <stp>BDH|10096941206428829906</stp>
        <tr r="E234" s="4"/>
      </tp>
      <tp t="b">
        <v>0</v>
        <stp/>
        <stp>BDH|11884355156116642976</stp>
        <tr r="D84" s="4"/>
      </tp>
      <tp t="b">
        <v>0</v>
        <stp/>
        <stp>BDH|11722086848058510583</stp>
        <tr r="E92" s="4"/>
      </tp>
      <tp t="b">
        <v>0</v>
        <stp/>
        <stp>BDH|18101637648165781701</stp>
        <tr r="F390" s="4"/>
      </tp>
      <tp t="b">
        <v>0</v>
        <stp/>
        <stp>BDH|13606916501467990527</stp>
        <tr r="G171" s="4"/>
      </tp>
      <tp t="b">
        <v>0</v>
        <stp/>
        <stp>BDH|12629737756340852862</stp>
        <tr r="G352" s="4"/>
      </tp>
      <tp t="b">
        <v>0</v>
        <stp/>
        <stp>BDH|15831617461665528807</stp>
        <tr r="F28" s="4"/>
      </tp>
      <tp t="b">
        <v>0</v>
        <stp/>
        <stp>BDH|13871371781411434169</stp>
        <tr r="H100" s="4"/>
      </tp>
      <tp t="b">
        <v>0</v>
        <stp/>
        <stp>BDH|12848556302866663950</stp>
        <tr r="G311" s="4"/>
      </tp>
      <tp t="b">
        <v>0</v>
        <stp/>
        <stp>BDH|13230471109557900894</stp>
        <tr r="F76" s="4"/>
      </tp>
      <tp t="b">
        <v>0</v>
        <stp/>
        <stp>BDH|14447107871602870823</stp>
        <tr r="G112" s="4"/>
      </tp>
      <tp t="b">
        <v>0</v>
        <stp/>
        <stp>BDH|15863971209066931204</stp>
        <tr r="E61" s="4"/>
      </tp>
      <tp t="b">
        <v>0</v>
        <stp/>
        <stp>BDH|18024090217063227237</stp>
        <tr r="D305" s="4"/>
      </tp>
      <tp t="b">
        <v>0</v>
        <stp/>
        <stp>BDH|12568285415089044071</stp>
        <tr r="F63" s="4"/>
      </tp>
      <tp t="b">
        <v>0</v>
        <stp/>
        <stp>BDH|16056403704842368892</stp>
        <tr r="F208" s="4"/>
      </tp>
      <tp t="b">
        <v>0</v>
        <stp/>
        <stp>BDH|18281094227550116235</stp>
        <tr r="G36" s="4"/>
      </tp>
      <tp t="b">
        <v>0</v>
        <stp/>
        <stp>BDH|15595995591775708847</stp>
        <tr r="E298" s="4"/>
      </tp>
      <tp t="b">
        <v>0</v>
        <stp/>
        <stp>BDH|11961502672788535306</stp>
        <tr r="F136" s="4"/>
      </tp>
      <tp t="b">
        <v>0</v>
        <stp/>
        <stp>BDP|16827329648748905022</stp>
        <tr r="AR180" s="4"/>
      </tp>
      <tp t="b">
        <v>0</v>
        <stp/>
        <stp>BDP|11970981011467927703</stp>
        <tr r="AR256" s="4"/>
      </tp>
      <tp t="s">
        <v>#N/A N/A</v>
        <stp/>
        <stp>BDS|17743082645283082913</stp>
        <tr r="AG279" s="4"/>
      </tp>
      <tp t="s">
        <v>#N/A N/A</v>
        <stp/>
        <stp>BDS|14475620314598996209</stp>
        <tr r="M357" s="4"/>
      </tp>
      <tp t="b">
        <v>0</v>
        <stp/>
        <stp>BDP|12630798005298823495</stp>
        <tr r="AQ248" s="4"/>
      </tp>
      <tp t="s">
        <v>#N/A N/A</v>
        <stp/>
        <stp>BDS|12755489464190535975</stp>
        <tr r="AG282" s="4"/>
      </tp>
      <tp t="s">
        <v>#N/A N/A</v>
        <stp/>
        <stp>BDS|18071089348304091198</stp>
        <tr r="M112" s="4"/>
      </tp>
      <tp t="b">
        <v>0</v>
        <stp/>
        <stp>BDP|13505883546110427655</stp>
        <tr r="AQ160" s="4"/>
      </tp>
      <tp t="s">
        <v>#N/A N/A</v>
        <stp/>
        <stp>BDS|14547418461997250899</stp>
        <tr r="AG86" s="4"/>
      </tp>
      <tp t="s">
        <v>#N/A N/A</v>
        <stp/>
        <stp>BDS|15940972611974294038</stp>
        <tr r="W284" s="4"/>
      </tp>
      <tp t="s">
        <v>#N/A N/A</v>
        <stp/>
        <stp>BDS|12515103427010852849</stp>
        <tr r="W132" s="4"/>
      </tp>
      <tp t="b">
        <v>0</v>
        <stp/>
        <stp>BDP|13268202925823934933</stp>
        <tr r="AQ57" s="4"/>
      </tp>
      <tp t="b">
        <v>0</v>
        <stp/>
        <stp>BDS|10871151792701359024</stp>
        <tr r="M13" s="4"/>
        <tr r="M13" s="4"/>
        <tr r="W13" s="4"/>
        <tr r="W13" s="4"/>
        <tr r="AG13" s="4"/>
        <tr r="AG13" s="4"/>
      </tp>
      <tp t="s">
        <v>#N/A N/A</v>
        <stp/>
        <stp>BDS|10629616039885245928</stp>
        <tr r="AG229" s="4"/>
      </tp>
      <tp t="b">
        <v>0</v>
        <stp/>
        <stp>BDP|17199455388624190618</stp>
        <tr r="AQ126" s="4"/>
      </tp>
      <tp t="s">
        <v>#N/A N/A</v>
        <stp/>
        <stp>BDS|17035027789280396675</stp>
        <tr r="AG23" s="4"/>
      </tp>
      <tp t="s">
        <v>#N/A N/A</v>
        <stp/>
        <stp>BDS|12193480014537246902</stp>
        <tr r="W167" s="4"/>
      </tp>
      <tp t="s">
        <v>#N/A N/A</v>
        <stp/>
        <stp>BDS|11396031335112354998</stp>
        <tr r="AG57" s="4"/>
      </tp>
      <tp t="b">
        <v>0</v>
        <stp/>
        <stp>BDS|11418249509182575810</stp>
        <tr r="AG384" s="4"/>
        <tr r="AG384" s="4"/>
        <tr r="M384" s="4"/>
        <tr r="M384" s="4"/>
        <tr r="W384" s="4"/>
        <tr r="W384" s="4"/>
      </tp>
      <tp t="s">
        <v>#N/A N/A</v>
        <stp/>
        <stp>BDS|11618346851766727891</stp>
        <tr r="AG53" s="4"/>
      </tp>
      <tp t="b">
        <v>0</v>
        <stp/>
        <stp>BDP|17792975952160751241</stp>
        <tr r="AQ270" s="4"/>
      </tp>
      <tp t="s">
        <v>#N/A N/A</v>
        <stp/>
        <stp>BDS|16795297549199075050</stp>
        <tr r="AG34" s="4"/>
      </tp>
      <tp t="s">
        <v>#N/A N/A</v>
        <stp/>
        <stp>BDS|13154945303673418004</stp>
        <tr r="AG400" s="4"/>
      </tp>
      <tp t="s">
        <v>#N/A N/A</v>
        <stp/>
        <stp>BDS|10687898023243726091</stp>
        <tr r="M249" s="4"/>
      </tp>
      <tp t="s">
        <v>#N/A N/A</v>
        <stp/>
        <stp>BDS|14214381598216343131</stp>
        <tr r="W351" s="4"/>
      </tp>
      <tp t="b">
        <v>0</v>
        <stp/>
        <stp>BDP|16764550095852086170</stp>
        <tr r="AQ128" s="4"/>
      </tp>
      <tp t="b">
        <v>0</v>
        <stp/>
        <stp>BDS|12887488887067410004</stp>
        <tr r="W389" s="4"/>
        <tr r="W389" s="4"/>
        <tr r="M389" s="4"/>
        <tr r="M389" s="4"/>
        <tr r="AG389" s="4"/>
        <tr r="AG389" s="4"/>
      </tp>
      <tp t="s">
        <v>#N/A N/A</v>
        <stp/>
        <stp>BDS|17977857754011954221</stp>
        <tr r="W31" s="4"/>
      </tp>
      <tp t="s">
        <v>#N/A N/A</v>
        <stp/>
        <stp>BDS|12466851730149332926</stp>
        <tr r="W103" s="4"/>
      </tp>
      <tp t="s">
        <v>#N/A N/A</v>
        <stp/>
        <stp>BDS|12346460304128558745</stp>
        <tr r="M261" s="4"/>
      </tp>
      <tp t="s">
        <v>#N/A N/A</v>
        <stp/>
        <stp>BDS|11278468793185544031</stp>
        <tr r="AG22" s="4"/>
      </tp>
      <tp t="s">
        <v>#N/A N/A</v>
        <stp/>
        <stp>BDS|10258260088281864259</stp>
        <tr r="AG241" s="4"/>
      </tp>
      <tp t="b">
        <v>0</v>
        <stp/>
        <stp>BDP|14111664291896667424</stp>
        <tr r="AQ309" s="4"/>
      </tp>
      <tp t="b">
        <v>0</v>
        <stp/>
        <stp>BDS|11100457809739952557</stp>
        <tr r="AG341" s="4"/>
        <tr r="AG341" s="4"/>
        <tr r="M341" s="4"/>
        <tr r="M341" s="4"/>
        <tr r="W341" s="4"/>
        <tr r="W341" s="4"/>
      </tp>
      <tp t="b">
        <v>0</v>
        <stp/>
        <stp>BDP|16367969962520799021</stp>
        <tr r="AR290" s="4"/>
      </tp>
      <tp t="b">
        <v>0</v>
        <stp/>
        <stp>BDS|16209604127218414300</stp>
        <tr r="AG218" s="4"/>
        <tr r="AG218" s="4"/>
        <tr r="W218" s="4"/>
        <tr r="W218" s="4"/>
        <tr r="M218" s="4"/>
        <tr r="M218" s="4"/>
      </tp>
      <tp t="b">
        <v>0</v>
        <stp/>
        <stp>BDP|15270155992090625469</stp>
        <tr r="AR266" s="4"/>
      </tp>
      <tp t="b">
        <v>0</v>
        <stp/>
        <stp>BDP|17690556064099408466</stp>
        <tr r="AQ50" s="4"/>
      </tp>
      <tp t="b">
        <v>0</v>
        <stp/>
        <stp>BDP|13728457097793952498</stp>
        <tr r="AQ243" s="4"/>
      </tp>
      <tp t="b">
        <v>0</v>
        <stp/>
        <stp>BDS|10504312479999924429</stp>
        <tr r="AG120" s="4"/>
        <tr r="AG120" s="4"/>
        <tr r="M120" s="4"/>
        <tr r="M120" s="4"/>
        <tr r="W120" s="4"/>
        <tr r="W120" s="4"/>
      </tp>
      <tp t="b">
        <v>0</v>
        <stp/>
        <stp>BDS|16746334310644445967</stp>
        <tr r="AG246" s="4"/>
        <tr r="AG246" s="4"/>
        <tr r="W246" s="4"/>
        <tr r="W246" s="4"/>
        <tr r="M246" s="4"/>
        <tr r="M246" s="4"/>
      </tp>
      <tp t="b">
        <v>0</v>
        <stp/>
        <stp>BDP|18403743007391388703</stp>
        <tr r="AQ239" s="4"/>
      </tp>
      <tp t="s">
        <v>#N/A N/A</v>
        <stp/>
        <stp>BDS|18002964787826289649</stp>
        <tr r="W290" s="4"/>
      </tp>
      <tp t="b">
        <v>0</v>
        <stp/>
        <stp>BDP|15047173810528193427</stp>
        <tr r="AQ303" s="4"/>
      </tp>
      <tp t="s">
        <v>#N/A N/A</v>
        <stp/>
        <stp>BDS|12581327354469298460</stp>
        <tr r="AG251" s="4"/>
      </tp>
      <tp t="s">
        <v>#N/A N/A</v>
        <stp/>
        <stp>BDS|15379145855090451815</stp>
        <tr r="W362" s="4"/>
      </tp>
      <tp t="s">
        <v>#N/A N/A</v>
        <stp/>
        <stp>BDS|16692877747947185408</stp>
        <tr r="M109" s="4"/>
      </tp>
      <tp t="s">
        <v>#N/A N/A</v>
        <stp/>
        <stp>BDS|18088571724115660315</stp>
        <tr r="M39" s="4"/>
      </tp>
      <tp t="b">
        <v>0</v>
        <stp/>
        <stp>BDP|10274725284684068239</stp>
        <tr r="AQ99" s="4"/>
      </tp>
      <tp t="s">
        <v>#N/A N/A</v>
        <stp/>
        <stp>BDS|10563852100228282965</stp>
        <tr r="AG79" s="4"/>
      </tp>
      <tp t="b">
        <v>0</v>
        <stp/>
        <stp>BDP|13581894377004957159</stp>
        <tr r="AQ236" s="4"/>
      </tp>
      <tp t="s">
        <v>#N/A N/A</v>
        <stp/>
        <stp>BDS|14265900123635258372</stp>
        <tr r="M295" s="4"/>
      </tp>
      <tp t="s">
        <v>#N/A N/A</v>
        <stp/>
        <stp>BDS|14837660591510295285</stp>
        <tr r="W102" s="4"/>
      </tp>
      <tp t="b">
        <v>0</v>
        <stp/>
        <stp>BDP|17534530471275681978</stp>
        <tr r="AQ351" s="4"/>
      </tp>
      <tp t="b">
        <v>0</v>
        <stp/>
        <stp>BDS|14250875936936068069</stp>
        <tr r="AG41" s="4"/>
        <tr r="AG41" s="4"/>
        <tr r="W41" s="4"/>
        <tr r="W41" s="4"/>
        <tr r="M41" s="4"/>
        <tr r="M41" s="4"/>
      </tp>
      <tp t="b">
        <v>0</v>
        <stp/>
        <stp>BDP|18228106773506700104</stp>
        <tr r="AR257" s="4"/>
      </tp>
      <tp t="b">
        <v>0</v>
        <stp/>
        <stp>BDS|15500689984162956059</stp>
        <tr r="M214" s="4"/>
        <tr r="M214" s="4"/>
        <tr r="AG214" s="4"/>
        <tr r="AG214" s="4"/>
        <tr r="W214" s="4"/>
        <tr r="W214" s="4"/>
      </tp>
      <tp t="s">
        <v>#N/A N/A</v>
        <stp/>
        <stp>BDS|10974117123212665880</stp>
        <tr r="M196" s="4"/>
      </tp>
      <tp t="b">
        <v>0</v>
        <stp/>
        <stp>BDH|10444859210377503755</stp>
        <tr r="G343" s="4"/>
      </tp>
      <tp t="b">
        <v>0</v>
        <stp/>
        <stp>BDH|13962808506736618482</stp>
        <tr r="D262" s="4"/>
      </tp>
      <tp t="b">
        <v>0</v>
        <stp/>
        <stp>BDH|13213108780277183429</stp>
        <tr r="H121" s="4"/>
      </tp>
      <tp t="b">
        <v>0</v>
        <stp/>
        <stp>BDH|12982587364009488109</stp>
        <tr r="H281" s="4"/>
      </tp>
      <tp t="b">
        <v>0</v>
        <stp/>
        <stp>BDH|14764528584104553457</stp>
        <tr r="I149" s="4"/>
      </tp>
      <tp t="b">
        <v>0</v>
        <stp/>
        <stp>BDH|11050806222214650657</stp>
        <tr r="D344" s="4"/>
      </tp>
      <tp t="b">
        <v>0</v>
        <stp/>
        <stp>BDH|14263242102188454711</stp>
        <tr r="D34" s="4"/>
      </tp>
      <tp t="b">
        <v>0</v>
        <stp/>
        <stp>BDH|17137533352786256833</stp>
        <tr r="C107" s="4"/>
      </tp>
      <tp t="b">
        <v>0</v>
        <stp/>
        <stp>BDH|10174529506015135946</stp>
        <tr r="D284" s="4"/>
      </tp>
      <tp t="b">
        <v>0</v>
        <stp/>
        <stp>BDH|11583378217408288271</stp>
        <tr r="C170" s="4"/>
      </tp>
      <tp t="b">
        <v>0</v>
        <stp/>
        <stp>BDH|11311380129670399912</stp>
        <tr r="C196" s="4"/>
      </tp>
      <tp t="b">
        <v>0</v>
        <stp/>
        <stp>BDH|17334565038441888967</stp>
        <tr r="C12" s="4"/>
      </tp>
      <tp t="b">
        <v>0</v>
        <stp/>
        <stp>BDH|15676034994324252102</stp>
        <tr r="B241" s="4"/>
      </tp>
      <tp t="b">
        <v>0</v>
        <stp/>
        <stp>BDH|10738727744499159330</stp>
        <tr r="I234" s="4"/>
      </tp>
      <tp t="b">
        <v>0</v>
        <stp/>
        <stp>BDH|10975359114783363895</stp>
        <tr r="I24" s="4"/>
      </tp>
      <tp t="b">
        <v>0</v>
        <stp/>
        <stp>BDH|14995183141299131136</stp>
        <tr r="G139" s="4"/>
      </tp>
      <tp t="b">
        <v>0</v>
        <stp/>
        <stp>BDH|18118050038867950571</stp>
        <tr r="D130" s="4"/>
      </tp>
      <tp t="b">
        <v>0</v>
        <stp/>
        <stp>BDH|17510701095124223400</stp>
        <tr r="D200" s="4"/>
      </tp>
      <tp t="b">
        <v>0</v>
        <stp/>
        <stp>BDH|10576224094695116704</stp>
        <tr r="C160" s="4"/>
      </tp>
      <tp t="b">
        <v>0</v>
        <stp/>
        <stp>BDH|11206434484006722201</stp>
        <tr r="I155" s="4"/>
      </tp>
      <tp t="b">
        <v>0</v>
        <stp/>
        <stp>BDH|10296400791490081413</stp>
        <tr r="H284" s="4"/>
      </tp>
      <tp t="b">
        <v>0</v>
        <stp/>
        <stp>BDH|12802141168525642906</stp>
        <tr r="G228" s="4"/>
      </tp>
      <tp t="b">
        <v>0</v>
        <stp/>
        <stp>BDH|11300329981796271573</stp>
        <tr r="B243" s="4"/>
      </tp>
      <tp t="b">
        <v>0</v>
        <stp/>
        <stp>BDH|12035805930815708523</stp>
        <tr r="I15" s="4"/>
      </tp>
      <tp t="b">
        <v>0</v>
        <stp/>
        <stp>BDH|10301164711389264031</stp>
        <tr r="B341" s="4"/>
      </tp>
      <tp t="b">
        <v>0</v>
        <stp/>
        <stp>BDH|11949381156507278907</stp>
        <tr r="H334" s="4"/>
      </tp>
      <tp t="b">
        <v>0</v>
        <stp/>
        <stp>BDH|11093762657292482806</stp>
        <tr r="G255" s="4"/>
      </tp>
      <tp t="b">
        <v>0</v>
        <stp/>
        <stp>BDH|16722517561254654846</stp>
        <tr r="D132" s="4"/>
      </tp>
      <tp t="b">
        <v>0</v>
        <stp/>
        <stp>BDH|11733939904296636729</stp>
        <tr r="H157" s="4"/>
      </tp>
      <tp t="b">
        <v>0</v>
        <stp/>
        <stp>BDH|12129562603809381735</stp>
        <tr r="I142" s="4"/>
      </tp>
      <tp t="b">
        <v>0</v>
        <stp/>
        <stp>BDH|10988915390240937964</stp>
        <tr r="D118" s="4"/>
      </tp>
      <tp t="b">
        <v>0</v>
        <stp/>
        <stp>BDH|13258516045033248839</stp>
        <tr r="C221" s="4"/>
      </tp>
      <tp t="b">
        <v>0</v>
        <stp/>
        <stp>BDH|10047700587972542454</stp>
        <tr r="E349" s="4"/>
      </tp>
      <tp t="b">
        <v>0</v>
        <stp/>
        <stp>BDH|13457316884128653901</stp>
        <tr r="H29" s="4"/>
      </tp>
      <tp t="b">
        <v>0</v>
        <stp/>
        <stp>BDH|12851485096486020013</stp>
        <tr r="I396" s="4"/>
      </tp>
      <tp t="b">
        <v>0</v>
        <stp/>
        <stp>BDH|11672200961799118515</stp>
        <tr r="F327" s="4"/>
      </tp>
      <tp t="b">
        <v>0</v>
        <stp/>
        <stp>BDH|11282764799452393495</stp>
        <tr r="G368" s="4"/>
      </tp>
      <tp t="b">
        <v>0</v>
        <stp/>
        <stp>BDH|11172226481890706237</stp>
        <tr r="F349" s="4"/>
      </tp>
      <tp t="b">
        <v>0</v>
        <stp/>
        <stp>BDH|12042488188932299541</stp>
        <tr r="D314" s="4"/>
      </tp>
      <tp t="b">
        <v>0</v>
        <stp/>
        <stp>BDH|15306627365835567975</stp>
        <tr r="E88" s="4"/>
      </tp>
      <tp t="b">
        <v>0</v>
        <stp/>
        <stp>BDH|13151675661292053817</stp>
        <tr r="I323" s="4"/>
      </tp>
      <tp t="b">
        <v>0</v>
        <stp/>
        <stp>BDH|13289135565744919940</stp>
        <tr r="C367" s="4"/>
      </tp>
      <tp t="b">
        <v>0</v>
        <stp/>
        <stp>BDH|11153877717583977210</stp>
        <tr r="D400" s="4"/>
      </tp>
      <tp t="b">
        <v>0</v>
        <stp/>
        <stp>BDH|15921309832255360906</stp>
        <tr r="C115" s="4"/>
      </tp>
      <tp t="b">
        <v>0</v>
        <stp/>
        <stp>BDH|16118163510439882670</stp>
        <tr r="H41" s="4"/>
      </tp>
      <tp t="b">
        <v>0</v>
        <stp/>
        <stp>BDH|12862860375054626057</stp>
        <tr r="B183" s="4"/>
      </tp>
      <tp t="b">
        <v>0</v>
        <stp/>
        <stp>BDH|14765984174055678652</stp>
        <tr r="I32" s="4"/>
      </tp>
      <tp t="b">
        <v>0</v>
        <stp/>
        <stp>BDH|11916161697199672960</stp>
        <tr r="B144" s="4"/>
      </tp>
      <tp t="b">
        <v>0</v>
        <stp/>
        <stp>BDH|13987586856949716383</stp>
        <tr r="B302" s="4"/>
      </tp>
      <tp t="b">
        <v>0</v>
        <stp/>
        <stp>BDH|13649356794867511796</stp>
        <tr r="C52" s="4"/>
      </tp>
      <tp t="b">
        <v>0</v>
        <stp/>
        <stp>BDH|11555013874736309982</stp>
        <tr r="D279" s="4"/>
      </tp>
      <tp t="b">
        <v>0</v>
        <stp/>
        <stp>BDH|14991183789256399200</stp>
        <tr r="G327" s="4"/>
      </tp>
      <tp t="b">
        <v>0</v>
        <stp/>
        <stp>BDH|10922026064929735639</stp>
        <tr r="E127" s="4"/>
      </tp>
      <tp t="b">
        <v>0</v>
        <stp/>
        <stp>BDH|12620835528606227745</stp>
        <tr r="G169" s="4"/>
      </tp>
      <tp t="b">
        <v>0</v>
        <stp/>
        <stp>BDH|12525953758502483578</stp>
        <tr r="F87" s="4"/>
      </tp>
      <tp t="b">
        <v>0</v>
        <stp/>
        <stp>BDH|15639396664701526841</stp>
        <tr r="F122" s="4"/>
      </tp>
      <tp t="b">
        <v>0</v>
        <stp/>
        <stp>BDH|16924371227998499672</stp>
        <tr r="D77" s="4"/>
      </tp>
      <tp t="b">
        <v>0</v>
        <stp/>
        <stp>BDH|17646499744366911888</stp>
        <tr r="G117" s="4"/>
      </tp>
      <tp t="b">
        <v>0</v>
        <stp/>
        <stp>BDH|11483614256732773995</stp>
        <tr r="I294" s="4"/>
      </tp>
      <tp t="b">
        <v>0</v>
        <stp/>
        <stp>BDH|10375561162452884825</stp>
        <tr r="G335" s="4"/>
      </tp>
      <tp t="b">
        <v>0</v>
        <stp/>
        <stp>BDH|17615424493371226285</stp>
        <tr r="I167" s="4"/>
      </tp>
      <tp t="b">
        <v>0</v>
        <stp/>
        <stp>BDH|13883439904166576872</stp>
        <tr r="G349" s="4"/>
      </tp>
      <tp t="b">
        <v>0</v>
        <stp/>
        <stp>BDH|11488892831222286118</stp>
        <tr r="I307" s="4"/>
      </tp>
      <tp t="b">
        <v>0</v>
        <stp/>
        <stp>BDH|13538235093921256085</stp>
        <tr r="G254" s="4"/>
      </tp>
      <tp t="b">
        <v>0</v>
        <stp/>
        <stp>BDH|14747398313806639945</stp>
        <tr r="E224" s="4"/>
      </tp>
      <tp t="b">
        <v>0</v>
        <stp/>
        <stp>BDH|17405653647124135883</stp>
        <tr r="I176" s="4"/>
      </tp>
      <tp t="b">
        <v>0</v>
        <stp/>
        <stp>BDH|18404477255605016594</stp>
        <tr r="H249" s="4"/>
      </tp>
      <tp t="b">
        <v>0</v>
        <stp/>
        <stp>BDH|16507367215809053481</stp>
        <tr r="H350" s="4"/>
      </tp>
      <tp t="b">
        <v>0</v>
        <stp/>
        <stp>BDH|13791924259781413765</stp>
        <tr r="I41" s="4"/>
      </tp>
      <tp t="b">
        <v>0</v>
        <stp/>
        <stp>BDH|13649774439079259749</stp>
        <tr r="F297" s="4"/>
      </tp>
      <tp t="b">
        <v>0</v>
        <stp/>
        <stp>BDH|17724807419637240026</stp>
        <tr r="C281" s="4"/>
      </tp>
      <tp t="b">
        <v>0</v>
        <stp/>
        <stp>BDH|10264890634245917783</stp>
        <tr r="E142" s="4"/>
      </tp>
      <tp t="b">
        <v>0</v>
        <stp/>
        <stp>BDS|16323180305678280165</stp>
        <tr r="W332" s="4"/>
        <tr r="W332" s="4"/>
        <tr r="AG332" s="4"/>
        <tr r="AG332" s="4"/>
        <tr r="M332" s="4"/>
        <tr r="M332" s="4"/>
      </tp>
      <tp t="s">
        <v>#N/A N/A</v>
        <stp/>
        <stp>BDS|15236954028242237279</stp>
        <tr r="W78" s="4"/>
      </tp>
      <tp t="s">
        <v>#N/A N/A</v>
        <stp/>
        <stp>BDS|18045791082958766168</stp>
        <tr r="AG153" s="4"/>
      </tp>
      <tp t="s">
        <v>#N/A N/A</v>
        <stp/>
        <stp>BDS|12625858165820464284</stp>
        <tr r="W29" s="4"/>
      </tp>
      <tp t="b">
        <v>0</v>
        <stp/>
        <stp>BDP|12031081325857172958</stp>
        <tr r="AR224" s="4"/>
      </tp>
      <tp t="b">
        <v>0</v>
        <stp/>
        <stp>BDP|10008630989361345115</stp>
        <tr r="AR259" s="4"/>
      </tp>
      <tp t="b">
        <v>0</v>
        <stp/>
        <stp>BDP|14676925104547964416</stp>
        <tr r="AQ389" s="4"/>
      </tp>
      <tp t="s">
        <v>#N/A N/A</v>
        <stp/>
        <stp>BDS|10022822668607225730</stp>
        <tr r="AG269" s="4"/>
      </tp>
      <tp t="s">
        <v>#N/A N/A</v>
        <stp/>
        <stp>BDS|17896084889890864192</stp>
        <tr r="W148" s="4"/>
      </tp>
      <tp t="b">
        <v>0</v>
        <stp/>
        <stp>BDP|13250269132505513988</stp>
        <tr r="AQ314" s="4"/>
      </tp>
      <tp t="s">
        <v>#N/A N/A</v>
        <stp/>
        <stp>BDS|13542610140418552789</stp>
        <tr r="AG367" s="4"/>
      </tp>
      <tp t="b">
        <v>0</v>
        <stp/>
        <stp>BDP|16040342433431203981</stp>
        <tr r="AQ336" s="4"/>
      </tp>
      <tp t="b">
        <v>0</v>
        <stp/>
        <stp>BDS|18002421833604930566</stp>
        <tr r="M343" s="4"/>
        <tr r="M343" s="4"/>
        <tr r="AG343" s="4"/>
        <tr r="AG343" s="4"/>
        <tr r="W343" s="4"/>
        <tr r="W343" s="4"/>
      </tp>
      <tp t="s">
        <v>#N/A N/A</v>
        <stp/>
        <stp>BDS|15227121318803393850</stp>
        <tr r="W233" s="4"/>
      </tp>
      <tp t="s">
        <v>#N/A N/A</v>
        <stp/>
        <stp>BDS|16027388280971468223</stp>
        <tr r="AG290" s="4"/>
      </tp>
      <tp t="b">
        <v>0</v>
        <stp/>
        <stp>BDP|18127389908205588095</stp>
        <tr r="AR235" s="4"/>
      </tp>
      <tp t="b">
        <v>0</v>
        <stp/>
        <stp>BDP|10785864140614541684</stp>
        <tr r="AQ318" s="4"/>
      </tp>
      <tp t="b">
        <v>0</v>
        <stp/>
        <stp>BDS|10626479319583559823</stp>
        <tr r="AG49" s="4"/>
        <tr r="AG49" s="4"/>
        <tr r="W49" s="4"/>
        <tr r="W49" s="4"/>
        <tr r="M49" s="4"/>
        <tr r="M49" s="4"/>
      </tp>
      <tp t="s">
        <v>#N/A N/A</v>
        <stp/>
        <stp>BDS|10620850355323887019</stp>
        <tr r="M303" s="4"/>
      </tp>
      <tp t="s">
        <v>#N/A N/A</v>
        <stp/>
        <stp>BDS|14722583425144039957</stp>
        <tr r="W75" s="4"/>
      </tp>
      <tp t="s">
        <v>#N/A N/A</v>
        <stp/>
        <stp>BDS|17513786767051550938</stp>
        <tr r="AG310" s="4"/>
      </tp>
      <tp t="b">
        <v>0</v>
        <stp/>
        <stp>BDP|13019096636607103919</stp>
        <tr r="AQ232" s="4"/>
      </tp>
      <tp t="b">
        <v>0</v>
        <stp/>
        <stp>BDP|16116884031947603410</stp>
        <tr r="AR112" s="4"/>
      </tp>
      <tp t="s">
        <v>#N/A N/A</v>
        <stp/>
        <stp>BDS|10523507563089272480</stp>
        <tr r="M384" s="4"/>
      </tp>
      <tp t="s">
        <v>#N/A N/A</v>
        <stp/>
        <stp>BDS|17399423097155970138</stp>
        <tr r="W45" s="4"/>
      </tp>
      <tp t="s">
        <v>#N/A N/A</v>
        <stp/>
        <stp>BDS|10987651686033009379</stp>
        <tr r="M318" s="4"/>
      </tp>
      <tp t="s">
        <v>#N/A N/A</v>
        <stp/>
        <stp>BDS|15304391211361099892</stp>
        <tr r="AG33" s="4"/>
      </tp>
      <tp t="s">
        <v>#N/A N/A</v>
        <stp/>
        <stp>BDS|15097840552026536012</stp>
        <tr r="M272" s="4"/>
      </tp>
      <tp t="s">
        <v>#N/A N/A</v>
        <stp/>
        <stp>BDS|15198789038346437972</stp>
        <tr r="AG188" s="4"/>
      </tp>
      <tp t="b">
        <v>0</v>
        <stp/>
        <stp>BDS|13038414463506363927</stp>
        <tr r="W216" s="4"/>
        <tr r="W216" s="4"/>
        <tr r="AG216" s="4"/>
        <tr r="AG216" s="4"/>
        <tr r="M216" s="4"/>
        <tr r="M216" s="4"/>
      </tp>
      <tp t="b">
        <v>0</v>
        <stp/>
        <stp>BDP|12424865963165830796</stp>
        <tr r="AQ373" s="4"/>
      </tp>
      <tp t="b">
        <v>0</v>
        <stp/>
        <stp>BDS|13854687715133041966</stp>
        <tr r="AG109" s="4"/>
        <tr r="AG109" s="4"/>
        <tr r="W109" s="4"/>
        <tr r="W109" s="4"/>
        <tr r="M109" s="4"/>
        <tr r="M109" s="4"/>
      </tp>
      <tp t="s">
        <v>#N/A N/A</v>
        <stp/>
        <stp>BDS|14735080996452839120</stp>
        <tr r="AG233" s="4"/>
      </tp>
      <tp t="s">
        <v>#N/A N/A</v>
        <stp/>
        <stp>BDS|16619148423402069918</stp>
        <tr r="W391" s="4"/>
      </tp>
      <tp t="s">
        <v>#N/A N/A</v>
        <stp/>
        <stp>BDS|17416618954963637960</stp>
        <tr r="M193" s="4"/>
      </tp>
      <tp t="s">
        <v>#N/A N/A</v>
        <stp/>
        <stp>BDS|14265544000077334845</stp>
        <tr r="M63" s="4"/>
      </tp>
      <tp t="b">
        <v>0</v>
        <stp/>
        <stp>BDP|13389708422820435800</stp>
        <tr r="AR293" s="4"/>
      </tp>
      <tp t="b">
        <v>0</v>
        <stp/>
        <stp>BDP|17321472021056225928</stp>
        <tr r="AQ276" s="4"/>
      </tp>
      <tp t="b">
        <v>0</v>
        <stp/>
        <stp>BDP|13460886838783569548</stp>
        <tr r="AR220" s="4"/>
      </tp>
      <tp t="s">
        <v>#N/A N/A</v>
        <stp/>
        <stp>BDS|11170528385602882089</stp>
        <tr r="AG54" s="4"/>
      </tp>
      <tp t="s">
        <v>#N/A N/A</v>
        <stp/>
        <stp>BDS|16510274010813165854</stp>
        <tr r="AG220" s="4"/>
      </tp>
      <tp t="b">
        <v>0</v>
        <stp/>
        <stp>BDP|13229418886453155218</stp>
        <tr r="AQ93" s="4"/>
      </tp>
      <tp t="b">
        <v>0</v>
        <stp/>
        <stp>BDP|13720102282141296529</stp>
        <tr r="AR201" s="4"/>
      </tp>
      <tp t="b">
        <v>0</v>
        <stp/>
        <stp>BDP|10292476064348680422</stp>
        <tr r="AR298" s="4"/>
      </tp>
      <tp t="b">
        <v>0</v>
        <stp/>
        <stp>BDP|11581396989032030617</stp>
        <tr r="AR399" s="4"/>
      </tp>
      <tp t="b">
        <v>0</v>
        <stp/>
        <stp>BDP|11456274402528291574</stp>
        <tr r="AQ72" s="4"/>
      </tp>
      <tp t="b">
        <v>0</v>
        <stp/>
        <stp>BDP|11635930249281862307</stp>
        <tr r="AR73" s="4"/>
      </tp>
      <tp t="b">
        <v>0</v>
        <stp/>
        <stp>BDS|17749827795431638913</stp>
        <tr r="M364" s="4"/>
        <tr r="M364" s="4"/>
        <tr r="W364" s="4"/>
        <tr r="W364" s="4"/>
        <tr r="AG364" s="4"/>
        <tr r="AG364" s="4"/>
      </tp>
      <tp t="b">
        <v>0</v>
        <stp/>
        <stp>BDP|10068589520340925958</stp>
        <tr r="AR329" s="4"/>
      </tp>
      <tp t="b">
        <v>0</v>
        <stp/>
        <stp>BDS|14104079480776047427</stp>
        <tr r="AG230" s="4"/>
        <tr r="AG230" s="4"/>
        <tr r="W230" s="4"/>
        <tr r="W230" s="4"/>
        <tr r="M230" s="4"/>
        <tr r="M230" s="4"/>
      </tp>
      <tp t="s">
        <v>#N/A N/A</v>
        <stp/>
        <stp>BDS|11891307033747934868</stp>
        <tr r="M54" s="4"/>
      </tp>
      <tp t="s">
        <v>#N/A N/A</v>
        <stp/>
        <stp>BDS|10967134789145050272</stp>
        <tr r="M319" s="4"/>
      </tp>
      <tp t="s">
        <v>#N/A N/A</v>
        <stp/>
        <stp>BDS|17137611192990627613</stp>
        <tr r="AG223" s="4"/>
      </tp>
      <tp t="s">
        <v>#N/A N/A</v>
        <stp/>
        <stp>BDS|10615572966918709554</stp>
        <tr r="W214" s="4"/>
      </tp>
      <tp t="s">
        <v>#N/A N/A</v>
        <stp/>
        <stp>BDS|16898298541948784624</stp>
        <tr r="M233" s="4"/>
      </tp>
      <tp t="b">
        <v>0</v>
        <stp/>
        <stp>BDH|14566179523729611062</stp>
        <tr r="F140" s="4"/>
      </tp>
      <tp t="b">
        <v>0</v>
        <stp/>
        <stp>BDH|17322631896945139366</stp>
        <tr r="E181" s="4"/>
      </tp>
      <tp t="b">
        <v>0</v>
        <stp/>
        <stp>BDH|12348739675228496408</stp>
        <tr r="F126" s="4"/>
      </tp>
      <tp t="b">
        <v>0</v>
        <stp/>
        <stp>BDH|17339891719948276801</stp>
        <tr r="C295" s="4"/>
      </tp>
      <tp t="b">
        <v>0</v>
        <stp/>
        <stp>BDH|12306340295313486578</stp>
        <tr r="B178" s="4"/>
      </tp>
      <tp t="b">
        <v>0</v>
        <stp/>
        <stp>BDH|17665713228775619986</stp>
        <tr r="C372" s="4"/>
      </tp>
      <tp t="b">
        <v>0</v>
        <stp/>
        <stp>BDH|13144676777664953895</stp>
        <tr r="F138" s="4"/>
      </tp>
      <tp t="b">
        <v>0</v>
        <stp/>
        <stp>BDH|10491513456657170921</stp>
        <tr r="G344" s="4"/>
      </tp>
      <tp t="b">
        <v>0</v>
        <stp/>
        <stp>BDH|15085896434927565788</stp>
        <tr r="H10" s="4"/>
      </tp>
      <tp t="b">
        <v>0</v>
        <stp/>
        <stp>BDH|13438722690934130773</stp>
        <tr r="E388" s="4"/>
      </tp>
      <tp t="b">
        <v>0</v>
        <stp/>
        <stp>BDH|16905685979811032883</stp>
        <tr r="B142" s="4"/>
      </tp>
      <tp t="b">
        <v>0</v>
        <stp/>
        <stp>BDH|10216964800607246065</stp>
        <tr r="G187" s="4"/>
      </tp>
      <tp t="b">
        <v>0</v>
        <stp/>
        <stp>BDH|18400413930009638832</stp>
        <tr r="G282" s="4"/>
      </tp>
      <tp t="b">
        <v>0</v>
        <stp/>
        <stp>BDH|16162613904239503716</stp>
        <tr r="H132" s="4"/>
      </tp>
      <tp t="b">
        <v>0</v>
        <stp/>
        <stp>BDH|10133641120553274971</stp>
        <tr r="C175" s="4"/>
      </tp>
      <tp t="b">
        <v>0</v>
        <stp/>
        <stp>BDH|15219773687875533142</stp>
        <tr r="B109" s="4"/>
      </tp>
      <tp t="b">
        <v>0</v>
        <stp/>
        <stp>BDH|13635624212859432316</stp>
        <tr r="B275" s="4"/>
      </tp>
      <tp t="b">
        <v>0</v>
        <stp/>
        <stp>BDH|12394130326369549601</stp>
        <tr r="F246" s="4"/>
      </tp>
      <tp t="b">
        <v>0</v>
        <stp/>
        <stp>BDH|13114836419134841003</stp>
        <tr r="H285" s="4"/>
      </tp>
      <tp t="b">
        <v>0</v>
        <stp/>
        <stp>BDH|11174901168804982429</stp>
        <tr r="D297" s="4"/>
      </tp>
      <tp t="b">
        <v>0</v>
        <stp/>
        <stp>BDH|10925890157437538406</stp>
        <tr r="I333" s="4"/>
      </tp>
      <tp t="b">
        <v>0</v>
        <stp/>
        <stp>BDH|11046453352479036753</stp>
        <tr r="E133" s="4"/>
      </tp>
      <tp t="b">
        <v>0</v>
        <stp/>
        <stp>BDH|10512705381558212943</stp>
        <tr r="C298" s="4"/>
      </tp>
      <tp t="b">
        <v>0</v>
        <stp/>
        <stp>BDH|16638764961491555861</stp>
        <tr r="E40" s="4"/>
      </tp>
      <tp t="b">
        <v>0</v>
        <stp/>
        <stp>BDH|11470227861093652832</stp>
        <tr r="C141" s="4"/>
      </tp>
      <tp t="b">
        <v>0</v>
        <stp/>
        <stp>BDH|10889626877418110792</stp>
        <tr r="F145" s="4"/>
      </tp>
      <tp t="b">
        <v>0</v>
        <stp/>
        <stp>BDH|11812417690107996553</stp>
        <tr r="C251" s="4"/>
      </tp>
      <tp t="b">
        <v>0</v>
        <stp/>
        <stp>BDH|16648550103995009851</stp>
        <tr r="G371" s="4"/>
      </tp>
      <tp t="b">
        <v>0</v>
        <stp/>
        <stp>BDH|12596952073331602304</stp>
        <tr r="G320" s="4"/>
      </tp>
      <tp t="b">
        <v>0</v>
        <stp/>
        <stp>BDH|11364269460673880883</stp>
        <tr r="E191" s="4"/>
      </tp>
      <tp t="b">
        <v>0</v>
        <stp/>
        <stp>BDH|11872916803707944164</stp>
        <tr r="C43" s="4"/>
      </tp>
      <tp t="b">
        <v>0</v>
        <stp/>
        <stp>BDH|13133692579944326861</stp>
        <tr r="B382" s="4"/>
      </tp>
      <tp t="b">
        <v>0</v>
        <stp/>
        <stp>BDH|17452401154188297066</stp>
        <tr r="I286" s="4"/>
      </tp>
      <tp t="b">
        <v>0</v>
        <stp/>
        <stp>BDH|10648463522888743018</stp>
        <tr r="G188" s="4"/>
      </tp>
      <tp t="b">
        <v>0</v>
        <stp/>
        <stp>BDH|16004458850000490953</stp>
        <tr r="C117" s="4"/>
      </tp>
      <tp t="b">
        <v>0</v>
        <stp/>
        <stp>BDH|18353767411659508954</stp>
        <tr r="B360" s="4"/>
      </tp>
      <tp t="b">
        <v>0</v>
        <stp/>
        <stp>BDH|14146217715609584076</stp>
        <tr r="C213" s="4"/>
      </tp>
      <tp t="b">
        <v>0</v>
        <stp/>
        <stp>BDH|13418049375908039238</stp>
        <tr r="I381" s="4"/>
      </tp>
      <tp t="b">
        <v>0</v>
        <stp/>
        <stp>BDH|10524693489795260519</stp>
        <tr r="C314" s="4"/>
      </tp>
      <tp t="b">
        <v>0</v>
        <stp/>
        <stp>BDH|17073823805299364823</stp>
        <tr r="H361" s="4"/>
      </tp>
      <tp t="b">
        <v>0</v>
        <stp/>
        <stp>BDH|14462937751412430444</stp>
        <tr r="F320" s="4"/>
      </tp>
      <tp t="b">
        <v>0</v>
        <stp/>
        <stp>BDH|16496363234391249929</stp>
        <tr r="I99" s="4"/>
      </tp>
      <tp t="b">
        <v>0</v>
        <stp/>
        <stp>BDH|10296270553179638091</stp>
        <tr r="G25" s="4"/>
      </tp>
      <tp t="b">
        <v>0</v>
        <stp/>
        <stp>BDH|17646264441347828808</stp>
        <tr r="B157" s="4"/>
      </tp>
      <tp t="b">
        <v>0</v>
        <stp/>
        <stp>BDH|17284198430132213903</stp>
        <tr r="G131" s="4"/>
      </tp>
      <tp t="b">
        <v>0</v>
        <stp/>
        <stp>BDH|18220677627670834231</stp>
        <tr r="D239" s="4"/>
      </tp>
      <tp t="b">
        <v>0</v>
        <stp/>
        <stp>BDH|10006983563206402766</stp>
        <tr r="E252" s="4"/>
      </tp>
      <tp t="b">
        <v>0</v>
        <stp/>
        <stp>BDH|17820259257569322710</stp>
        <tr r="E167" s="4"/>
      </tp>
      <tp t="b">
        <v>0</v>
        <stp/>
        <stp>BDH|17354760399190352777</stp>
        <tr r="C34" s="4"/>
      </tp>
      <tp t="b">
        <v>0</v>
        <stp/>
        <stp>BDH|16829849342804324057</stp>
        <tr r="E159" s="4"/>
      </tp>
      <tp t="b">
        <v>0</v>
        <stp/>
        <stp>BDH|18069989285326046162</stp>
        <tr r="C343" s="4"/>
      </tp>
      <tp t="b">
        <v>0</v>
        <stp/>
        <stp>BDH|15184460833784719880</stp>
        <tr r="G39" s="4"/>
      </tp>
      <tp t="b">
        <v>0</v>
        <stp/>
        <stp>BDH|18396003648773907186</stp>
        <tr r="I301" s="4"/>
      </tp>
      <tp t="b">
        <v>0</v>
        <stp/>
        <stp>BDH|17592924680191981947</stp>
        <tr r="B33" s="4"/>
      </tp>
      <tp t="b">
        <v>0</v>
        <stp/>
        <stp>BDH|10067009123909139582</stp>
        <tr r="C304" s="4"/>
      </tp>
      <tp t="b">
        <v>0</v>
        <stp/>
        <stp>BDH|17820667714717703974</stp>
        <tr r="I97" s="4"/>
      </tp>
      <tp t="b">
        <v>0</v>
        <stp/>
        <stp>BDH|11173321016445827876</stp>
        <tr r="G132" s="4"/>
      </tp>
      <tp t="b">
        <v>0</v>
        <stp/>
        <stp>BDH|14974539084825672259</stp>
        <tr r="F335" s="4"/>
      </tp>
      <tp t="b">
        <v>0</v>
        <stp/>
        <stp>BDH|17215020572008894670</stp>
        <tr r="H295" s="4"/>
      </tp>
      <tp t="b">
        <v>0</v>
        <stp/>
        <stp>BDH|17795017169907392811</stp>
        <tr r="I104" s="4"/>
      </tp>
      <tp t="b">
        <v>0</v>
        <stp/>
        <stp>BDH|10484302939478117611</stp>
        <tr r="G61" s="4"/>
      </tp>
      <tp t="b">
        <v>0</v>
        <stp/>
        <stp>BDH|10633965478638649836</stp>
        <tr r="G197" s="4"/>
      </tp>
      <tp t="b">
        <v>0</v>
        <stp/>
        <stp>BDH|15849562852362140906</stp>
        <tr r="H324" s="4"/>
      </tp>
      <tp t="b">
        <v>0</v>
        <stp/>
        <stp>BDH|17402837638855551761</stp>
        <tr r="G174" s="4"/>
      </tp>
      <tp t="b">
        <v>0</v>
        <stp/>
        <stp>BDH|17102713686303986535</stp>
        <tr r="D160" s="4"/>
      </tp>
      <tp t="b">
        <v>0</v>
        <stp/>
        <stp>BDH|10365060956732951967</stp>
        <tr r="F231" s="4"/>
      </tp>
      <tp t="b">
        <v>0</v>
        <stp/>
        <stp>BDH|10030195347078715354</stp>
        <tr r="D10" s="4"/>
      </tp>
      <tp t="b">
        <v>0</v>
        <stp/>
        <stp>BDH|11646812344391934263</stp>
        <tr r="H224" s="4"/>
      </tp>
      <tp t="b">
        <v>0</v>
        <stp/>
        <stp>BDH|14286522087124029383</stp>
        <tr r="B68" s="4"/>
      </tp>
      <tp t="b">
        <v>0</v>
        <stp/>
        <stp>BDH|15090078796324793694</stp>
        <tr r="I276" s="4"/>
      </tp>
      <tp t="b">
        <v>0</v>
        <stp/>
        <stp>BDH|15852965748401094798</stp>
        <tr r="F388" s="4"/>
      </tp>
      <tp t="b">
        <v>0</v>
        <stp/>
        <stp>BDH|15534223308588209121</stp>
        <tr r="G12" s="4"/>
      </tp>
      <tp t="b">
        <v>0</v>
        <stp/>
        <stp>BDH|10181615828458465223</stp>
        <tr r="H50" s="4"/>
      </tp>
      <tp t="b">
        <v>0</v>
        <stp/>
        <stp>BDH|11557857115620825636</stp>
        <tr r="G247" s="4"/>
      </tp>
      <tp t="b">
        <v>0</v>
        <stp/>
        <stp>BDH|13114404999981189173</stp>
        <tr r="I140" s="4"/>
      </tp>
      <tp t="b">
        <v>0</v>
        <stp/>
        <stp>BDH|17403474725549038685</stp>
        <tr r="E308" s="4"/>
      </tp>
      <tp t="b">
        <v>0</v>
        <stp/>
        <stp>BDH|17280417603414782994</stp>
        <tr r="E261" s="4"/>
      </tp>
      <tp t="b">
        <v>0</v>
        <stp/>
        <stp>BDH|14862345526593642827</stp>
        <tr r="E80" s="4"/>
      </tp>
      <tp t="s">
        <v>#N/A N/A</v>
        <stp/>
        <stp>BDS|16445090495256545679</stp>
        <tr r="AG66" s="4"/>
      </tp>
      <tp t="b">
        <v>0</v>
        <stp/>
        <stp>BDP|16151447198750436408</stp>
        <tr r="AQ141" s="4"/>
      </tp>
      <tp t="s">
        <v>#N/A N/A</v>
        <stp/>
        <stp>BDS|15021454257829187295</stp>
        <tr r="M119" s="4"/>
      </tp>
      <tp t="s">
        <v>#N/A N/A</v>
        <stp/>
        <stp>BDS|14632866335097903762</stp>
        <tr r="W286" s="4"/>
      </tp>
      <tp t="b">
        <v>0</v>
        <stp/>
        <stp>BDP|13781227847399215386</stp>
        <tr r="AQ40" s="4"/>
      </tp>
      <tp t="s">
        <v>#N/A N/A</v>
        <stp/>
        <stp>BDS|15707702890964578092</stp>
        <tr r="AG259" s="4"/>
      </tp>
      <tp t="s">
        <v>#N/A N/A</v>
        <stp/>
        <stp>BDS|11545422081986534481</stp>
        <tr r="AG339" s="4"/>
      </tp>
      <tp t="s">
        <v>#N/A N/A</v>
        <stp/>
        <stp>BDS|15693628918605403837</stp>
        <tr r="M360" s="4"/>
      </tp>
      <tp t="s">
        <v>#N/A N/A</v>
        <stp/>
        <stp>BDS|10986833803031292605</stp>
        <tr r="AG10" s="4"/>
      </tp>
      <tp t="b">
        <v>0</v>
        <stp/>
        <stp>BDP|18031772640304895046</stp>
        <tr r="AQ252" s="4"/>
      </tp>
      <tp t="b">
        <v>0</v>
        <stp/>
        <stp>BDP|15413384098391770186</stp>
        <tr r="AQ36" s="4"/>
      </tp>
      <tp t="b">
        <v>0</v>
        <stp/>
        <stp>BDP|13609743996311638396</stp>
        <tr r="AQ34" s="4"/>
      </tp>
      <tp t="b">
        <v>0</v>
        <stp/>
        <stp>BDP|17896617201068137636</stp>
        <tr r="AR369" s="4"/>
      </tp>
      <tp t="b">
        <v>0</v>
        <stp/>
        <stp>BDP|17939348183602273163</stp>
        <tr r="AQ287" s="4"/>
      </tp>
      <tp t="s">
        <v>#N/A N/A</v>
        <stp/>
        <stp>BDS|11489911607385374285</stp>
        <tr r="M163" s="4"/>
      </tp>
      <tp t="b">
        <v>0</v>
        <stp/>
        <stp>BDP|11862796759435793952</stp>
        <tr r="AQ84" s="4"/>
      </tp>
      <tp t="s">
        <v>#N/A N/A</v>
        <stp/>
        <stp>BDS|10924853455544526659</stp>
        <tr r="AG50" s="4"/>
      </tp>
      <tp t="b">
        <v>0</v>
        <stp/>
        <stp>BDP|16498328443648758686</stp>
        <tr r="AR350" s="4"/>
      </tp>
      <tp t="b">
        <v>0</v>
        <stp/>
        <stp>BDP|12905561694647502634</stp>
        <tr r="AR62" s="4"/>
      </tp>
      <tp t="b">
        <v>0</v>
        <stp/>
        <stp>BDS|13011284090317411025</stp>
        <tr r="AG339" s="4"/>
        <tr r="AG339" s="4"/>
        <tr r="M339" s="4"/>
        <tr r="M339" s="4"/>
        <tr r="W339" s="4"/>
        <tr r="W339" s="4"/>
      </tp>
      <tp t="b">
        <v>0</v>
        <stp/>
        <stp>BDP|13016876829063742542</stp>
        <tr r="AR129" s="4"/>
      </tp>
      <tp t="b">
        <v>0</v>
        <stp/>
        <stp>BDP|14364892477687533348</stp>
        <tr r="AQ392" s="4"/>
      </tp>
      <tp t="b">
        <v>0</v>
        <stp/>
        <stp>BDP|16772959755390372589</stp>
        <tr r="AQ375" s="4"/>
      </tp>
      <tp t="b">
        <v>0</v>
        <stp/>
        <stp>BDP|17390670089934156200</stp>
        <tr r="AQ290" s="4"/>
      </tp>
      <tp t="b">
        <v>0</v>
        <stp/>
        <stp>BDP|16880577393246686360</stp>
        <tr r="AR356" s="4"/>
      </tp>
      <tp t="b">
        <v>0</v>
        <stp/>
        <stp>BDP|11126161644992882976</stp>
        <tr r="AQ298" s="4"/>
      </tp>
      <tp t="b">
        <v>0</v>
        <stp/>
        <stp>BDP|13131078288017770363</stp>
        <tr r="AQ323" s="4"/>
      </tp>
      <tp t="b">
        <v>0</v>
        <stp/>
        <stp>BDP|10198614066096198987</stp>
        <tr r="AQ136" s="4"/>
      </tp>
      <tp t="s">
        <v>#N/A N/A</v>
        <stp/>
        <stp>BDS|17661719390597954137</stp>
        <tr r="W325" s="4"/>
      </tp>
      <tp t="b">
        <v>0</v>
        <stp/>
        <stp>BDP|11925133108449991654</stp>
        <tr r="AR51" s="4"/>
      </tp>
      <tp t="s">
        <v>#N/A N/A</v>
        <stp/>
        <stp>BDS|15905632746898508047</stp>
        <tr r="M383" s="4"/>
      </tp>
      <tp t="s">
        <v>#N/A N/A</v>
        <stp/>
        <stp>BDS|10249814619143914519</stp>
        <tr r="AG219" s="4"/>
      </tp>
      <tp t="s">
        <v>#N/A N/A</v>
        <stp/>
        <stp>BDS|13157958934733173534</stp>
        <tr r="W316" s="4"/>
      </tp>
      <tp t="b">
        <v>0</v>
        <stp/>
        <stp>BDP|10029841026821150423</stp>
        <tr r="AR22" s="4"/>
      </tp>
      <tp t="b">
        <v>0</v>
        <stp/>
        <stp>BDS|13207908842364298503</stp>
        <tr r="W65" s="4"/>
        <tr r="W65" s="4"/>
        <tr r="AG65" s="4"/>
        <tr r="AG65" s="4"/>
        <tr r="M65" s="4"/>
        <tr r="M65" s="4"/>
      </tp>
      <tp t="b">
        <v>0</v>
        <stp/>
        <stp>BDP|15799142456257146947</stp>
        <tr r="AR324" s="4"/>
      </tp>
      <tp t="s">
        <v>#N/A N/A</v>
        <stp/>
        <stp>BDS|15993785482220208527</stp>
        <tr r="AG287" s="4"/>
      </tp>
      <tp t="b">
        <v>0</v>
        <stp/>
        <stp>BDP|12533904031671732631</stp>
        <tr r="AR386" s="4"/>
      </tp>
      <tp t="s">
        <v>#N/A N/A</v>
        <stp/>
        <stp>BDS|16238776866098373033</stp>
        <tr r="AG267" s="4"/>
      </tp>
      <tp t="s">
        <v>#N/A N/A</v>
        <stp/>
        <stp>BDS|10854854435515213193</stp>
        <tr r="AG256" s="4"/>
      </tp>
      <tp t="s">
        <v>#N/A N/A</v>
        <stp/>
        <stp>BDS|15519307193889404924</stp>
        <tr r="W212" s="4"/>
      </tp>
      <tp t="s">
        <v>#N/A N/A</v>
        <stp/>
        <stp>BDS|16179370363109019559</stp>
        <tr r="W95" s="4"/>
      </tp>
      <tp t="s">
        <v>#N/A N/A</v>
        <stp/>
        <stp>BDS|15009910273911117535</stp>
        <tr r="M61" s="4"/>
      </tp>
      <tp t="b">
        <v>0</v>
        <stp/>
        <stp>BDS|16882300503182313892</stp>
        <tr r="AG247" s="4"/>
        <tr r="AG247" s="4"/>
        <tr r="W247" s="4"/>
        <tr r="W247" s="4"/>
        <tr r="M247" s="4"/>
        <tr r="M247" s="4"/>
      </tp>
      <tp t="s">
        <v>#N/A N/A</v>
        <stp/>
        <stp>BDS|11969114125758528599</stp>
        <tr r="M247" s="4"/>
      </tp>
      <tp t="b">
        <v>0</v>
        <stp/>
        <stp>BDS|15694814935433685257</stp>
        <tr r="AG14" s="4"/>
        <tr r="AG14" s="4"/>
        <tr r="W14" s="4"/>
        <tr r="W14" s="4"/>
        <tr r="M14" s="4"/>
        <tr r="M14" s="4"/>
      </tp>
      <tp t="s">
        <v>#N/A N/A</v>
        <stp/>
        <stp>BDS|10939667298336081615</stp>
        <tr r="W67" s="4"/>
      </tp>
      <tp t="b">
        <v>0</v>
        <stp/>
        <stp>BDS|14367985911671499283</stp>
        <tr r="AG68" s="4"/>
        <tr r="AG68" s="4"/>
        <tr r="W68" s="4"/>
        <tr r="W68" s="4"/>
        <tr r="M68" s="4"/>
        <tr r="M68" s="4"/>
      </tp>
      <tp t="s">
        <v>#N/A N/A</v>
        <stp/>
        <stp>BDS|11471973560584013557</stp>
        <tr r="W21" s="4"/>
      </tp>
      <tp t="b">
        <v>0</v>
        <stp/>
        <stp>BDP|16052751153378047337</stp>
        <tr r="AQ224" s="4"/>
      </tp>
      <tp t="s">
        <v>#N/A N/A</v>
        <stp/>
        <stp>BDS|15085588453873432980</stp>
        <tr r="M213" s="4"/>
      </tp>
      <tp t="b">
        <v>0</v>
        <stp/>
        <stp>BDP|11383272422999580773</stp>
        <tr r="AQ200" s="4"/>
      </tp>
      <tp t="b">
        <v>0</v>
        <stp/>
        <stp>BDP|12521027182306407355</stp>
        <tr r="AQ185" s="4"/>
      </tp>
      <tp t="b">
        <v>0</v>
        <stp/>
        <stp>BDS|10524937826681175566</stp>
        <tr r="M245" s="4"/>
        <tr r="M245" s="4"/>
        <tr r="W245" s="4"/>
        <tr r="W245" s="4"/>
        <tr r="AG245" s="4"/>
        <tr r="AG245" s="4"/>
      </tp>
      <tp t="s">
        <v>#N/A N/A</v>
        <stp/>
        <stp>BDS|13425056892637525210</stp>
        <tr r="W145" s="4"/>
      </tp>
      <tp t="s">
        <v>#N/A N/A</v>
        <stp/>
        <stp>BDS|17619944637175161735</stp>
        <tr r="AG214" s="4"/>
      </tp>
      <tp t="s">
        <v>#N/A N/A</v>
        <stp/>
        <stp>BDS|14177090296207082598</stp>
        <tr r="W130" s="4"/>
      </tp>
      <tp t="b">
        <v>0</v>
        <stp/>
        <stp>BDP|14698891971241159585</stp>
        <tr r="AQ337" s="4"/>
      </tp>
      <tp t="b">
        <v>0</v>
        <stp/>
        <stp>BDS|10186855860977422646</stp>
        <tr r="M205" s="4"/>
        <tr r="M205" s="4"/>
        <tr r="W205" s="4"/>
        <tr r="W205" s="4"/>
        <tr r="AG205" s="4"/>
        <tr r="AG205" s="4"/>
      </tp>
      <tp t="b">
        <v>0</v>
        <stp/>
        <stp>BDP|16361809762766452133</stp>
        <tr r="AQ225" s="4"/>
      </tp>
      <tp t="s">
        <v>#N/A N/A</v>
        <stp/>
        <stp>BDS|14832413757092942828</stp>
        <tr r="AG117" s="4"/>
      </tp>
      <tp t="b">
        <v>0</v>
        <stp/>
        <stp>BDP|10233860097788430615</stp>
        <tr r="AR19" s="4"/>
      </tp>
      <tp t="b">
        <v>0</v>
        <stp/>
        <stp>BDP|14622712395775226062</stp>
        <tr r="AR276" s="4"/>
      </tp>
      <tp t="b">
        <v>0</v>
        <stp/>
        <stp>BDH|13059295292476349193</stp>
        <tr r="C74" s="4"/>
      </tp>
      <tp t="b">
        <v>0</v>
        <stp/>
        <stp>BDH|10024917575456232771</stp>
        <tr r="E192" s="4"/>
      </tp>
      <tp t="b">
        <v>0</v>
        <stp/>
        <stp>BDH|12710503645715147923</stp>
        <tr r="B288" s="4"/>
      </tp>
      <tp t="b">
        <v>0</v>
        <stp/>
        <stp>BDH|17191491668929805390</stp>
        <tr r="E276" s="4"/>
      </tp>
      <tp t="b">
        <v>0</v>
        <stp/>
        <stp>BDH|10100033290407574166</stp>
        <tr r="E116" s="4"/>
      </tp>
      <tp t="b">
        <v>0</v>
        <stp/>
        <stp>BDH|12462432894088391805</stp>
        <tr r="B188" s="4"/>
      </tp>
      <tp t="b">
        <v>0</v>
        <stp/>
        <stp>BDH|13579901768411991245</stp>
        <tr r="C163" s="4"/>
      </tp>
      <tp t="b">
        <v>0</v>
        <stp/>
        <stp>BDH|14350537491756941181</stp>
        <tr r="H272" s="4"/>
      </tp>
      <tp t="b">
        <v>0</v>
        <stp/>
        <stp>BDH|13854797771344501856</stp>
        <tr r="E101" s="4"/>
      </tp>
      <tp t="b">
        <v>0</v>
        <stp/>
        <stp>BDH|14885473314249868707</stp>
        <tr r="D258" s="4"/>
      </tp>
      <tp t="b">
        <v>0</v>
        <stp/>
        <stp>BDH|14985342704370305891</stp>
        <tr r="C347" s="4"/>
      </tp>
      <tp t="b">
        <v>0</v>
        <stp/>
        <stp>BDH|13555950617387587311</stp>
        <tr r="B239" s="4"/>
      </tp>
      <tp t="b">
        <v>0</v>
        <stp/>
        <stp>BDH|12204373874221396816</stp>
        <tr r="B17" s="4"/>
      </tp>
      <tp t="b">
        <v>0</v>
        <stp/>
        <stp>BDH|16317666482574026341</stp>
        <tr r="F254" s="4"/>
      </tp>
      <tp t="b">
        <v>0</v>
        <stp/>
        <stp>BDH|12185079702769620413</stp>
        <tr r="F143" s="4"/>
      </tp>
      <tp t="b">
        <v>0</v>
        <stp/>
        <stp>BDH|13938275879080679927</stp>
        <tr r="G210" s="4"/>
      </tp>
      <tp t="b">
        <v>0</v>
        <stp/>
        <stp>BDH|10184173893593517439</stp>
        <tr r="G122" s="4"/>
      </tp>
      <tp t="b">
        <v>0</v>
        <stp/>
        <stp>BDH|17421161193447684757</stp>
        <tr r="G245" s="4"/>
      </tp>
      <tp t="b">
        <v>0</v>
        <stp/>
        <stp>BDH|17191268906763097932</stp>
        <tr r="B192" s="4"/>
      </tp>
      <tp t="b">
        <v>0</v>
        <stp/>
        <stp>BDH|14509832002984377751</stp>
        <tr r="H290" s="4"/>
      </tp>
      <tp t="b">
        <v>0</v>
        <stp/>
        <stp>BDH|12274359451588783332</stp>
        <tr r="E327" s="4"/>
      </tp>
      <tp t="b">
        <v>0</v>
        <stp/>
        <stp>BDH|15702628869892875867</stp>
        <tr r="G252" s="4"/>
      </tp>
      <tp t="b">
        <v>0</v>
        <stp/>
        <stp>BDH|10558681186041940005</stp>
        <tr r="C291" s="4"/>
      </tp>
      <tp t="b">
        <v>0</v>
        <stp/>
        <stp>BDH|16190512107484283808</stp>
        <tr r="D397" s="4"/>
      </tp>
      <tp t="b">
        <v>0</v>
        <stp/>
        <stp>BDH|14486833450012653441</stp>
        <tr r="B75" s="4"/>
      </tp>
      <tp t="b">
        <v>0</v>
        <stp/>
        <stp>BDH|12464618742379675647</stp>
        <tr r="C118" s="4"/>
      </tp>
      <tp t="b">
        <v>0</v>
        <stp/>
        <stp>BDH|12051548480738380823</stp>
        <tr r="G205" s="4"/>
      </tp>
      <tp t="b">
        <v>0</v>
        <stp/>
        <stp>BDH|14614083328479290018</stp>
        <tr r="D95" s="4"/>
      </tp>
      <tp t="b">
        <v>0</v>
        <stp/>
        <stp>BDH|10454970427430206434</stp>
        <tr r="I63" s="4"/>
      </tp>
      <tp t="b">
        <v>0</v>
        <stp/>
        <stp>BDH|18019361800173719759</stp>
        <tr r="C345" s="4"/>
      </tp>
      <tp t="b">
        <v>0</v>
        <stp/>
        <stp>BDH|14952199772195402824</stp>
        <tr r="C340" s="4"/>
      </tp>
      <tp t="b">
        <v>0</v>
        <stp/>
        <stp>BDH|12940494785814932583</stp>
        <tr r="D281" s="4"/>
      </tp>
      <tp t="b">
        <v>0</v>
        <stp/>
        <stp>BDH|17678279287133212100</stp>
        <tr r="B71" s="4"/>
      </tp>
      <tp t="b">
        <v>0</v>
        <stp/>
        <stp>BDH|16301488487494908111</stp>
        <tr r="H70" s="4"/>
      </tp>
      <tp t="b">
        <v>0</v>
        <stp/>
        <stp>BDH|15118979104091676202</stp>
        <tr r="C35" s="4"/>
      </tp>
      <tp t="b">
        <v>0</v>
        <stp/>
        <stp>BDH|14451907386748261241</stp>
        <tr r="E218" s="4"/>
      </tp>
      <tp t="b">
        <v>0</v>
        <stp/>
        <stp>BDH|13005524986135789447</stp>
        <tr r="I19" s="4"/>
      </tp>
      <tp t="b">
        <v>0</v>
        <stp/>
        <stp>BDH|12142758560624153820</stp>
        <tr r="E95" s="4"/>
      </tp>
      <tp t="b">
        <v>0</v>
        <stp/>
        <stp>BDH|15906911323737910658</stp>
        <tr r="F173" s="4"/>
      </tp>
      <tp t="b">
        <v>0</v>
        <stp/>
        <stp>BDH|10811218441971845877</stp>
        <tr r="I8" s="4"/>
      </tp>
      <tp t="b">
        <v>0</v>
        <stp/>
        <stp>BDH|10095885287928968713</stp>
        <tr r="F359" s="4"/>
      </tp>
      <tp t="b">
        <v>0</v>
        <stp/>
        <stp>BDH|14253106830571081859</stp>
        <tr r="G287" s="4"/>
      </tp>
      <tp t="b">
        <v>0</v>
        <stp/>
        <stp>BDH|15501696999944195128</stp>
        <tr r="D115" s="4"/>
      </tp>
      <tp t="b">
        <v>0</v>
        <stp/>
        <stp>BDH|13325554508761128892</stp>
        <tr r="C103" s="4"/>
      </tp>
      <tp t="b">
        <v>0</v>
        <stp/>
        <stp>BDH|14979716539988194765</stp>
        <tr r="G250" s="4"/>
      </tp>
      <tp t="b">
        <v>0</v>
        <stp/>
        <stp>BDH|17867604763591381914</stp>
        <tr r="H122" s="4"/>
      </tp>
      <tp t="b">
        <v>0</v>
        <stp/>
        <stp>BDH|18124056105557837009</stp>
        <tr r="G16" s="4"/>
      </tp>
      <tp t="b">
        <v>0</v>
        <stp/>
        <stp>BDH|13549066288213697743</stp>
        <tr r="H112" s="4"/>
      </tp>
      <tp t="b">
        <v>0</v>
        <stp/>
        <stp>BDH|16919354366585279918</stp>
        <tr r="D19" s="4"/>
      </tp>
      <tp t="b">
        <v>0</v>
        <stp/>
        <stp>BDH|17236997400531448063</stp>
        <tr r="G384" s="4"/>
      </tp>
      <tp t="b">
        <v>0</v>
        <stp/>
        <stp>BDH|10332092599800381680</stp>
        <tr r="D343" s="4"/>
      </tp>
      <tp t="b">
        <v>0</v>
        <stp/>
        <stp>BDH|15408688923637395942</stp>
        <tr r="C187" s="4"/>
      </tp>
      <tp t="b">
        <v>0</v>
        <stp/>
        <stp>BDH|16854398572518129594</stp>
        <tr r="D114" s="4"/>
      </tp>
      <tp t="b">
        <v>0</v>
        <stp/>
        <stp>BDH|10724295613015164972</stp>
        <tr r="D333" s="4"/>
      </tp>
      <tp t="b">
        <v>0</v>
        <stp/>
        <stp>BDH|12749813526063208494</stp>
        <tr r="H342" s="4"/>
      </tp>
      <tp t="b">
        <v>0</v>
        <stp/>
        <stp>BDH|17286398746658564737</stp>
        <tr r="F8" s="4"/>
      </tp>
      <tp t="b">
        <v>0</v>
        <stp/>
        <stp>BDH|10817343291185548026</stp>
        <tr r="G350" s="4"/>
      </tp>
      <tp t="b">
        <v>0</v>
        <stp/>
        <stp>BDH|13878175573522563849</stp>
        <tr r="H371" s="4"/>
      </tp>
      <tp t="b">
        <v>0</v>
        <stp/>
        <stp>BDH|13969642888233177199</stp>
        <tr r="G231" s="4"/>
      </tp>
      <tp t="b">
        <v>0</v>
        <stp/>
        <stp>BDH|11301428176834238980</stp>
        <tr r="E98" s="4"/>
      </tp>
      <tp t="b">
        <v>0</v>
        <stp/>
        <stp>BDH|12214451378198780640</stp>
        <tr r="F279" s="4"/>
      </tp>
      <tp t="b">
        <v>0</v>
        <stp/>
        <stp>BDH|16595660969938759114</stp>
        <tr r="C235" s="4"/>
      </tp>
      <tp t="b">
        <v>0</v>
        <stp/>
        <stp>BDH|16144925410076899778</stp>
        <tr r="B130" s="4"/>
      </tp>
      <tp t="b">
        <v>0</v>
        <stp/>
        <stp>BDH|17464176183574479585</stp>
        <tr r="G276" s="4"/>
      </tp>
      <tp t="b">
        <v>0</v>
        <stp/>
        <stp>BDH|16336804224247938422</stp>
        <tr r="I279" s="4"/>
      </tp>
      <tp t="b">
        <v>0</v>
        <stp/>
        <stp>BDH|18233016908695535219</stp>
        <tr r="D57" s="4"/>
      </tp>
      <tp t="b">
        <v>0</v>
        <stp/>
        <stp>BDH|10506919081009883729</stp>
        <tr r="E317" s="4"/>
      </tp>
      <tp t="b">
        <v>0</v>
        <stp/>
        <stp>BDH|15415930439400849092</stp>
        <tr r="F40" s="4"/>
      </tp>
      <tp t="b">
        <v>0</v>
        <stp/>
        <stp>BDH|12915456960407333802</stp>
        <tr r="C362" s="4"/>
      </tp>
      <tp t="b">
        <v>0</v>
        <stp/>
        <stp>BDH|17003085736759060212</stp>
        <tr r="G66" s="4"/>
      </tp>
      <tp t="b">
        <v>0</v>
        <stp/>
        <stp>BDH|12940935253747254651</stp>
        <tr r="H74" s="4"/>
      </tp>
      <tp t="b">
        <v>0</v>
        <stp/>
        <stp>BDH|10556985651416403565</stp>
        <tr r="I275" s="4"/>
      </tp>
      <tp t="b">
        <v>0</v>
        <stp/>
        <stp>BDH|11666573689490310350</stp>
        <tr r="I397" s="4"/>
      </tp>
      <tp t="b">
        <v>0</v>
        <stp/>
        <stp>BDH|12107934109480645431</stp>
        <tr r="H199" s="4"/>
      </tp>
      <tp t="b">
        <v>0</v>
        <stp/>
        <stp>BDP|12911970908294749388</stp>
        <tr r="AR206" s="4"/>
      </tp>
      <tp t="s">
        <v>#N/A N/A</v>
        <stp/>
        <stp>BDS|11859810906364109147</stp>
        <tr r="M199" s="4"/>
      </tp>
      <tp t="s">
        <v>#N/A N/A</v>
        <stp/>
        <stp>BDS|16734271329478224215</stp>
        <tr r="W318" s="4"/>
      </tp>
      <tp t="b">
        <v>0</v>
        <stp/>
        <stp>BDP|15837969867475682361</stp>
        <tr r="AR33" s="4"/>
      </tp>
      <tp t="s">
        <v>#N/A N/A</v>
        <stp/>
        <stp>BDS|15296941845215987106</stp>
        <tr r="M397" s="4"/>
      </tp>
      <tp t="b">
        <v>0</v>
        <stp/>
        <stp>BDP|14734488385634762050</stp>
        <tr r="AR78" s="4"/>
      </tp>
      <tp t="b">
        <v>0</v>
        <stp/>
        <stp>BDP|16404056810578819321</stp>
        <tr r="AR246" s="4"/>
      </tp>
      <tp t="b">
        <v>0</v>
        <stp/>
        <stp>BDS|16865955933933793311</stp>
        <tr r="AG139" s="4"/>
        <tr r="AG139" s="4"/>
        <tr r="W139" s="4"/>
        <tr r="W139" s="4"/>
        <tr r="M139" s="4"/>
        <tr r="M139" s="4"/>
      </tp>
      <tp t="b">
        <v>0</v>
        <stp/>
        <stp>BDP|12816202363013279920</stp>
        <tr r="AQ8" s="4"/>
      </tp>
      <tp t="b">
        <v>0</v>
        <stp/>
        <stp>BDS|10666934560385542681</stp>
        <tr r="M231" s="4"/>
        <tr r="M231" s="4"/>
        <tr r="AG231" s="4"/>
        <tr r="AG231" s="4"/>
        <tr r="W231" s="4"/>
        <tr r="W231" s="4"/>
      </tp>
      <tp t="b">
        <v>0</v>
        <stp/>
        <stp>BDS|16808243385340704078</stp>
        <tr r="M401" s="4"/>
        <tr r="M401" s="4"/>
        <tr r="W401" s="4"/>
        <tr r="W401" s="4"/>
        <tr r="AG401" s="4"/>
        <tr r="AG401" s="4"/>
      </tp>
      <tp t="s">
        <v>#N/A N/A</v>
        <stp/>
        <stp>BDS|12659295904485022925</stp>
        <tr r="W135" s="4"/>
      </tp>
      <tp t="s">
        <v>#N/A N/A</v>
        <stp/>
        <stp>BDS|13209705851184354995</stp>
        <tr r="M27" s="4"/>
      </tp>
      <tp t="s">
        <v>#N/A N/A</v>
        <stp/>
        <stp>BDS|15670045034923022981</stp>
        <tr r="M21" s="4"/>
      </tp>
      <tp t="s">
        <v>#N/A N/A</v>
        <stp/>
        <stp>BDS|15914366941959387739</stp>
        <tr r="W133" s="4"/>
      </tp>
      <tp t="b">
        <v>0</v>
        <stp/>
        <stp>BDP|10123085509639455594</stp>
        <tr r="AR106" s="4"/>
      </tp>
      <tp t="b">
        <v>0</v>
        <stp/>
        <stp>BDP|14106200567365209988</stp>
        <tr r="AQ60" s="4"/>
      </tp>
      <tp t="s">
        <v>#N/A N/A</v>
        <stp/>
        <stp>BDS|12659565280052792181</stp>
        <tr r="M32" s="4"/>
      </tp>
      <tp t="s">
        <v>#N/A N/A</v>
        <stp/>
        <stp>BDS|17789437629495481867</stp>
        <tr r="M302" s="4"/>
      </tp>
      <tp t="s">
        <v>#N/A N/A</v>
        <stp/>
        <stp>BDS|14459328580801949238</stp>
        <tr r="AG98" s="4"/>
      </tp>
      <tp t="s">
        <v>#N/A N/A</v>
        <stp/>
        <stp>BDS|16829202727718405278</stp>
        <tr r="M340" s="4"/>
      </tp>
      <tp t="b">
        <v>0</v>
        <stp/>
        <stp>BDP|18397448559733057610</stp>
        <tr r="AQ229" s="4"/>
      </tp>
      <tp t="b">
        <v>0</v>
        <stp/>
        <stp>BDP|11273230197197053191</stp>
        <tr r="AQ348" s="4"/>
      </tp>
      <tp t="b">
        <v>0</v>
        <stp/>
        <stp>BDS|13367354018684319910</stp>
        <tr r="AG237" s="4"/>
        <tr r="AG237" s="4"/>
        <tr r="M237" s="4"/>
        <tr r="M237" s="4"/>
        <tr r="W237" s="4"/>
        <tr r="W237" s="4"/>
      </tp>
      <tp t="b">
        <v>0</v>
        <stp/>
        <stp>BDP|14359389132009308158</stp>
        <tr r="AQ255" s="4"/>
      </tp>
      <tp t="b">
        <v>0</v>
        <stp/>
        <stp>BDS|16519240785164199486</stp>
        <tr r="W66" s="4"/>
        <tr r="W66" s="4"/>
        <tr r="M66" s="4"/>
        <tr r="M66" s="4"/>
        <tr r="AG66" s="4"/>
        <tr r="AG66" s="4"/>
      </tp>
      <tp t="s">
        <v>#N/A N/A</v>
        <stp/>
        <stp>BDS|15370885524690017326</stp>
        <tr r="M152" s="4"/>
      </tp>
      <tp t="s">
        <v>#N/A N/A</v>
        <stp/>
        <stp>BDS|16711118499901010321</stp>
        <tr r="M56" s="4"/>
      </tp>
      <tp t="b">
        <v>0</v>
        <stp/>
        <stp>BDS|15997706991530459718</stp>
        <tr r="W111" s="4"/>
        <tr r="W111" s="4"/>
        <tr r="M111" s="4"/>
        <tr r="M111" s="4"/>
        <tr r="AG111" s="4"/>
        <tr r="AG111" s="4"/>
      </tp>
      <tp t="b">
        <v>0</v>
        <stp/>
        <stp>BDP|12333358166902519940</stp>
        <tr r="AQ376" s="4"/>
      </tp>
      <tp t="s">
        <v>#N/A N/A</v>
        <stp/>
        <stp>BDS|15691201811032183842</stp>
        <tr r="W222" s="4"/>
      </tp>
      <tp t="b">
        <v>0</v>
        <stp/>
        <stp>BDP|17405374995801486033</stp>
        <tr r="AR211" s="4"/>
      </tp>
      <tp t="b">
        <v>0</v>
        <stp/>
        <stp>BDP|16554174221880236913</stp>
        <tr r="AQ122" s="4"/>
      </tp>
      <tp t="b">
        <v>0</v>
        <stp/>
        <stp>BDP|18042643762624158078</stp>
        <tr r="AR400" s="4"/>
      </tp>
      <tp t="s">
        <v>#N/A N/A</v>
        <stp/>
        <stp>BDS|10410795488812528102</stp>
        <tr r="AG97" s="4"/>
      </tp>
      <tp t="s">
        <v>#N/A N/A</v>
        <stp/>
        <stp>BDS|15387649984257669059</stp>
        <tr r="AG360" s="4"/>
      </tp>
      <tp t="b">
        <v>0</v>
        <stp/>
        <stp>BDP|14571641331268358502</stp>
        <tr r="AR119" s="4"/>
      </tp>
      <tp t="b">
        <v>0</v>
        <stp/>
        <stp>BDP|15599073840608530549</stp>
        <tr r="AR101" s="4"/>
      </tp>
      <tp t="b">
        <v>0</v>
        <stp/>
        <stp>BDP|10550978320671102612</stp>
        <tr r="AQ169" s="4"/>
      </tp>
      <tp t="s">
        <v>#N/A N/A</v>
        <stp/>
        <stp>BDS|12837399028626941919</stp>
        <tr r="AG52" s="4"/>
      </tp>
      <tp t="s">
        <v>#N/A N/A</v>
        <stp/>
        <stp>BDS|15594293858298261604</stp>
        <tr r="M242" s="4"/>
      </tp>
      <tp t="b">
        <v>0</v>
        <stp/>
        <stp>BDS|12241546991843115103</stp>
        <tr r="AG128" s="4"/>
        <tr r="AG128" s="4"/>
        <tr r="M128" s="4"/>
        <tr r="M128" s="4"/>
        <tr r="W128" s="4"/>
        <tr r="W128" s="4"/>
      </tp>
      <tp t="b">
        <v>0</v>
        <stp/>
        <stp>BDP|15660314617593191840</stp>
        <tr r="AQ67" s="4"/>
      </tp>
      <tp t="s">
        <v>#N/A N/A</v>
        <stp/>
        <stp>BDS|18359994899480798420</stp>
        <tr r="AG329" s="4"/>
      </tp>
      <tp t="s">
        <v>#N/A N/A</v>
        <stp/>
        <stp>BDS|14619220645268596631</stp>
        <tr r="W339" s="4"/>
      </tp>
      <tp t="b">
        <v>0</v>
        <stp/>
        <stp>BDP|11885068634789960778</stp>
        <tr r="AQ179" s="4"/>
      </tp>
      <tp t="s">
        <v>#N/A N/A</v>
        <stp/>
        <stp>BDS|16015150893280093214</stp>
        <tr r="M371" s="4"/>
      </tp>
      <tp t="b">
        <v>0</v>
        <stp/>
        <stp>BDP|18091357133452145633</stp>
        <tr r="AQ285" s="4"/>
      </tp>
      <tp t="b">
        <v>0</v>
        <stp/>
        <stp>BDS|12132360905354158946</stp>
        <tr r="W8" s="4"/>
        <tr r="W8" s="4"/>
        <tr r="M8" s="4"/>
        <tr r="M8" s="4"/>
        <tr r="AG8" s="4"/>
        <tr r="AG8" s="4"/>
      </tp>
      <tp t="s">
        <v>#N/A N/A</v>
        <stp/>
        <stp>BDS|11577977733206596139</stp>
        <tr r="M288" s="4"/>
      </tp>
      <tp t="s">
        <v>#N/A N/A</v>
        <stp/>
        <stp>BDS|14644828561674824290</stp>
        <tr r="W120" s="4"/>
      </tp>
      <tp t="b">
        <v>0</v>
        <stp/>
        <stp>BDP|10815573188874810594</stp>
        <tr r="AQ149" s="4"/>
      </tp>
      <tp t="s">
        <v>#N/A N/A</v>
        <stp/>
        <stp>BDS|10524216056943245855</stp>
        <tr r="M147" s="4"/>
      </tp>
      <tp t="b">
        <v>0</v>
        <stp/>
        <stp>BDS|13628387236046542983</stp>
        <tr r="AG166" s="4"/>
        <tr r="AG166" s="4"/>
        <tr r="W166" s="4"/>
        <tr r="W166" s="4"/>
        <tr r="M166" s="4"/>
        <tr r="M166" s="4"/>
      </tp>
      <tp t="s">
        <v>#N/A N/A</v>
        <stp/>
        <stp>BDS|16054225055019034422</stp>
        <tr r="W230" s="4"/>
      </tp>
      <tp t="s">
        <v>#N/A N/A</v>
        <stp/>
        <stp>BDS|17497027556876664836</stp>
        <tr r="M116" s="4"/>
      </tp>
      <tp t="b">
        <v>0</v>
        <stp/>
        <stp>BDH|15080430582023523659</stp>
        <tr r="C194" s="4"/>
      </tp>
      <tp t="b">
        <v>0</v>
        <stp/>
        <stp>BDH|17823003858188010611</stp>
        <tr r="E336" s="4"/>
      </tp>
      <tp t="b">
        <v>0</v>
        <stp/>
        <stp>BDH|14479474647761020950</stp>
        <tr r="I51" s="4"/>
      </tp>
      <tp t="b">
        <v>0</v>
        <stp/>
        <stp>BDH|13069958402643150566</stp>
        <tr r="C82" s="4"/>
      </tp>
      <tp t="b">
        <v>0</v>
        <stp/>
        <stp>BDH|11211838120522666579</stp>
        <tr r="C84" s="4"/>
      </tp>
      <tp t="b">
        <v>0</v>
        <stp/>
        <stp>BDH|12015380386235865066</stp>
        <tr r="B238" s="4"/>
      </tp>
      <tp t="b">
        <v>0</v>
        <stp/>
        <stp>BDH|11026129898445374098</stp>
        <tr r="C199" s="4"/>
      </tp>
      <tp t="b">
        <v>0</v>
        <stp/>
        <stp>BDH|10536744322079369004</stp>
        <tr r="C379" s="4"/>
      </tp>
      <tp t="b">
        <v>0</v>
        <stp/>
        <stp>BDH|10843517862859294697</stp>
        <tr r="G295" s="4"/>
      </tp>
      <tp t="b">
        <v>0</v>
        <stp/>
        <stp>BDH|16747008435590047917</stp>
        <tr r="D51" s="4"/>
      </tp>
      <tp t="b">
        <v>0</v>
        <stp/>
        <stp>BDH|12737313710089495517</stp>
        <tr r="G138" s="4"/>
      </tp>
      <tp t="b">
        <v>0</v>
        <stp/>
        <stp>BDH|13896620879348417645</stp>
        <tr r="D342" s="4"/>
      </tp>
      <tp t="b">
        <v>0</v>
        <stp/>
        <stp>BDH|15134807813439621972</stp>
        <tr r="C71" s="4"/>
      </tp>
      <tp t="b">
        <v>0</v>
        <stp/>
        <stp>BDH|15464973673704750340</stp>
        <tr r="H316" s="4"/>
      </tp>
      <tp t="b">
        <v>0</v>
        <stp/>
        <stp>BDH|18055992131219267797</stp>
        <tr r="F185" s="4"/>
      </tp>
      <tp t="b">
        <v>0</v>
        <stp/>
        <stp>BDH|11353137473618718366</stp>
        <tr r="B208" s="4"/>
      </tp>
      <tp t="b">
        <v>0</v>
        <stp/>
        <stp>BDH|15600983793049997069</stp>
        <tr r="D325" s="4"/>
      </tp>
      <tp t="b">
        <v>0</v>
        <stp/>
        <stp>BDH|14729548934919118740</stp>
        <tr r="E162" s="4"/>
      </tp>
      <tp t="b">
        <v>0</v>
        <stp/>
        <stp>BDH|16325715684055771031</stp>
        <tr r="F31" s="4"/>
      </tp>
      <tp t="b">
        <v>0</v>
        <stp/>
        <stp>BDH|15227812580679084019</stp>
        <tr r="D346" s="4"/>
      </tp>
      <tp t="b">
        <v>0</v>
        <stp/>
        <stp>BDH|17890689883010038568</stp>
        <tr r="B139" s="4"/>
      </tp>
      <tp t="b">
        <v>0</v>
        <stp/>
        <stp>BDH|16020990069846111342</stp>
        <tr r="I363" s="4"/>
      </tp>
      <tp t="b">
        <v>0</v>
        <stp/>
        <stp>BDH|18017194630211844742</stp>
        <tr r="E143" s="4"/>
      </tp>
      <tp t="b">
        <v>0</v>
        <stp/>
        <stp>BDH|18128958487453290647</stp>
        <tr r="E377" s="4"/>
      </tp>
      <tp t="b">
        <v>0</v>
        <stp/>
        <stp>BDH|13753557508892894875</stp>
        <tr r="I172" s="4"/>
      </tp>
      <tp t="b">
        <v>0</v>
        <stp/>
        <stp>BDH|12566482884463401185</stp>
        <tr r="C113" s="4"/>
      </tp>
      <tp t="b">
        <v>0</v>
        <stp/>
        <stp>BDH|14494654572478739105</stp>
        <tr r="E241" s="4"/>
      </tp>
      <tp t="b">
        <v>0</v>
        <stp/>
        <stp>BDH|11148720020609779108</stp>
        <tr r="F395" s="4"/>
      </tp>
      <tp t="b">
        <v>0</v>
        <stp/>
        <stp>BDH|15106233982123005041</stp>
        <tr r="B255" s="4"/>
      </tp>
      <tp t="b">
        <v>0</v>
        <stp/>
        <stp>BDH|13673960054223076000</stp>
        <tr r="D308" s="4"/>
      </tp>
      <tp t="b">
        <v>0</v>
        <stp/>
        <stp>BDH|12209507406172476940</stp>
        <tr r="H210" s="4"/>
      </tp>
      <tp t="b">
        <v>0</v>
        <stp/>
        <stp>BDH|15478540120657521916</stp>
        <tr r="I163" s="4"/>
      </tp>
      <tp t="b">
        <v>0</v>
        <stp/>
        <stp>BDH|11884379281433994539</stp>
        <tr r="E72" s="4"/>
      </tp>
      <tp t="b">
        <v>0</v>
        <stp/>
        <stp>BDH|10018739473315666910</stp>
        <tr r="I314" s="4"/>
      </tp>
      <tp t="b">
        <v>0</v>
        <stp/>
        <stp>BDH|15123913784179785149</stp>
        <tr r="C126" s="4"/>
      </tp>
      <tp t="b">
        <v>0</v>
        <stp/>
        <stp>BDH|12221364554520129867</stp>
        <tr r="D285" s="4"/>
      </tp>
      <tp t="b">
        <v>0</v>
        <stp/>
        <stp>BDH|15057686589404515330</stp>
        <tr r="C147" s="4"/>
      </tp>
      <tp t="b">
        <v>0</v>
        <stp/>
        <stp>BDH|10740113942871199822</stp>
        <tr r="H8" s="4"/>
      </tp>
      <tp t="b">
        <v>0</v>
        <stp/>
        <stp>BDH|18290047948721886106</stp>
        <tr r="I233" s="4"/>
      </tp>
      <tp t="b">
        <v>0</v>
        <stp/>
        <stp>BDH|10926685710372020971</stp>
        <tr r="F350" s="4"/>
      </tp>
      <tp t="b">
        <v>0</v>
        <stp/>
        <stp>BDH|12377927232931286576</stp>
        <tr r="D135" s="4"/>
      </tp>
      <tp t="b">
        <v>0</v>
        <stp/>
        <stp>BDH|17501336144604302875</stp>
        <tr r="H266" s="4"/>
      </tp>
      <tp t="b">
        <v>0</v>
        <stp/>
        <stp>BDH|17240020430021201940</stp>
        <tr r="G401" s="4"/>
      </tp>
      <tp t="b">
        <v>0</v>
        <stp/>
        <stp>BDH|13515734496941793011</stp>
        <tr r="B156" s="4"/>
      </tp>
      <tp t="b">
        <v>0</v>
        <stp/>
        <stp>BDH|13698150278579381015</stp>
        <tr r="H95" s="4"/>
      </tp>
      <tp t="b">
        <v>0</v>
        <stp/>
        <stp>BDH|17937730392633352620</stp>
        <tr r="D15" s="4"/>
      </tp>
      <tp t="b">
        <v>0</v>
        <stp/>
        <stp>BDH|14423167693397164789</stp>
        <tr r="F219" s="4"/>
      </tp>
      <tp t="b">
        <v>0</v>
        <stp/>
        <stp>BDH|14421558661052970914</stp>
        <tr r="B83" s="4"/>
      </tp>
      <tp t="b">
        <v>0</v>
        <stp/>
        <stp>BDH|14566785582792299551</stp>
        <tr r="F33" s="4"/>
      </tp>
      <tp t="b">
        <v>0</v>
        <stp/>
        <stp>BDH|14158161532339880359</stp>
        <tr r="H193" s="4"/>
      </tp>
      <tp t="b">
        <v>0</v>
        <stp/>
        <stp>BDH|11006923844107937774</stp>
        <tr r="D339" s="4"/>
      </tp>
      <tp t="b">
        <v>0</v>
        <stp/>
        <stp>BDH|13062871016375101381</stp>
        <tr r="I364" s="4"/>
      </tp>
      <tp t="b">
        <v>0</v>
        <stp/>
        <stp>BDH|11864563386894608456</stp>
        <tr r="H169" s="4"/>
      </tp>
      <tp t="b">
        <v>0</v>
        <stp/>
        <stp>BDH|18252636857881562684</stp>
        <tr r="B377" s="4"/>
      </tp>
      <tp t="b">
        <v>0</v>
        <stp/>
        <stp>BDH|13618886223093509639</stp>
        <tr r="C323" s="4"/>
      </tp>
      <tp t="b">
        <v>0</v>
        <stp/>
        <stp>BDH|10361904873847811536</stp>
        <tr r="D221" s="4"/>
      </tp>
      <tp t="b">
        <v>0</v>
        <stp/>
        <stp>BDH|16584525365260105982</stp>
        <tr r="C19" s="4"/>
      </tp>
      <tp t="b">
        <v>0</v>
        <stp/>
        <stp>BDH|16935116487783486008</stp>
        <tr r="G125" s="4"/>
      </tp>
      <tp t="b">
        <v>0</v>
        <stp/>
        <stp>BDH|10946911264965500629</stp>
        <tr r="D158" s="4"/>
      </tp>
      <tp t="b">
        <v>0</v>
        <stp/>
        <stp>BDH|13394853750544933648</stp>
        <tr r="B373" s="4"/>
      </tp>
      <tp t="b">
        <v>0</v>
        <stp/>
        <stp>BDH|10153811348725221509</stp>
        <tr r="E208" s="4"/>
      </tp>
      <tp t="b">
        <v>0</v>
        <stp/>
        <stp>BDH|12799606009250566814</stp>
        <tr r="G33" s="4"/>
      </tp>
      <tp t="b">
        <v>0</v>
        <stp/>
        <stp>BDH|12842840385406578863</stp>
        <tr r="H162" s="4"/>
      </tp>
      <tp t="b">
        <v>0</v>
        <stp/>
        <stp>BDH|16332216030329951217</stp>
        <tr r="G387" s="4"/>
      </tp>
      <tp t="b">
        <v>0</v>
        <stp/>
        <stp>BDH|10822171726177106859</stp>
        <tr r="I244" s="4"/>
      </tp>
      <tp t="b">
        <v>0</v>
        <stp/>
        <stp>BDH|12040859756204773793</stp>
        <tr r="I188" s="4"/>
      </tp>
      <tp t="b">
        <v>0</v>
        <stp/>
        <stp>BDH|16249587980101786601</stp>
        <tr r="I318" s="4"/>
      </tp>
      <tp t="b">
        <v>0</v>
        <stp/>
        <stp>BDH|13843616322269663208</stp>
        <tr r="D20" s="4"/>
      </tp>
      <tp t="b">
        <v>0</v>
        <stp/>
        <stp>BDH|12732384589141381480</stp>
        <tr r="B268" s="4"/>
      </tp>
      <tp t="b">
        <v>0</v>
        <stp/>
        <stp>BDH|17084027915963803924</stp>
        <tr r="H79" s="4"/>
      </tp>
      <tp t="b">
        <v>0</v>
        <stp/>
        <stp>BDH|17148677599066445279</stp>
        <tr r="D30" s="4"/>
      </tp>
      <tp t="b">
        <v>0</v>
        <stp/>
        <stp>BDH|12366292195552685755</stp>
        <tr r="H400" s="4"/>
      </tp>
      <tp t="b">
        <v>0</v>
        <stp/>
        <stp>BDH|14645817441426365290</stp>
        <tr r="G189" s="4"/>
      </tp>
      <tp t="b">
        <v>0</v>
        <stp/>
        <stp>BDH|17326543375131667886</stp>
        <tr r="F124" s="4"/>
      </tp>
      <tp t="b">
        <v>0</v>
        <stp/>
        <stp>BDH|11101874468300565374</stp>
        <tr r="B84" s="4"/>
      </tp>
      <tp t="b">
        <v>0</v>
        <stp/>
        <stp>BDH|10771947341228732995</stp>
        <tr r="H21" s="4"/>
      </tp>
      <tp t="b">
        <v>0</v>
        <stp/>
        <stp>BDH|15728254498165158742</stp>
        <tr r="G198" s="4"/>
      </tp>
      <tp t="b">
        <v>0</v>
        <stp/>
        <stp>BDH|13914703246665814983</stp>
        <tr r="G155" s="4"/>
      </tp>
      <tp t="b">
        <v>0</v>
        <stp/>
        <stp>BDH|11040945413075867002</stp>
        <tr r="C396" s="4"/>
      </tp>
      <tp t="b">
        <v>0</v>
        <stp/>
        <stp>BDH|15189227399884029651</stp>
        <tr r="H198" s="4"/>
      </tp>
      <tp t="b">
        <v>0</v>
        <stp/>
        <stp>BDH|12713112246803877878</stp>
        <tr r="B235" s="4"/>
      </tp>
      <tp t="b">
        <v>0</v>
        <stp/>
        <stp>BDH|13545057878578405029</stp>
        <tr r="I169" s="4"/>
      </tp>
      <tp t="b">
        <v>0</v>
        <stp/>
        <stp>BDH|17756097084063702031</stp>
        <tr r="C348" s="4"/>
      </tp>
    </main>
    <main first="bofaddin.rtdserver">
      <tp t="b">
        <v>0</v>
        <stp/>
        <stp>BDS|16630084693863520124</stp>
        <tr r="M255" s="4"/>
        <tr r="M255" s="4"/>
        <tr r="AG255" s="4"/>
        <tr r="AG255" s="4"/>
        <tr r="W255" s="4"/>
        <tr r="W255" s="4"/>
      </tp>
      <tp t="s">
        <v>#N/A N/A</v>
        <stp/>
        <stp>BDS|17769349694342461299</stp>
        <tr r="W338" s="4"/>
      </tp>
      <tp t="b">
        <v>0</v>
        <stp/>
        <stp>BDP|13170315467042706993</stp>
        <tr r="AR272" s="4"/>
      </tp>
      <tp t="b">
        <v>0</v>
        <stp/>
        <stp>BDP|16668848183332050997</stp>
        <tr r="AQ109" s="4"/>
      </tp>
      <tp t="s">
        <v>#N/A N/A</v>
        <stp/>
        <stp>BDS|10846087038726209815</stp>
        <tr r="AG96" s="4"/>
      </tp>
      <tp t="b">
        <v>0</v>
        <stp/>
        <stp>BDS|14327063855659334585</stp>
        <tr r="W121" s="4"/>
        <tr r="W121" s="4"/>
        <tr r="AG121" s="4"/>
        <tr r="AG121" s="4"/>
        <tr r="M121" s="4"/>
        <tr r="M121" s="4"/>
      </tp>
      <tp t="s">
        <v>#N/A N/A</v>
        <stp/>
        <stp>BDS|14526861059763719762</stp>
        <tr r="W64" s="4"/>
      </tp>
      <tp t="s">
        <v>#N/A N/A</v>
        <stp/>
        <stp>BDS|18058144442453925341</stp>
        <tr r="AG183" s="4"/>
      </tp>
      <tp t="b">
        <v>0</v>
        <stp/>
        <stp>BDP|15654900282500801972</stp>
        <tr r="AQ220" s="4"/>
      </tp>
      <tp t="s">
        <v>#N/A N/A</v>
        <stp/>
        <stp>BDS|12297658675828264691</stp>
        <tr r="M141" s="4"/>
      </tp>
      <tp t="s">
        <v>#N/A N/A</v>
        <stp/>
        <stp>BDS|10418399845579793366</stp>
        <tr r="AG77" s="4"/>
      </tp>
      <tp t="b">
        <v>0</v>
        <stp/>
        <stp>BDP|18109088519485865156</stp>
        <tr r="AQ142" s="4"/>
      </tp>
      <tp t="b">
        <v>0</v>
        <stp/>
        <stp>BDP|12653264673572809865</stp>
        <tr r="AR110" s="4"/>
      </tp>
      <tp t="b">
        <v>0</v>
        <stp/>
        <stp>BDP|14032847212779271992</stp>
        <tr r="AR147" s="4"/>
      </tp>
      <tp t="b">
        <v>0</v>
        <stp/>
        <stp>BDP|14532467407368188595</stp>
        <tr r="AQ346" s="4"/>
      </tp>
      <tp t="b">
        <v>0</v>
        <stp/>
        <stp>BDP|10079393864370555848</stp>
        <tr r="AQ327" s="4"/>
      </tp>
      <tp t="b">
        <v>0</v>
        <stp/>
        <stp>BDP|12395934475788210983</stp>
        <tr r="AR75" s="4"/>
      </tp>
      <tp t="b">
        <v>0</v>
        <stp/>
        <stp>BDP|18000222810613464590</stp>
        <tr r="AR28" s="4"/>
      </tp>
      <tp t="b">
        <v>0</v>
        <stp/>
        <stp>BDS|11042055343020914831</stp>
        <tr r="AG38" s="4"/>
        <tr r="AG38" s="4"/>
        <tr r="M38" s="4"/>
        <tr r="M38" s="4"/>
        <tr r="W38" s="4"/>
        <tr r="W38" s="4"/>
      </tp>
      <tp t="b">
        <v>0</v>
        <stp/>
        <stp>BDP|16721380836589407226</stp>
        <tr r="AR311" s="4"/>
      </tp>
      <tp t="b">
        <v>0</v>
        <stp/>
        <stp>BDP|14121651742262963906</stp>
        <tr r="AQ96" s="4"/>
      </tp>
      <tp t="b">
        <v>0</v>
        <stp/>
        <stp>BDP|10313368079801129823</stp>
        <tr r="AQ111" s="4"/>
      </tp>
      <tp t="b">
        <v>0</v>
        <stp/>
        <stp>BDP|16351781869503859952</stp>
        <tr r="AQ144" s="4"/>
      </tp>
      <tp t="s">
        <v>#N/A N/A</v>
        <stp/>
        <stp>BDS|17711085682627626599</stp>
        <tr r="AG112" s="4"/>
      </tp>
      <tp t="s">
        <v>#N/A N/A</v>
        <stp/>
        <stp>BDS|11282344718187909953</stp>
        <tr r="W58" s="4"/>
      </tp>
      <tp t="s">
        <v>#N/A N/A</v>
        <stp/>
        <stp>BDS|17771604185965418150</stp>
        <tr r="M84" s="4"/>
      </tp>
      <tp t="s">
        <v>#N/A N/A</v>
        <stp/>
        <stp>BDS|15639449901058080409</stp>
        <tr r="W80" s="4"/>
      </tp>
      <tp t="s">
        <v>#N/A N/A</v>
        <stp/>
        <stp>BDS|12639097611949872753</stp>
        <tr r="AG372" s="4"/>
      </tp>
      <tp t="s">
        <v>#N/A N/A</v>
        <stp/>
        <stp>BDS|16313473873970348870</stp>
        <tr r="M171" s="4"/>
      </tp>
      <tp t="b">
        <v>0</v>
        <stp/>
        <stp>BDP|13232878142782440034</stp>
        <tr r="AQ374" s="4"/>
      </tp>
      <tp t="s">
        <v>#N/A N/A</v>
        <stp/>
        <stp>BDS|16637828465723255632</stp>
        <tr r="AG103" s="4"/>
      </tp>
      <tp t="s">
        <v>#N/A N/A</v>
        <stp/>
        <stp>BDS|17003909332786605649</stp>
        <tr r="W93" s="4"/>
      </tp>
      <tp t="b">
        <v>0</v>
        <stp/>
        <stp>BDS|14642515010985793807</stp>
        <tr r="AG30" s="4"/>
        <tr r="AG30" s="4"/>
        <tr r="W30" s="4"/>
        <tr r="W30" s="4"/>
        <tr r="M30" s="4"/>
        <tr r="M30" s="4"/>
      </tp>
      <tp t="b">
        <v>0</v>
        <stp/>
        <stp>BDS|17296461006988729648</stp>
        <tr r="W19" s="4"/>
        <tr r="W19" s="4"/>
        <tr r="AG19" s="4"/>
        <tr r="AG19" s="4"/>
        <tr r="M19" s="4"/>
        <tr r="M19" s="4"/>
      </tp>
      <tp t="b">
        <v>0</v>
        <stp/>
        <stp>BDP|14285135746394119846</stp>
        <tr r="AR44" s="4"/>
      </tp>
      <tp t="b">
        <v>0</v>
        <stp/>
        <stp>BDS|15653130192922053267</stp>
        <tr r="AG366" s="4"/>
        <tr r="AG366" s="4"/>
        <tr r="M366" s="4"/>
        <tr r="M366" s="4"/>
        <tr r="W366" s="4"/>
        <tr r="W366" s="4"/>
      </tp>
      <tp t="b">
        <v>0</v>
        <stp/>
        <stp>BDP|13906155772789442183</stp>
        <tr r="AR210" s="4"/>
      </tp>
      <tp t="b">
        <v>0</v>
        <stp/>
        <stp>BDP|14658661851732710838</stp>
        <tr r="AR269" s="4"/>
      </tp>
      <tp t="s">
        <v>#N/A N/A</v>
        <stp/>
        <stp>BDS|12333162393753743472</stp>
        <tr r="M222" s="4"/>
      </tp>
      <tp t="b">
        <v>0</v>
        <stp/>
        <stp>BDS|15285224890431205251</stp>
        <tr r="AG362" s="4"/>
        <tr r="AG362" s="4"/>
        <tr r="M362" s="4"/>
        <tr r="M362" s="4"/>
        <tr r="W362" s="4"/>
        <tr r="W362" s="4"/>
      </tp>
      <tp t="b">
        <v>0</v>
        <stp/>
        <stp>BDS|10563279115957335938</stp>
        <tr r="M329" s="4"/>
        <tr r="M329" s="4"/>
        <tr r="W329" s="4"/>
        <tr r="W329" s="4"/>
        <tr r="AG329" s="4"/>
        <tr r="AG329" s="4"/>
      </tp>
      <tp t="b">
        <v>0</v>
        <stp/>
        <stp>BDS|18118841650850047820</stp>
        <tr r="AG311" s="4"/>
        <tr r="AG311" s="4"/>
        <tr r="W311" s="4"/>
        <tr r="W311" s="4"/>
        <tr r="M311" s="4"/>
        <tr r="M311" s="4"/>
      </tp>
      <tp t="b">
        <v>0</v>
        <stp/>
        <stp>BDP|15264208905202586860</stp>
        <tr r="AR145" s="4"/>
      </tp>
      <tp t="b">
        <v>0</v>
        <stp/>
        <stp>BDP|10660959941361705127</stp>
        <tr r="AR138" s="4"/>
      </tp>
      <tp t="b">
        <v>0</v>
        <stp/>
        <stp>BDS|18338540405929166963</stp>
        <tr r="M142" s="4"/>
        <tr r="M142" s="4"/>
        <tr r="W142" s="4"/>
        <tr r="W142" s="4"/>
        <tr r="AG142" s="4"/>
        <tr r="AG142" s="4"/>
      </tp>
      <tp t="b">
        <v>0</v>
        <stp/>
        <stp>BDP|15272112983758468928</stp>
        <tr r="AR397" s="4"/>
      </tp>
      <tp t="s">
        <v>#N/A N/A</v>
        <stp/>
        <stp>BDS|10204713006508257224</stp>
        <tr r="W131" s="4"/>
      </tp>
      <tp t="b">
        <v>0</v>
        <stp/>
        <stp>BDP|18149667201994895785</stp>
        <tr r="AR40" s="4"/>
      </tp>
      <tp t="s">
        <v>#N/A N/A</v>
        <stp/>
        <stp>BDS|11850060024007946967</stp>
        <tr r="W236" s="4"/>
      </tp>
      <tp t="b">
        <v>0</v>
        <stp/>
        <stp>BDH|12688067633699239501</stp>
        <tr r="C232" s="4"/>
      </tp>
      <tp t="b">
        <v>0</v>
        <stp/>
        <stp>BDH|15613523392503487736</stp>
        <tr r="B116" s="4"/>
      </tp>
      <tp t="b">
        <v>0</v>
        <stp/>
        <stp>BDH|16509668095501729506</stp>
        <tr r="E15" s="4"/>
      </tp>
      <tp t="b">
        <v>0</v>
        <stp/>
        <stp>BDH|14100960875196016132</stp>
        <tr r="E193" s="4"/>
      </tp>
      <tp t="b">
        <v>0</v>
        <stp/>
        <stp>BDH|18331743442357276166</stp>
        <tr r="H187" s="4"/>
      </tp>
      <tp t="b">
        <v>0</v>
        <stp/>
        <stp>BDH|12787679076368609614</stp>
        <tr r="B35" s="4"/>
      </tp>
      <tp t="b">
        <v>0</v>
        <stp/>
        <stp>BDH|17673187997870927207</stp>
        <tr r="H230" s="4"/>
      </tp>
      <tp t="b">
        <v>0</v>
        <stp/>
        <stp>BDH|12538483924638935107</stp>
        <tr r="I198" s="4"/>
      </tp>
      <tp t="b">
        <v>0</v>
        <stp/>
        <stp>BDH|13255418526921240972</stp>
        <tr r="C294" s="4"/>
      </tp>
      <tp t="b">
        <v>0</v>
        <stp/>
        <stp>BDH|15060075495268173937</stp>
        <tr r="G337" s="4"/>
      </tp>
      <tp t="b">
        <v>0</v>
        <stp/>
        <stp>BDH|14212442167699511240</stp>
        <tr r="F30" s="4"/>
      </tp>
      <tp t="b">
        <v>0</v>
        <stp/>
        <stp>BDH|12816876092909994743</stp>
        <tr r="E77" s="4"/>
      </tp>
      <tp t="b">
        <v>0</v>
        <stp/>
        <stp>BDH|16731534764401397901</stp>
        <tr r="F58" s="4"/>
      </tp>
      <tp t="b">
        <v>0</v>
        <stp/>
        <stp>BDH|18012629056076269051</stp>
        <tr r="F211" s="4"/>
      </tp>
      <tp t="b">
        <v>0</v>
        <stp/>
        <stp>BDH|18331283899787189909</stp>
        <tr r="G259" s="4"/>
      </tp>
      <tp t="b">
        <v>0</v>
        <stp/>
        <stp>BDH|12229785458644219935</stp>
        <tr r="H61" s="4"/>
      </tp>
      <tp t="b">
        <v>0</v>
        <stp/>
        <stp>BDH|17701189682541901267</stp>
        <tr r="H345" s="4"/>
      </tp>
      <tp t="b">
        <v>0</v>
        <stp/>
        <stp>BDH|17041882428216632644</stp>
        <tr r="G123" s="4"/>
      </tp>
      <tp t="b">
        <v>0</v>
        <stp/>
        <stp>BDH|14943004082848921976</stp>
        <tr r="B92" s="4"/>
      </tp>
      <tp t="b">
        <v>0</v>
        <stp/>
        <stp>BDH|11350142307674797924</stp>
        <tr r="B94" s="4"/>
      </tp>
      <tp t="b">
        <v>0</v>
        <stp/>
        <stp>BDH|11876343369491033803</stp>
        <tr r="G270" s="4"/>
      </tp>
      <tp t="b">
        <v>0</v>
        <stp/>
        <stp>BDH|17789129119399159387</stp>
        <tr r="D336" s="4"/>
      </tp>
      <tp t="b">
        <v>0</v>
        <stp/>
        <stp>BDH|17365929390323192955</stp>
        <tr r="G362" s="4"/>
      </tp>
      <tp t="b">
        <v>0</v>
        <stp/>
        <stp>BDH|17254569999232109499</stp>
        <tr r="G69" s="4"/>
      </tp>
      <tp t="b">
        <v>0</v>
        <stp/>
        <stp>BDH|10555463941775629808</stp>
        <tr r="I175" s="4"/>
      </tp>
      <tp t="b">
        <v>0</v>
        <stp/>
        <stp>BDH|11613753099744662689</stp>
        <tr r="B100" s="4"/>
      </tp>
      <tp t="b">
        <v>0</v>
        <stp/>
        <stp>BDH|11182088680724888057</stp>
        <tr r="D338" s="4"/>
      </tp>
      <tp t="b">
        <v>0</v>
        <stp/>
        <stp>BDH|11990998540867152658</stp>
        <tr r="D126" s="4"/>
      </tp>
      <tp t="b">
        <v>0</v>
        <stp/>
        <stp>BDH|16950523886323376599</stp>
        <tr r="E293" s="4"/>
      </tp>
      <tp t="b">
        <v>0</v>
        <stp/>
        <stp>BDH|16969701399440390541</stp>
        <tr r="F229" s="4"/>
      </tp>
      <tp t="b">
        <v>0</v>
        <stp/>
        <stp>BDH|17181982669297717201</stp>
        <tr r="B128" s="4"/>
      </tp>
      <tp t="b">
        <v>0</v>
        <stp/>
        <stp>BDH|14903625292053780592</stp>
        <tr r="D59" s="4"/>
      </tp>
      <tp t="b">
        <v>0</v>
        <stp/>
        <stp>BDH|17799865116014107711</stp>
        <tr r="D26" s="4"/>
      </tp>
      <tp t="b">
        <v>0</v>
        <stp/>
        <stp>BDH|11099261733158709541</stp>
        <tr r="E38" s="4"/>
      </tp>
      <tp t="b">
        <v>0</v>
        <stp/>
        <stp>BDH|10415941088875136906</stp>
        <tr r="F259" s="4"/>
      </tp>
      <tp t="b">
        <v>0</v>
        <stp/>
        <stp>BDH|14951021124932737913</stp>
        <tr r="F119" s="4"/>
      </tp>
      <tp t="b">
        <v>0</v>
        <stp/>
        <stp>BDH|16732346446279496582</stp>
        <tr r="B307" s="4"/>
      </tp>
      <tp t="b">
        <v>0</v>
        <stp/>
        <stp>BDH|10221439099089903988</stp>
        <tr r="G313" s="4"/>
      </tp>
      <tp t="b">
        <v>0</v>
        <stp/>
        <stp>BDH|12379354067408131296</stp>
        <tr r="B278" s="4"/>
      </tp>
      <tp t="b">
        <v>0</v>
        <stp/>
        <stp>BDH|18418866186341933443</stp>
        <tr r="E296" s="4"/>
      </tp>
      <tp t="b">
        <v>0</v>
        <stp/>
        <stp>BDH|17156991613675639759</stp>
        <tr r="C215" s="4"/>
      </tp>
      <tp t="b">
        <v>0</v>
        <stp/>
        <stp>BDH|11401587642985659804</stp>
        <tr r="E273" s="4"/>
      </tp>
      <tp t="b">
        <v>0</v>
        <stp/>
        <stp>BDH|11339645540528823672</stp>
        <tr r="C335" s="4"/>
      </tp>
      <tp t="b">
        <v>0</v>
        <stp/>
        <stp>BDH|10720096676912528859</stp>
        <tr r="F240" s="4"/>
      </tp>
      <tp t="b">
        <v>0</v>
        <stp/>
        <stp>BDH|17453116486766309581</stp>
        <tr r="I95" s="4"/>
      </tp>
      <tp t="b">
        <v>0</v>
        <stp/>
        <stp>BDH|11519066075212944944</stp>
        <tr r="F54" s="4"/>
      </tp>
      <tp t="b">
        <v>0</v>
        <stp/>
        <stp>BDH|13037511082596169594</stp>
        <tr r="C61" s="4"/>
      </tp>
      <tp t="b">
        <v>0</v>
        <stp/>
        <stp>BDH|13404466309439589345</stp>
        <tr r="B155" s="4"/>
      </tp>
      <tp t="b">
        <v>0</v>
        <stp/>
        <stp>BDH|13326799696597765714</stp>
        <tr r="H299" s="4"/>
      </tp>
      <tp t="b">
        <v>0</v>
        <stp/>
        <stp>BDH|12286774410358649199</stp>
        <tr r="F311" s="4"/>
      </tp>
      <tp t="b">
        <v>0</v>
        <stp/>
        <stp>BDH|18235684376494725016</stp>
        <tr r="C256" s="4"/>
      </tp>
      <tp t="b">
        <v>0</v>
        <stp/>
        <stp>BDH|14043304098681558276</stp>
        <tr r="H111" s="4"/>
      </tp>
      <tp t="b">
        <v>0</v>
        <stp/>
        <stp>BDH|12655806409622586509</stp>
        <tr r="F262" s="4"/>
      </tp>
      <tp t="b">
        <v>0</v>
        <stp/>
        <stp>BDH|14766994852026096311</stp>
        <tr r="E79" s="4"/>
      </tp>
      <tp t="b">
        <v>0</v>
        <stp/>
        <stp>BDH|13585641649949162546</stp>
        <tr r="G394" s="4"/>
      </tp>
      <tp t="b">
        <v>0</v>
        <stp/>
        <stp>BDH|14661850107267944618</stp>
        <tr r="F210" s="4"/>
      </tp>
      <tp t="b">
        <v>0</v>
        <stp/>
        <stp>BDH|15793396891483489172</stp>
        <tr r="B8" s="4"/>
      </tp>
      <tp t="b">
        <v>0</v>
        <stp/>
        <stp>BDH|15405060361627918962</stp>
        <tr r="I345" s="4"/>
      </tp>
      <tp t="b">
        <v>0</v>
        <stp/>
        <stp>BDH|16061171679578265538</stp>
        <tr r="H356" s="4"/>
      </tp>
      <tp t="b">
        <v>0</v>
        <stp/>
        <stp>BDH|12653403978825416958</stp>
        <tr r="C11" s="4"/>
      </tp>
      <tp t="b">
        <v>0</v>
        <stp/>
        <stp>BDH|15688974847106119389</stp>
        <tr r="G149" s="4"/>
      </tp>
      <tp t="b">
        <v>0</v>
        <stp/>
        <stp>BDH|11757429180120987031</stp>
        <tr r="H244" s="4"/>
      </tp>
      <tp t="b">
        <v>0</v>
        <stp/>
        <stp>BDH|18105337976177854628</stp>
        <tr r="E9" s="4"/>
      </tp>
      <tp t="b">
        <v>0</v>
        <stp/>
        <stp>BDH|17169836953501850678</stp>
        <tr r="F244" s="4"/>
      </tp>
      <tp t="b">
        <v>0</v>
        <stp/>
        <stp>BDH|10693454998032367266</stp>
        <tr r="H58" s="4"/>
      </tp>
      <tp t="b">
        <v>0</v>
        <stp/>
        <stp>BDH|16949810500867182477</stp>
        <tr r="E76" s="4"/>
      </tp>
      <tp t="b">
        <v>0</v>
        <stp/>
        <stp>BDH|13698284131306971988</stp>
        <tr r="H243" s="4"/>
      </tp>
      <tp t="b">
        <v>0</v>
        <stp/>
        <stp>BDH|13458034913016370991</stp>
        <tr r="I280" s="4"/>
      </tp>
      <tp t="b">
        <v>0</v>
        <stp/>
        <stp>BDH|10208512729188055243</stp>
        <tr r="H45" s="4"/>
      </tp>
      <tp t="b">
        <v>0</v>
        <stp/>
        <stp>BDH|16832310710798429132</stp>
        <tr r="C47" s="4"/>
      </tp>
    </main>
    <main first="bofaddin.rtdserver">
      <tp t="s">
        <v>#N/A N/A</v>
        <stp/>
        <stp>BDS|14551541934509938969</stp>
        <tr r="M374" s="4"/>
      </tp>
      <tp t="s">
        <v>#N/A N/A</v>
        <stp/>
        <stp>BDS|14817549663033309665</stp>
        <tr r="AG119" s="4"/>
      </tp>
      <tp t="b">
        <v>0</v>
        <stp/>
        <stp>BDS|14163187782876839997</stp>
        <tr r="W224" s="4"/>
        <tr r="W224" s="4"/>
        <tr r="AG224" s="4"/>
        <tr r="AG224" s="4"/>
        <tr r="M224" s="4"/>
        <tr r="M224" s="4"/>
      </tp>
      <tp t="s">
        <v>#N/A N/A</v>
        <stp/>
        <stp>BDS|11062433063456847726</stp>
        <tr r="W70" s="4"/>
      </tp>
      <tp t="b">
        <v>0</v>
        <stp/>
        <stp>BDS|11627674859029711955</stp>
        <tr r="M232" s="4"/>
        <tr r="M232" s="4"/>
        <tr r="AG232" s="4"/>
        <tr r="AG232" s="4"/>
        <tr r="W232" s="4"/>
        <tr r="W232" s="4"/>
      </tp>
      <tp t="b">
        <v>0</v>
        <stp/>
        <stp>BDP|10831223582641668971</stp>
        <tr r="AQ173" s="4"/>
      </tp>
      <tp t="s">
        <v>#N/A N/A</v>
        <stp/>
        <stp>BDS|16737086261487120556</stp>
        <tr r="AG51" s="4"/>
      </tp>
      <tp t="s">
        <v>#N/A N/A</v>
        <stp/>
        <stp>BDS|12292138019080265016</stp>
        <tr r="AG235" s="4"/>
      </tp>
      <tp t="b">
        <v>0</v>
        <stp/>
        <stp>BDP|17982749023441037167</stp>
        <tr r="AR70" s="4"/>
      </tp>
      <tp t="s">
        <v>#N/A N/A</v>
        <stp/>
        <stp>BDS|14171560529657468611</stp>
        <tr r="W173" s="4"/>
      </tp>
      <tp t="s">
        <v>#N/A N/A</v>
        <stp/>
        <stp>BDS|12928872264867172935</stp>
        <tr r="M73" s="4"/>
      </tp>
      <tp t="s">
        <v>#N/A N/A</v>
        <stp/>
        <stp>BDS|13716208358875132362</stp>
        <tr r="W47" s="4"/>
      </tp>
      <tp t="s">
        <v>#N/A N/A</v>
        <stp/>
        <stp>BDS|16844885988062549637</stp>
        <tr r="AG330" s="4"/>
      </tp>
      <tp t="s">
        <v>#N/A N/A</v>
        <stp/>
        <stp>BDS|15512305423221801707</stp>
        <tr r="W51" s="4"/>
      </tp>
      <tp t="b">
        <v>0</v>
        <stp/>
        <stp>BDS|13822678675804715434</stp>
        <tr r="M321" s="4"/>
        <tr r="M321" s="4"/>
        <tr r="AG321" s="4"/>
        <tr r="AG321" s="4"/>
        <tr r="W321" s="4"/>
        <tr r="W321" s="4"/>
      </tp>
      <tp t="s">
        <v>#N/A N/A</v>
        <stp/>
        <stp>BDS|11976171498239084297</stp>
        <tr r="M348" s="4"/>
      </tp>
      <tp t="s">
        <v>#N/A N/A</v>
        <stp/>
        <stp>BDS|14895916084687731052</stp>
        <tr r="W352" s="4"/>
      </tp>
      <tp t="b">
        <v>0</v>
        <stp/>
        <stp>BDS|17597314657357803441</stp>
        <tr r="M397" s="4"/>
        <tr r="M397" s="4"/>
        <tr r="W397" s="4"/>
        <tr r="W397" s="4"/>
        <tr r="AG397" s="4"/>
        <tr r="AG397" s="4"/>
      </tp>
      <tp t="s">
        <v>#N/A N/A</v>
        <stp/>
        <stp>BDS|10518115269772303715</stp>
        <tr r="M224" s="4"/>
      </tp>
      <tp t="s">
        <v>#N/A N/A</v>
        <stp/>
        <stp>BDS|15975533676071579458</stp>
        <tr r="M285" s="4"/>
      </tp>
      <tp t="b">
        <v>0</v>
        <stp/>
        <stp>BDS|17608745708996450422</stp>
        <tr r="AG236" s="4"/>
        <tr r="AG236" s="4"/>
        <tr r="M236" s="4"/>
        <tr r="M236" s="4"/>
        <tr r="W236" s="4"/>
        <tr r="W236" s="4"/>
      </tp>
      <tp t="s">
        <v>#N/A N/A</v>
        <stp/>
        <stp>BDS|18330335923893853873</stp>
        <tr r="AG283" s="4"/>
      </tp>
      <tp t="b">
        <v>0</v>
        <stp/>
        <stp>BDP|14008859899186320104</stp>
        <tr r="AR214" s="4"/>
      </tp>
      <tp t="b">
        <v>0</v>
        <stp/>
        <stp>BDP|16282250855887907445</stp>
        <tr r="AR381" s="4"/>
      </tp>
      <tp t="b">
        <v>0</v>
        <stp/>
        <stp>BDS|17557854988163669623</stp>
        <tr r="AG184" s="4"/>
        <tr r="AG184" s="4"/>
        <tr r="M184" s="4"/>
        <tr r="M184" s="4"/>
        <tr r="W184" s="4"/>
        <tr r="W184" s="4"/>
      </tp>
      <tp t="b">
        <v>0</v>
        <stp/>
        <stp>BDS|12699176548107007247</stp>
        <tr r="W89" s="4"/>
        <tr r="W89" s="4"/>
        <tr r="M89" s="4"/>
        <tr r="M89" s="4"/>
        <tr r="AG89" s="4"/>
        <tr r="AG89" s="4"/>
      </tp>
      <tp t="s">
        <v>#N/A N/A</v>
        <stp/>
        <stp>BDS|14666548826127888618</stp>
        <tr r="W373" s="4"/>
      </tp>
      <tp t="b">
        <v>0</v>
        <stp/>
        <stp>BDS|16325948083207906206</stp>
        <tr r="M27" s="4"/>
        <tr r="M27" s="4"/>
        <tr r="AG27" s="4"/>
        <tr r="AG27" s="4"/>
        <tr r="W27" s="4"/>
        <tr r="W27" s="4"/>
      </tp>
      <tp t="b">
        <v>0</v>
        <stp/>
        <stp>BDP|12095020419737798625</stp>
        <tr r="AQ51" s="4"/>
      </tp>
      <tp t="s">
        <v>#N/A N/A</v>
        <stp/>
        <stp>BDS|15045288446099084830</stp>
        <tr r="M280" s="4"/>
      </tp>
      <tp t="s">
        <v>#N/A N/A</v>
        <stp/>
        <stp>BDS|15455811604778392701</stp>
        <tr r="W191" s="4"/>
      </tp>
      <tp t="s">
        <v>#N/A N/A</v>
        <stp/>
        <stp>BDS|12361368461900794514</stp>
        <tr r="M221" s="4"/>
      </tp>
      <tp t="s">
        <v>#N/A N/A</v>
        <stp/>
        <stp>BDS|11429101221956571624</stp>
        <tr r="AG42" s="4"/>
      </tp>
      <tp t="b">
        <v>0</v>
        <stp/>
        <stp>BDP|10440101662897556226</stp>
        <tr r="AR92" s="4"/>
      </tp>
      <tp t="b">
        <v>0</v>
        <stp/>
        <stp>BDP|14101054270067539604</stp>
        <tr r="AQ240" s="4"/>
      </tp>
      <tp t="s">
        <v>#N/A N/A</v>
        <stp/>
        <stp>BDS|11404563423661201517</stp>
        <tr r="AG7" s="4"/>
      </tp>
      <tp t="s">
        <v>#N/A N/A</v>
        <stp/>
        <stp>BDS|10331037321968615859</stp>
        <tr r="M19" s="4"/>
      </tp>
      <tp t="s">
        <v>#N/A N/A</v>
        <stp/>
        <stp>BDS|15141381292764836909</stp>
        <tr r="M235" s="4"/>
      </tp>
      <tp t="b">
        <v>0</v>
        <stp/>
        <stp>BDS|10041640476707542448</stp>
        <tr r="AG200" s="4"/>
        <tr r="AG200" s="4"/>
        <tr r="W200" s="4"/>
        <tr r="W200" s="4"/>
        <tr r="M200" s="4"/>
        <tr r="M200" s="4"/>
      </tp>
      <tp t="s">
        <v>#N/A N/A</v>
        <stp/>
        <stp>BDS|18319483782414205288</stp>
        <tr r="M293" s="4"/>
      </tp>
      <tp t="b">
        <v>0</v>
        <stp/>
        <stp>BDP|10012455753872178176</stp>
        <tr r="AQ148" s="4"/>
      </tp>
      <tp t="b">
        <v>0</v>
        <stp/>
        <stp>BDS|17340814127738225748</stp>
        <tr r="M149" s="4"/>
        <tr r="M149" s="4"/>
        <tr r="AG149" s="4"/>
        <tr r="AG149" s="4"/>
        <tr r="W149" s="4"/>
        <tr r="W149" s="4"/>
      </tp>
      <tp t="b">
        <v>0</v>
        <stp/>
        <stp>BDS|15428504650833465434</stp>
        <tr r="W256" s="4"/>
        <tr r="W256" s="4"/>
        <tr r="AG256" s="4"/>
        <tr r="AG256" s="4"/>
        <tr r="M256" s="4"/>
        <tr r="M256" s="4"/>
      </tp>
      <tp t="b">
        <v>0</v>
        <stp/>
        <stp>BDS|11391338172973628443</stp>
        <tr r="W253" s="4"/>
        <tr r="W253" s="4"/>
        <tr r="AG253" s="4"/>
        <tr r="AG253" s="4"/>
        <tr r="M253" s="4"/>
        <tr r="M253" s="4"/>
      </tp>
      <tp t="b">
        <v>0</v>
        <stp/>
        <stp>BDS|11623078606187179464</stp>
        <tr r="M309" s="4"/>
        <tr r="M309" s="4"/>
        <tr r="AG309" s="4"/>
        <tr r="AG309" s="4"/>
        <tr r="W309" s="4"/>
        <tr r="W309" s="4"/>
      </tp>
      <tp t="s">
        <v>#N/A N/A</v>
        <stp/>
        <stp>BDS|16486402253622646714</stp>
        <tr r="W285" s="4"/>
      </tp>
      <tp t="b">
        <v>0</v>
        <stp/>
        <stp>BDS|14502615108372963250</stp>
        <tr r="AG153" s="4"/>
        <tr r="AG153" s="4"/>
        <tr r="M153" s="4"/>
        <tr r="M153" s="4"/>
        <tr r="W153" s="4"/>
        <tr r="W153" s="4"/>
      </tp>
      <tp t="b">
        <v>0</v>
        <stp/>
        <stp>BDP|14717889878900766924</stp>
        <tr r="AR343" s="4"/>
      </tp>
      <tp t="b">
        <v>0</v>
        <stp/>
        <stp>BDS|15894342658656599704</stp>
        <tr r="M272" s="4"/>
        <tr r="M272" s="4"/>
        <tr r="AG272" s="4"/>
        <tr r="AG272" s="4"/>
        <tr r="W272" s="4"/>
        <tr r="W272" s="4"/>
      </tp>
      <tp t="b">
        <v>0</v>
        <stp/>
        <stp>BDS|12650124204353219234</stp>
        <tr r="AG396" s="4"/>
        <tr r="AG396" s="4"/>
        <tr r="M396" s="4"/>
        <tr r="M396" s="4"/>
        <tr r="W396" s="4"/>
        <tr r="W396" s="4"/>
      </tp>
      <tp t="b">
        <v>0</v>
        <stp/>
        <stp>BDS|17504016601004500165</stp>
        <tr r="W172" s="4"/>
        <tr r="W172" s="4"/>
        <tr r="M172" s="4"/>
        <tr r="M172" s="4"/>
        <tr r="AG172" s="4"/>
        <tr r="AG172" s="4"/>
      </tp>
      <tp t="s">
        <v>#N/A N/A</v>
        <stp/>
        <stp>BDS|15252599428280595005</stp>
        <tr r="M269" s="4"/>
      </tp>
      <tp t="b">
        <v>0</v>
        <stp/>
        <stp>BDP|10445651056578313913</stp>
        <tr r="AQ278" s="4"/>
      </tp>
      <tp t="s">
        <v>#N/A N/A</v>
        <stp/>
        <stp>BDS|11080492079346397651</stp>
        <tr r="M157" s="4"/>
      </tp>
      <tp t="s">
        <v>#N/A N/A</v>
        <stp/>
        <stp>BDS|17715837941348434176</stp>
        <tr r="AG331" s="4"/>
      </tp>
      <tp t="s">
        <v>#N/A N/A</v>
        <stp/>
        <stp>BDS|14389908883517432020</stp>
        <tr r="M282" s="4"/>
      </tp>
      <tp t="s">
        <v>#N/A N/A</v>
        <stp/>
        <stp>BDS|14334130657370830297</stp>
        <tr r="AG162" s="4"/>
      </tp>
      <tp t="b">
        <v>0</v>
        <stp/>
        <stp>BDP|15414027927822550707</stp>
        <tr r="AR219" s="4"/>
      </tp>
      <tp t="b">
        <v>0</v>
        <stp/>
        <stp>BDP|16395896592806968351</stp>
        <tr r="AQ98" s="4"/>
      </tp>
      <tp t="s">
        <v>#N/A N/A</v>
        <stp/>
        <stp>BDS|18146809282968624219</stp>
        <tr r="AG204" s="4"/>
      </tp>
      <tp t="s">
        <v>#N/A N/A</v>
        <stp/>
        <stp>BDS|16727633295272157944</stp>
        <tr r="W109" s="4"/>
      </tp>
      <tp t="s">
        <v>#N/A N/A</v>
        <stp/>
        <stp>BDS|17525485956296871270</stp>
        <tr r="AG75" s="4"/>
      </tp>
      <tp t="b">
        <v>0</v>
        <stp/>
        <stp>BDP|17473418405068777908</stp>
        <tr r="AR305" s="4"/>
      </tp>
      <tp t="b">
        <v>0</v>
        <stp/>
        <stp>BDP|12118433487619076524</stp>
        <tr r="AR357" s="4"/>
      </tp>
      <tp t="b">
        <v>0</v>
        <stp/>
        <stp>BDS|18263270007838097060</stp>
        <tr r="W158" s="4"/>
        <tr r="W158" s="4"/>
        <tr r="M158" s="4"/>
        <tr r="M158" s="4"/>
        <tr r="AG158" s="4"/>
        <tr r="AG158" s="4"/>
      </tp>
      <tp t="b">
        <v>0</v>
        <stp/>
        <stp>BDS|10643741143655744420</stp>
        <tr r="AG11" s="4"/>
        <tr r="AG11" s="4"/>
        <tr r="W11" s="4"/>
        <tr r="W11" s="4"/>
        <tr r="M11" s="4"/>
        <tr r="M11" s="4"/>
      </tp>
      <tp t="b">
        <v>0</v>
        <stp/>
        <stp>BDS|12359413845347325701</stp>
        <tr r="M328" s="4"/>
        <tr r="M328" s="4"/>
        <tr r="W328" s="4"/>
        <tr r="W328" s="4"/>
        <tr r="AG328" s="4"/>
        <tr r="AG328" s="4"/>
      </tp>
      <tp t="s">
        <v>#N/A N/A</v>
        <stp/>
        <stp>BDS|15736573305366177419</stp>
        <tr r="AG244" s="4"/>
      </tp>
      <tp t="s">
        <v>#N/A N/A</v>
        <stp/>
        <stp>BDS|10034139454104388214</stp>
        <tr r="AG148" s="4"/>
      </tp>
      <tp t="b">
        <v>0</v>
        <stp/>
        <stp>BDP|15682228431710440674</stp>
        <tr r="AQ80" s="4"/>
      </tp>
      <tp t="b">
        <v>0</v>
        <stp/>
        <stp>BDH|14807199804186714132</stp>
        <tr r="H262" s="4"/>
      </tp>
      <tp t="b">
        <v>0</v>
        <stp/>
        <stp>BDH|11329127128914935416</stp>
        <tr r="B169" s="4"/>
      </tp>
      <tp t="b">
        <v>0</v>
        <stp/>
        <stp>BDH|18272523461031187813</stp>
        <tr r="B287" s="4"/>
      </tp>
      <tp t="b">
        <v>0</v>
        <stp/>
        <stp>BDH|13855717245322501082</stp>
        <tr r="D345" s="4"/>
      </tp>
      <tp t="b">
        <v>0</v>
        <stp/>
        <stp>BDH|14685739600425577411</stp>
        <tr r="H183" s="4"/>
      </tp>
      <tp t="b">
        <v>0</v>
        <stp/>
        <stp>BDH|17417664712684346626</stp>
        <tr r="B237" s="4"/>
      </tp>
      <tp t="b">
        <v>0</v>
        <stp/>
        <stp>BDH|15199358133715640203</stp>
        <tr r="I332" s="4"/>
      </tp>
      <tp t="b">
        <v>0</v>
        <stp/>
        <stp>BDH|17673740633583916292</stp>
        <tr r="C138" s="4"/>
      </tp>
      <tp t="b">
        <v>0</v>
        <stp/>
        <stp>BDH|14526271562025873795</stp>
        <tr r="H255" s="4"/>
      </tp>
      <tp t="b">
        <v>0</v>
        <stp/>
        <stp>BDH|15416408021579653829</stp>
        <tr r="D52" s="4"/>
      </tp>
      <tp t="b">
        <v>0</v>
        <stp/>
        <stp>BDH|13366371454104571346</stp>
        <tr r="H150" s="4"/>
      </tp>
      <tp t="b">
        <v>0</v>
        <stp/>
        <stp>BDH|12238212032779668865</stp>
        <tr r="H227" s="4"/>
      </tp>
      <tp t="b">
        <v>0</v>
        <stp/>
        <stp>BDH|15940693367375282257</stp>
        <tr r="C152" s="4"/>
      </tp>
      <tp t="b">
        <v>0</v>
        <stp/>
        <stp>BDH|15396670814276254622</stp>
        <tr r="E197" s="4"/>
      </tp>
      <tp t="b">
        <v>0</v>
        <stp/>
        <stp>BDH|14843172019303326554</stp>
        <tr r="E297" s="4"/>
      </tp>
      <tp t="b">
        <v>0</v>
        <stp/>
        <stp>BDH|13545623124666340305</stp>
        <tr r="D137" s="4"/>
      </tp>
      <tp t="b">
        <v>0</v>
        <stp/>
        <stp>BDH|16165106654030074050</stp>
        <tr r="C360" s="4"/>
      </tp>
      <tp t="b">
        <v>0</v>
        <stp/>
        <stp>BDH|16653655527596372674</stp>
        <tr r="D43" s="4"/>
      </tp>
      <tp t="b">
        <v>0</v>
        <stp/>
        <stp>BDH|11235643780634473924</stp>
        <tr r="C365" s="4"/>
      </tp>
      <tp t="b">
        <v>0</v>
        <stp/>
        <stp>BDH|18242074865278932495</stp>
        <tr r="G102" s="4"/>
      </tp>
      <tp t="b">
        <v>0</v>
        <stp/>
        <stp>BDH|11371907324521135962</stp>
        <tr r="F10" s="4"/>
      </tp>
      <tp t="b">
        <v>0</v>
        <stp/>
        <stp>BDH|12464649775437685609</stp>
        <tr r="E277" s="4"/>
      </tp>
      <tp t="b">
        <v>0</v>
        <stp/>
        <stp>BDH|15130992937418438588</stp>
        <tr r="B372" s="4"/>
      </tp>
      <tp t="b">
        <v>0</v>
        <stp/>
        <stp>BDH|14595717448433831674</stp>
        <tr r="B223" s="4"/>
      </tp>
      <tp t="b">
        <v>0</v>
        <stp/>
        <stp>BDH|16676487273412736594</stp>
        <tr r="H60" s="4"/>
      </tp>
      <tp t="b">
        <v>0</v>
        <stp/>
        <stp>BDH|12637226135097707657</stp>
        <tr r="I293" s="4"/>
      </tp>
      <tp t="b">
        <v>0</v>
        <stp/>
        <stp>BDH|14373257638352873556</stp>
        <tr r="C49" s="4"/>
      </tp>
      <tp t="b">
        <v>0</v>
        <stp/>
        <stp>BDH|14481967725894678921</stp>
        <tr r="E20" s="4"/>
      </tp>
      <tp t="b">
        <v>0</v>
        <stp/>
        <stp>BDH|12554056171452551576</stp>
        <tr r="F209" s="4"/>
      </tp>
      <tp t="b">
        <v>0</v>
        <stp/>
        <stp>BDH|15534925330869220470</stp>
        <tr r="G121" s="4"/>
      </tp>
      <tp t="b">
        <v>0</v>
        <stp/>
        <stp>BDH|10352078224987281708</stp>
        <tr r="H296" s="4"/>
      </tp>
      <tp t="b">
        <v>0</v>
        <stp/>
        <stp>BDH|14543273744627557710</stp>
        <tr r="B337" s="4"/>
      </tp>
      <tp t="b">
        <v>0</v>
        <stp/>
        <stp>BDH|11474088853216893025</stp>
        <tr r="H23" s="4"/>
      </tp>
      <tp t="b">
        <v>0</v>
        <stp/>
        <stp>BDH|14340026885789747761</stp>
        <tr r="F117" s="4"/>
      </tp>
      <tp t="b">
        <v>0</v>
        <stp/>
        <stp>BDH|16537371290978445639</stp>
        <tr r="B226" s="4"/>
      </tp>
      <tp t="b">
        <v>0</v>
        <stp/>
        <stp>BDH|10749473261951624135</stp>
        <tr r="H62" s="4"/>
      </tp>
      <tp t="b">
        <v>0</v>
        <stp/>
        <stp>BDH|13745927022752427879</stp>
        <tr r="B12" s="4"/>
      </tp>
      <tp t="b">
        <v>0</v>
        <stp/>
        <stp>BDH|16683412610081035037</stp>
        <tr r="F298" s="4"/>
      </tp>
      <tp t="b">
        <v>0</v>
        <stp/>
        <stp>BDH|17847516746991907528</stp>
        <tr r="F356" s="4"/>
      </tp>
      <tp t="b">
        <v>0</v>
        <stp/>
        <stp>BDH|12287156308283056287</stp>
        <tr r="D182" s="4"/>
      </tp>
      <tp t="b">
        <v>0</v>
        <stp/>
        <stp>BDH|12187108814436751652</stp>
        <tr r="E398" s="4"/>
      </tp>
      <tp t="b">
        <v>0</v>
        <stp/>
        <stp>BDH|17708381056451866260</stp>
        <tr r="B205" s="4"/>
      </tp>
      <tp t="b">
        <v>0</v>
        <stp/>
        <stp>BDH|15149464096013330954</stp>
        <tr r="H94" s="4"/>
      </tp>
      <tp t="b">
        <v>0</v>
        <stp/>
        <stp>BDH|16158752433403388323</stp>
        <tr r="H318" s="4"/>
      </tp>
      <tp t="b">
        <v>0</v>
        <stp/>
        <stp>BDH|14241852252829713247</stp>
        <tr r="B166" s="4"/>
      </tp>
      <tp t="b">
        <v>0</v>
        <stp/>
        <stp>BDH|10332803871705009842</stp>
        <tr r="C153" s="4"/>
      </tp>
      <tp t="b">
        <v>0</v>
        <stp/>
        <stp>BDH|16983190055170511092</stp>
        <tr r="F345" s="4"/>
      </tp>
      <tp t="b">
        <v>0</v>
        <stp/>
        <stp>BDH|12239175670807509190</stp>
        <tr r="E161" s="4"/>
      </tp>
      <tp t="b">
        <v>0</v>
        <stp/>
        <stp>BDH|13962620710287387111</stp>
        <tr r="F253" s="4"/>
      </tp>
      <tp t="b">
        <v>0</v>
        <stp/>
        <stp>BDH|16472813780946580292</stp>
        <tr r="I88" s="4"/>
      </tp>
      <tp t="b">
        <v>0</v>
        <stp/>
        <stp>BDH|14515047833231343499</stp>
        <tr r="I40" s="4"/>
      </tp>
      <tp t="b">
        <v>0</v>
        <stp/>
        <stp>BDH|14710797351856688219</stp>
        <tr r="F25" s="4"/>
      </tp>
      <tp t="b">
        <v>0</v>
        <stp/>
        <stp>BDH|16266463440106938253</stp>
        <tr r="B119" s="4"/>
      </tp>
      <tp t="b">
        <v>0</v>
        <stp/>
        <stp>BDH|11566197937049782877</stp>
        <tr r="E91" s="4"/>
      </tp>
      <tp t="b">
        <v>0</v>
        <stp/>
        <stp>BDH|17294249469892079343</stp>
        <tr r="C92" s="4"/>
      </tp>
      <tp t="b">
        <v>0</v>
        <stp/>
        <stp>BDH|15587958230239338482</stp>
        <tr r="C317" s="4"/>
      </tp>
      <tp t="b">
        <v>0</v>
        <stp/>
        <stp>BDH|12130390917405503716</stp>
        <tr r="D161" s="4"/>
      </tp>
      <tp t="b">
        <v>0</v>
        <stp/>
        <stp>BDH|16138097404153313745</stp>
        <tr r="F374" s="4"/>
      </tp>
      <tp t="b">
        <v>0</v>
        <stp/>
        <stp>BDH|16027086553506309737</stp>
        <tr r="B161" s="4"/>
      </tp>
      <tp t="b">
        <v>0</v>
        <stp/>
        <stp>BDH|16936196351343999324</stp>
        <tr r="F381" s="4"/>
      </tp>
      <tp t="b">
        <v>0</v>
        <stp/>
        <stp>BDH|17271098355062175253</stp>
        <tr r="F272" s="4"/>
      </tp>
      <tp t="b">
        <v>0</v>
        <stp/>
        <stp>BDH|11607654498954068814</stp>
        <tr r="D106" s="4"/>
      </tp>
      <tp t="b">
        <v>0</v>
        <stp/>
        <stp>BDH|14033747772082594491</stp>
        <tr r="H200" s="4"/>
      </tp>
      <tp t="b">
        <v>0</v>
        <stp/>
        <stp>BDH|12807085551331963423</stp>
        <tr r="F11" s="4"/>
      </tp>
      <tp t="b">
        <v>0</v>
        <stp/>
        <stp>BDH|12014865836683960835</stp>
        <tr r="C50" s="4"/>
      </tp>
      <tp t="b">
        <v>0</v>
        <stp/>
        <stp>BDH|10960671216184409167</stp>
        <tr r="H96" s="4"/>
      </tp>
      <tp t="b">
        <v>0</v>
        <stp/>
        <stp>BDH|13028730728205073111</stp>
        <tr r="E232" s="4"/>
      </tp>
      <tp t="b">
        <v>0</v>
        <stp/>
        <stp>BDH|13885765161525499568</stp>
        <tr r="H291" s="4"/>
      </tp>
      <tp t="b">
        <v>0</v>
        <stp/>
        <stp>BDH|10124871388725398705</stp>
        <tr r="B147" s="4"/>
      </tp>
      <tp t="b">
        <v>0</v>
        <stp/>
        <stp>BDH|17385581614920310119</stp>
        <tr r="F222" s="4"/>
      </tp>
      <tp t="b">
        <v>0</v>
        <stp/>
        <stp>BDH|14255711031683956164</stp>
        <tr r="D71" s="4"/>
      </tp>
      <tp t="b">
        <v>0</v>
        <stp/>
        <stp>BDH|11810921613523728836</stp>
        <tr r="B190" s="4"/>
      </tp>
      <tp t="b">
        <v>0</v>
        <stp/>
        <stp>BDH|16242187198329835573</stp>
        <tr r="H85" s="4"/>
      </tp>
      <tp t="b">
        <v>0</v>
        <stp/>
        <stp>BDH|16113472002347025792</stp>
        <tr r="B290" s="4"/>
      </tp>
      <tp t="b">
        <v>0</v>
        <stp/>
        <stp>BDH|13377985892578341975</stp>
        <tr r="E214" s="4"/>
      </tp>
      <tp t="b">
        <v>0</v>
        <stp/>
        <stp>BDH|13833431601183053673</stp>
        <tr r="I221" s="4"/>
      </tp>
      <tp t="b">
        <v>0</v>
        <stp/>
        <stp>BDH|10179254059507214238</stp>
        <tr r="D224" s="4"/>
      </tp>
      <tp t="b">
        <v>0</v>
        <stp/>
        <stp>BDH|11534787678477055494</stp>
        <tr r="I297" s="4"/>
      </tp>
      <tp t="b">
        <v>0</v>
        <stp/>
        <stp>BDH|16129450859186020315</stp>
        <tr r="G130" s="4"/>
      </tp>
      <tp t="b">
        <v>0</v>
        <stp/>
        <stp>BDH|14924937294383981586</stp>
        <tr r="H24" s="4"/>
      </tp>
      <tp t="b">
        <v>0</v>
        <stp/>
        <stp>BDH|13409479425903085495</stp>
        <tr r="I228" s="4"/>
      </tp>
      <tp t="b">
        <v>0</v>
        <stp/>
        <stp>BDH|17148331658864552705</stp>
        <tr r="I128" s="4"/>
      </tp>
      <tp t="b">
        <v>0</v>
        <stp/>
        <stp>BDH|17671681637525639502</stp>
        <tr r="F105" s="4"/>
      </tp>
      <tp t="b">
        <v>0</v>
        <stp/>
        <stp>BDH|14620965562090579981</stp>
        <tr r="B38" s="4"/>
      </tp>
      <tp t="b">
        <v>0</v>
        <stp/>
        <stp>BDH|12950037644764658076</stp>
        <tr r="I214" s="4"/>
      </tp>
      <tp t="b">
        <v>0</v>
        <stp/>
        <stp>BDH|16843730678066450287</stp>
        <tr r="D282" s="4"/>
      </tp>
      <tp t="b">
        <v>0</v>
        <stp/>
        <stp>BDH|12998990370699643780</stp>
        <tr r="E21" s="4"/>
      </tp>
      <tp t="b">
        <v>0</v>
        <stp/>
        <stp>BDH|16987129121950270767</stp>
        <tr r="E270" s="4"/>
      </tp>
      <tp t="b">
        <v>0</v>
        <stp/>
        <stp>BDH|11191694710023797719</stp>
        <tr r="E257" s="4"/>
      </tp>
      <tp t="b">
        <v>0</v>
        <stp/>
        <stp>BDH|12810273955124090346</stp>
        <tr r="H154" s="4"/>
      </tp>
      <tp t="b">
        <v>0</v>
        <stp/>
        <stp>BDH|17016443741172247790</stp>
        <tr r="H223" s="4"/>
      </tp>
      <tp t="b">
        <v>0</v>
        <stp/>
        <stp>BDP|13780842211289295098</stp>
        <tr r="AR385" s="4"/>
      </tp>
      <tp t="b">
        <v>0</v>
        <stp/>
        <stp>BDS|13737088886749468172</stp>
        <tr r="AG88" s="4"/>
        <tr r="AG88" s="4"/>
        <tr r="W88" s="4"/>
        <tr r="W88" s="4"/>
        <tr r="M88" s="4"/>
        <tr r="M88" s="4"/>
      </tp>
      <tp t="s">
        <v>#N/A N/A</v>
        <stp/>
        <stp>BDS|14456586315576628559</stp>
        <tr r="AG378" s="4"/>
      </tp>
      <tp t="s">
        <v>#N/A N/A</v>
        <stp/>
        <stp>BDS|12205781210527249026</stp>
        <tr r="AG278" s="4"/>
      </tp>
      <tp t="b">
        <v>0</v>
        <stp/>
        <stp>BDS|11228877223241879946</stp>
        <tr r="AG352" s="4"/>
        <tr r="AG352" s="4"/>
        <tr r="W352" s="4"/>
        <tr r="W352" s="4"/>
        <tr r="M352" s="4"/>
        <tr r="M352" s="4"/>
      </tp>
      <tp t="b">
        <v>0</v>
        <stp/>
        <stp>BDS|13863052572736634123</stp>
        <tr r="M138" s="4"/>
        <tr r="M138" s="4"/>
        <tr r="AG138" s="4"/>
        <tr r="AG138" s="4"/>
        <tr r="W138" s="4"/>
        <tr r="W138" s="4"/>
      </tp>
      <tp t="b">
        <v>0</v>
        <stp/>
        <stp>BDS|12850409106557283276</stp>
        <tr r="M322" s="4"/>
        <tr r="M322" s="4"/>
        <tr r="W322" s="4"/>
        <tr r="W322" s="4"/>
        <tr r="AG322" s="4"/>
        <tr r="AG322" s="4"/>
      </tp>
      <tp t="b">
        <v>0</v>
        <stp/>
        <stp>BDP|17892709560532429742</stp>
        <tr r="AR171" s="4"/>
      </tp>
      <tp t="b">
        <v>0</v>
        <stp/>
        <stp>BDP|12992328636021419015</stp>
        <tr r="AR184" s="4"/>
      </tp>
      <tp t="b">
        <v>0</v>
        <stp/>
        <stp>BDS|14125584466755067142</stp>
        <tr r="W299" s="4"/>
        <tr r="W299" s="4"/>
        <tr r="AG299" s="4"/>
        <tr r="AG299" s="4"/>
        <tr r="M299" s="4"/>
        <tr r="M299" s="4"/>
      </tp>
      <tp t="b">
        <v>0</v>
        <stp/>
        <stp>BDP|17593503074241962735</stp>
        <tr r="AQ242" s="4"/>
      </tp>
      <tp t="b">
        <v>0</v>
        <stp/>
        <stp>BDP|14564957095545755298</stp>
        <tr r="AR295" s="4"/>
      </tp>
      <tp t="s">
        <v>#N/A N/A</v>
        <stp/>
        <stp>BDS|13769524542123886277</stp>
        <tr r="M183" s="4"/>
      </tp>
      <tp t="s">
        <v>#N/A N/A</v>
        <stp/>
        <stp>BDS|14086284857987645713</stp>
        <tr r="W157" s="4"/>
      </tp>
      <tp t="b">
        <v>0</v>
        <stp/>
        <stp>BDP|18083010883181809203</stp>
        <tr r="AQ217" s="4"/>
      </tp>
      <tp t="s">
        <v>#N/A N/A</v>
        <stp/>
        <stp>BDS|15960611310199315828</stp>
        <tr r="M389" s="4"/>
      </tp>
      <tp t="s">
        <v>#N/A N/A</v>
        <stp/>
        <stp>BDS|10376669361274870758</stp>
        <tr r="AG395" s="4"/>
      </tp>
      <tp t="b">
        <v>0</v>
        <stp/>
        <stp>BDS|17199080854301142058</stp>
        <tr r="W137" s="4"/>
        <tr r="W137" s="4"/>
        <tr r="M137" s="4"/>
        <tr r="M137" s="4"/>
        <tr r="AG137" s="4"/>
        <tr r="AG137" s="4"/>
      </tp>
      <tp t="s">
        <v>#N/A N/A</v>
        <stp/>
        <stp>BDS|16988085274451841333</stp>
        <tr r="M297" s="4"/>
      </tp>
      <tp t="s">
        <v>#N/A N/A</v>
        <stp/>
        <stp>BDS|15796665004287229791</stp>
        <tr r="W106" s="4"/>
      </tp>
      <tp t="s">
        <v>#N/A N/A</v>
        <stp/>
        <stp>BDS|11161562346833787088</stp>
        <tr r="M186" s="4"/>
      </tp>
      <tp t="s">
        <v>#N/A N/A</v>
        <stp/>
        <stp>BDS|13875096502617815750</stp>
        <tr r="AG197" s="4"/>
      </tp>
      <tp t="b">
        <v>0</v>
        <stp/>
        <stp>BDP|15071723559897601309</stp>
        <tr r="AQ45" s="4"/>
      </tp>
      <tp t="s">
        <v>#N/A N/A</v>
        <stp/>
        <stp>BDS|16727167565792385085</stp>
        <tr r="M38" s="4"/>
      </tp>
      <tp t="s">
        <v>#N/A N/A</v>
        <stp/>
        <stp>BDS|10892970407063634914</stp>
        <tr r="M97" s="4"/>
      </tp>
      <tp t="b">
        <v>0</v>
        <stp/>
        <stp>BDP|10990299368897027047</stp>
        <tr r="AQ43" s="4"/>
      </tp>
      <tp t="s">
        <v>#N/A N/A</v>
        <stp/>
        <stp>BDS|11422045113456929551</stp>
        <tr r="AG270" s="4"/>
      </tp>
      <tp t="b">
        <v>0</v>
        <stp/>
        <stp>BDS|18212546008599944781</stp>
        <tr r="AG239" s="4"/>
        <tr r="AG239" s="4"/>
        <tr r="M239" s="4"/>
        <tr r="M239" s="4"/>
        <tr r="W239" s="4"/>
        <tr r="W239" s="4"/>
      </tp>
      <tp t="b">
        <v>0</v>
        <stp/>
        <stp>BDP|13237059547592741680</stp>
        <tr r="AR312" s="4"/>
      </tp>
      <tp t="b">
        <v>0</v>
        <stp/>
        <stp>BDP|10925629302556205345</stp>
        <tr r="AR74" s="4"/>
      </tp>
      <tp t="b">
        <v>0</v>
        <stp/>
        <stp>BDS|16765790018985288683</stp>
        <tr r="AG85" s="4"/>
        <tr r="AG85" s="4"/>
        <tr r="W85" s="4"/>
        <tr r="W85" s="4"/>
        <tr r="M85" s="4"/>
        <tr r="M85" s="4"/>
      </tp>
      <tp t="b">
        <v>0</v>
        <stp/>
        <stp>BDS|11029604228920486617</stp>
        <tr r="AG320" s="4"/>
        <tr r="AG320" s="4"/>
        <tr r="M320" s="4"/>
        <tr r="M320" s="4"/>
        <tr r="W320" s="4"/>
        <tr r="W320" s="4"/>
      </tp>
      <tp t="s">
        <v>#N/A N/A</v>
        <stp/>
        <stp>BDS|15258753163651961600</stp>
        <tr r="M311" s="4"/>
      </tp>
      <tp t="b">
        <v>0</v>
        <stp/>
        <stp>BDP|17523455104458796822</stp>
        <tr r="AQ230" s="4"/>
      </tp>
      <tp t="b">
        <v>0</v>
        <stp/>
        <stp>BDS|10114574427376296211</stp>
        <tr r="AG225" s="4"/>
        <tr r="AG225" s="4"/>
        <tr r="M225" s="4"/>
        <tr r="M225" s="4"/>
        <tr r="W225" s="4"/>
        <tr r="W225" s="4"/>
      </tp>
      <tp t="b">
        <v>0</v>
        <stp/>
        <stp>BDP|13397379747200448765</stp>
        <tr r="AR45" s="4"/>
      </tp>
      <tp t="b">
        <v>0</v>
        <stp/>
        <stp>BDP|14986653111217448796</stp>
        <tr r="AQ143" s="4"/>
      </tp>
      <tp t="b">
        <v>0</v>
        <stp/>
        <stp>BDP|15543621136990068312</stp>
        <tr r="AQ150" s="4"/>
      </tp>
      <tp t="s">
        <v>#N/A N/A</v>
        <stp/>
        <stp>BDS|15912497591418688344</stp>
        <tr r="AG141" s="4"/>
      </tp>
      <tp t="b">
        <v>0</v>
        <stp/>
        <stp>BDS|15697739470587071161</stp>
        <tr r="AG391" s="4"/>
        <tr r="AG391" s="4"/>
        <tr r="M391" s="4"/>
        <tr r="M391" s="4"/>
        <tr r="W391" s="4"/>
        <tr r="W391" s="4"/>
      </tp>
      <tp t="b">
        <v>0</v>
        <stp/>
        <stp>BDS|13245270207437003512</stp>
        <tr r="AG369" s="4"/>
        <tr r="AG369" s="4"/>
        <tr r="W369" s="4"/>
        <tr r="W369" s="4"/>
        <tr r="M369" s="4"/>
        <tr r="M369" s="4"/>
      </tp>
      <tp t="b">
        <v>0</v>
        <stp/>
        <stp>BDS|18412347645874358863</stp>
        <tr r="W171" s="4"/>
        <tr r="W171" s="4"/>
        <tr r="AG171" s="4"/>
        <tr r="AG171" s="4"/>
        <tr r="M171" s="4"/>
        <tr r="M171" s="4"/>
      </tp>
      <tp t="s">
        <v>#N/A N/A</v>
        <stp/>
        <stp>BDS|15162371348781627080</stp>
        <tr r="W288" s="4"/>
      </tp>
      <tp t="s">
        <v>#N/A N/A</v>
        <stp/>
        <stp>BDS|15495202363444097677</stp>
        <tr r="M308" s="4"/>
      </tp>
      <tp t="s">
        <v>#N/A N/A</v>
        <stp/>
        <stp>BDS|16075300561224627471</stp>
        <tr r="M244" s="4"/>
      </tp>
      <tp t="s">
        <v>#N/A N/A</v>
        <stp/>
        <stp>BDS|16404053386324300959</stp>
        <tr r="M342" s="4"/>
      </tp>
      <tp t="s">
        <v>#N/A N/A</v>
        <stp/>
        <stp>BDS|11167053603327761519</stp>
        <tr r="AG124" s="4"/>
      </tp>
      <tp t="s">
        <v>#N/A N/A</v>
        <stp/>
        <stp>BDS|10920718768687012512</stp>
        <tr r="AG211" s="4"/>
      </tp>
      <tp t="b">
        <v>0</v>
        <stp/>
        <stp>BDP|12110107093821283827</stp>
        <tr r="AR387" s="4"/>
      </tp>
      <tp t="s">
        <v>#N/A N/A</v>
        <stp/>
        <stp>BDS|16239073796108192440</stp>
        <tr r="W140" s="4"/>
      </tp>
      <tp t="b">
        <v>0</v>
        <stp/>
        <stp>BDP|16255483143281989450</stp>
        <tr r="AQ206" s="4"/>
      </tp>
      <tp t="b">
        <v>0</v>
        <stp/>
        <stp>BDP|13546501043702755340</stp>
        <tr r="AQ284" s="4"/>
      </tp>
      <tp t="s">
        <v>#N/A N/A</v>
        <stp/>
        <stp>BDS|11348738048389735885</stp>
        <tr r="W82" s="4"/>
      </tp>
      <tp t="b">
        <v>0</v>
        <stp/>
        <stp>BDP|13859879324552848871</stp>
        <tr r="AR66" s="4"/>
      </tp>
      <tp t="b">
        <v>0</v>
        <stp/>
        <stp>BDS|15280364803431438479</stp>
        <tr r="AG116" s="4"/>
        <tr r="AG116" s="4"/>
        <tr r="M116" s="4"/>
        <tr r="M116" s="4"/>
        <tr r="W116" s="4"/>
        <tr r="W116" s="4"/>
      </tp>
      <tp t="s">
        <v>#N/A N/A</v>
        <stp/>
        <stp>BDS|16033969409805814934</stp>
        <tr r="M94" s="4"/>
      </tp>
      <tp t="s">
        <v>#N/A N/A</v>
        <stp/>
        <stp>BDS|10067075015725627701</stp>
        <tr r="AG231" s="4"/>
      </tp>
      <tp t="s">
        <v>#N/A N/A</v>
        <stp/>
        <stp>BDS|15547666521135054760</stp>
        <tr r="M200" s="4"/>
      </tp>
      <tp t="b">
        <v>0</v>
        <stp/>
        <stp>BDP|16912876292213230790</stp>
        <tr r="AQ249" s="4"/>
      </tp>
      <tp t="s">
        <v>#N/A N/A</v>
        <stp/>
        <stp>BDS|12728982368767530975</stp>
        <tr r="M382" s="4"/>
      </tp>
      <tp t="b">
        <v>0</v>
        <stp/>
        <stp>BDH|11871176496562180896</stp>
        <tr r="F384" s="4"/>
      </tp>
      <tp t="b">
        <v>0</v>
        <stp/>
        <stp>BDH|16697621814514646675</stp>
        <tr r="D101" s="4"/>
      </tp>
      <tp t="b">
        <v>0</v>
        <stp/>
        <stp>BDH|14495548648622186483</stp>
        <tr r="E295" s="4"/>
      </tp>
      <tp t="b">
        <v>0</v>
        <stp/>
        <stp>BDH|10122353282540532827</stp>
        <tr r="C32" s="4"/>
      </tp>
      <tp t="b">
        <v>0</v>
        <stp/>
        <stp>BDH|16181643076151446568</stp>
        <tr r="H221" s="4"/>
      </tp>
      <tp t="b">
        <v>0</v>
        <stp/>
        <stp>BDH|13371646046097350531</stp>
        <tr r="F347" s="4"/>
      </tp>
      <tp t="b">
        <v>0</v>
        <stp/>
        <stp>BDH|12762115474827799059</stp>
        <tr r="G178" s="4"/>
      </tp>
      <tp t="b">
        <v>0</v>
        <stp/>
        <stp>BDH|10310422960853399229</stp>
        <tr r="C352" s="4"/>
      </tp>
      <tp t="b">
        <v>0</v>
        <stp/>
        <stp>BDH|14571606667622491565</stp>
        <tr r="C330" s="4"/>
      </tp>
      <tp t="b">
        <v>0</v>
        <stp/>
        <stp>BDH|15333951545849217211</stp>
        <tr r="C377" s="4"/>
      </tp>
      <tp t="b">
        <v>0</v>
        <stp/>
        <stp>BDH|17572920194915616153</stp>
        <tr r="C157" s="4"/>
      </tp>
      <tp t="b">
        <v>0</v>
        <stp/>
        <stp>BDH|11514216085131215934</stp>
        <tr r="I385" s="4"/>
      </tp>
      <tp t="b">
        <v>0</v>
        <stp/>
        <stp>BDH|13769212134272512375</stp>
        <tr r="B324" s="4"/>
      </tp>
      <tp t="b">
        <v>0</v>
        <stp/>
        <stp>BDH|10169616590755059900</stp>
        <tr r="D54" s="4"/>
      </tp>
      <tp t="b">
        <v>0</v>
        <stp/>
        <stp>BDH|14820230325375648283</stp>
        <tr r="D180" s="4"/>
      </tp>
      <tp t="b">
        <v>0</v>
        <stp/>
        <stp>BDH|11550307136595391708</stp>
        <tr r="B103" s="4"/>
      </tp>
      <tp t="b">
        <v>0</v>
        <stp/>
        <stp>BDH|15146951997735358302</stp>
        <tr r="F291" s="4"/>
      </tp>
      <tp t="b">
        <v>0</v>
        <stp/>
        <stp>BDH|18253754926117414955</stp>
        <tr r="F129" s="4"/>
      </tp>
      <tp t="b">
        <v>0</v>
        <stp/>
        <stp>BDH|10317163374853598679</stp>
        <tr r="B150" s="4"/>
      </tp>
      <tp t="b">
        <v>0</v>
        <stp/>
        <stp>BDH|12937331722236937629</stp>
        <tr r="B10" s="4"/>
      </tp>
      <tp t="b">
        <v>0</v>
        <stp/>
        <stp>BDH|11812677279225457618</stp>
        <tr r="F146" s="4"/>
      </tp>
      <tp t="b">
        <v>0</v>
        <stp/>
        <stp>BDH|13689264698948975321</stp>
        <tr r="F169" s="4"/>
      </tp>
      <tp t="b">
        <v>0</v>
        <stp/>
        <stp>BDH|10276206985531033840</stp>
        <tr r="B315" s="4"/>
      </tp>
      <tp t="b">
        <v>0</v>
        <stp/>
        <stp>BDH|10804105604503653193</stp>
        <tr r="H256" s="4"/>
      </tp>
      <tp t="b">
        <v>0</v>
        <stp/>
        <stp>BDH|17146396902070931705</stp>
        <tr r="H257" s="4"/>
      </tp>
      <tp t="b">
        <v>0</v>
        <stp/>
        <stp>BDH|11702605373721613217</stp>
        <tr r="C78" s="4"/>
      </tp>
      <tp t="b">
        <v>0</v>
        <stp/>
        <stp>BDH|11412527804130352739</stp>
        <tr r="I18" s="4"/>
      </tp>
      <tp t="b">
        <v>0</v>
        <stp/>
        <stp>BDH|11782283305410866002</stp>
        <tr r="C238" s="4"/>
      </tp>
      <tp t="b">
        <v>0</v>
        <stp/>
        <stp>BDH|14446043222161793470</stp>
        <tr r="E393" s="4"/>
      </tp>
      <tp t="b">
        <v>0</v>
        <stp/>
        <stp>BDH|16413247140935126630</stp>
        <tr r="B171" s="4"/>
      </tp>
      <tp t="b">
        <v>0</v>
        <stp/>
        <stp>BDH|13766872135279470232</stp>
        <tr r="H202" s="4"/>
      </tp>
      <tp t="b">
        <v>0</v>
        <stp/>
        <stp>BDH|10621962293274940784</stp>
        <tr r="G194" s="4"/>
      </tp>
      <tp t="b">
        <v>0</v>
        <stp/>
        <stp>BDH|18143717557699328066</stp>
        <tr r="F217" s="4"/>
      </tp>
      <tp t="b">
        <v>0</v>
        <stp/>
        <stp>BDH|13172420852579330801</stp>
        <tr r="I121" s="4"/>
      </tp>
      <tp t="b">
        <v>0</v>
        <stp/>
        <stp>BDH|11697778288794832935</stp>
        <tr r="G156" s="4"/>
      </tp>
      <tp t="b">
        <v>0</v>
        <stp/>
        <stp>BDH|11618297717151851024</stp>
        <tr r="D321" s="4"/>
      </tp>
      <tp t="b">
        <v>0</v>
        <stp/>
        <stp>BDH|18382348897846761724</stp>
        <tr r="C392" s="4"/>
      </tp>
      <tp t="b">
        <v>0</v>
        <stp/>
        <stp>BDH|10670647252336737623</stp>
        <tr r="B334" s="4"/>
      </tp>
      <tp t="b">
        <v>0</v>
        <stp/>
        <stp>BDH|18323153675694401925</stp>
        <tr r="I204" s="4"/>
      </tp>
      <tp t="b">
        <v>0</v>
        <stp/>
        <stp>BDH|13724697771083255280</stp>
        <tr r="F85" s="4"/>
      </tp>
      <tp t="b">
        <v>0</v>
        <stp/>
        <stp>BDH|12064804187433144232</stp>
        <tr r="H212" s="4"/>
      </tp>
      <tp t="b">
        <v>0</v>
        <stp/>
        <stp>BDH|16113244783217030833</stp>
        <tr r="D199" s="4"/>
      </tp>
      <tp t="b">
        <v>0</v>
        <stp/>
        <stp>BDH|14478638585448785105</stp>
        <tr r="H398" s="4"/>
      </tp>
      <tp t="b">
        <v>0</v>
        <stp/>
        <stp>BDH|14008456512826406468</stp>
        <tr r="H195" s="4"/>
      </tp>
      <tp t="b">
        <v>0</v>
        <stp/>
        <stp>BDH|10100681140088478983</stp>
        <tr r="B383" s="4"/>
      </tp>
      <tp t="b">
        <v>0</v>
        <stp/>
        <stp>BDH|15552537627577030641</stp>
        <tr r="F329" s="4"/>
      </tp>
      <tp t="b">
        <v>0</v>
        <stp/>
        <stp>BDH|11052607742158280841</stp>
        <tr r="D378" s="4"/>
      </tp>
      <tp t="b">
        <v>0</v>
        <stp/>
        <stp>BDH|14234588713241485290</stp>
        <tr r="E110" s="4"/>
      </tp>
      <tp t="b">
        <v>0</v>
        <stp/>
        <stp>BDH|17515728326413485214</stp>
        <tr r="G240" s="4"/>
      </tp>
      <tp t="b">
        <v>0</v>
        <stp/>
        <stp>BDH|18332864353196548075</stp>
        <tr r="H254" s="4"/>
      </tp>
      <tp t="b">
        <v>0</v>
        <stp/>
        <stp>BDH|16025419557624211008</stp>
        <tr r="B160" s="4"/>
      </tp>
      <tp t="b">
        <v>0</v>
        <stp/>
        <stp>BDH|12762095876532868479</stp>
        <tr r="E8" s="4"/>
      </tp>
      <tp t="b">
        <v>0</v>
        <stp/>
        <stp>BDH|14905040149366697552</stp>
        <tr r="F238" s="4"/>
      </tp>
      <tp t="b">
        <v>0</v>
        <stp/>
        <stp>BDH|17408351058047854567</stp>
        <tr r="H251" s="4"/>
      </tp>
      <tp t="b">
        <v>0</v>
        <stp/>
        <stp>BDH|17741240470235034443</stp>
        <tr r="H126" s="4"/>
      </tp>
      <tp t="b">
        <v>0</v>
        <stp/>
        <stp>BDH|12568692158177168526</stp>
        <tr r="F98" s="4"/>
      </tp>
      <tp t="b">
        <v>0</v>
        <stp/>
        <stp>BDH|17974498415910283113</stp>
        <tr r="D362" s="4"/>
      </tp>
      <tp t="b">
        <v>0</v>
        <stp/>
        <stp>BDH|12076055856301278571</stp>
        <tr r="H401" s="4"/>
      </tp>
      <tp t="b">
        <v>0</v>
        <stp/>
        <stp>BDH|17351058091175208839</stp>
        <tr r="G101" s="4"/>
      </tp>
      <tp t="b">
        <v>0</v>
        <stp/>
        <stp>BDH|11170434948804564666</stp>
        <tr r="H66" s="4"/>
      </tp>
      <tp t="b">
        <v>0</v>
        <stp/>
        <stp>BDH|15340519902525173685</stp>
        <tr r="H260" s="4"/>
      </tp>
      <tp t="b">
        <v>0</v>
        <stp/>
        <stp>BDH|16111310059831738276</stp>
        <tr r="H367" s="4"/>
      </tp>
      <tp t="b">
        <v>0</v>
        <stp/>
        <stp>BDH|14161936767188864044</stp>
        <tr r="D108" s="4"/>
      </tp>
      <tp t="b">
        <v>0</v>
        <stp/>
        <stp>BDH|16517377460036260691</stp>
        <tr r="B253" s="4"/>
      </tp>
      <tp t="b">
        <v>0</v>
        <stp/>
        <stp>BDH|15469437348252119477</stp>
        <tr r="C334" s="4"/>
      </tp>
      <tp t="b">
        <v>0</v>
        <stp/>
        <stp>BDH|16939341184309087713</stp>
        <tr r="I30" s="4"/>
      </tp>
      <tp t="b">
        <v>0</v>
        <stp/>
        <stp>BDH|10784092852240479605</stp>
        <tr r="B167" s="4"/>
      </tp>
      <tp t="b">
        <v>0</v>
        <stp/>
        <stp>BDH|10335610416251595590</stp>
        <tr r="D175" s="4"/>
      </tp>
      <tp t="b">
        <v>0</v>
        <stp/>
        <stp>BDH|17224885582747461344</stp>
        <tr r="G367" s="4"/>
      </tp>
      <tp t="b">
        <v>0</v>
        <stp/>
        <stp>BDH|16531345579267447645</stp>
        <tr r="I248" s="4"/>
      </tp>
      <tp t="b">
        <v>0</v>
        <stp/>
        <stp>BDH|14742330437824938315</stp>
        <tr r="B125" s="4"/>
      </tp>
      <tp t="b">
        <v>0</v>
        <stp/>
        <stp>BDH|17408082765006172431</stp>
        <tr r="C341" s="4"/>
      </tp>
      <tp t="b">
        <v>0</v>
        <stp/>
        <stp>BDH|15006749169380301741</stp>
        <tr r="E319" s="4"/>
      </tp>
      <tp t="b">
        <v>0</v>
        <stp/>
        <stp>BDH|10994184069787056327</stp>
        <tr r="B37" s="4"/>
      </tp>
      <tp t="b">
        <v>0</v>
        <stp/>
        <stp>BDH|16770354553705297695</stp>
        <tr r="G258" s="4"/>
      </tp>
      <tp t="b">
        <v>0</v>
        <stp/>
        <stp>BDH|11287121378255198134</stp>
        <tr r="E149" s="4"/>
      </tp>
      <tp t="b">
        <v>0</v>
        <stp/>
        <stp>BDH|15406480416786042579</stp>
        <tr r="H153" s="4"/>
      </tp>
      <tp t="b">
        <v>0</v>
        <stp/>
        <stp>BDH|12320955522189948308</stp>
        <tr r="I240" s="4"/>
      </tp>
      <tp t="b">
        <v>0</v>
        <stp/>
        <stp>BDH|10419012038168999892</stp>
        <tr r="D88" s="4"/>
      </tp>
      <tp t="b">
        <v>0</v>
        <stp/>
        <stp>BDH|11007433244762981034</stp>
        <tr r="H397" s="4"/>
      </tp>
      <tp t="b">
        <v>0</v>
        <stp/>
        <stp>BDH|12141081668784504390</stp>
        <tr r="B228" s="4"/>
      </tp>
      <tp t="b">
        <v>0</v>
        <stp/>
        <stp>BDH|11514297245630193458</stp>
        <tr r="E11" s="4"/>
      </tp>
      <tp t="b">
        <v>0</v>
        <stp/>
        <stp>BDH|15019054719112404550</stp>
        <tr r="H144" s="4"/>
      </tp>
      <tp t="b">
        <v>0</v>
        <stp/>
        <stp>BDH|14205529346296952035</stp>
        <tr r="D133" s="4"/>
      </tp>
      <tp t="b">
        <v>0</v>
        <stp/>
        <stp>BDH|12553228081298271382</stp>
        <tr r="H325" s="4"/>
      </tp>
      <tp t="b">
        <v>0</v>
        <stp/>
        <stp>BDH|17487316011105135396</stp>
        <tr r="D376" s="4"/>
      </tp>
      <tp t="b">
        <v>0</v>
        <stp/>
        <stp>BDH|14342207175965850720</stp>
        <tr r="E183" s="4"/>
      </tp>
      <tp t="b">
        <v>0</v>
        <stp/>
        <stp>BDH|17515533979573684551</stp>
        <tr r="G218" s="4"/>
      </tp>
      <tp t="b">
        <v>0</v>
        <stp/>
        <stp>BDH|18149735888887309357</stp>
        <tr r="I33" s="4"/>
      </tp>
      <tp t="b">
        <v>0</v>
        <stp/>
        <stp>BDH|10227100249205551328</stp>
        <tr r="F121" s="4"/>
      </tp>
      <tp t="b">
        <v>0</v>
        <stp/>
        <stp>BDH|13972300934514624471</stp>
        <tr r="I62" s="4"/>
      </tp>
      <tp t="b">
        <v>0</v>
        <stp/>
        <stp>BDH|18303475934408843443</stp>
        <tr r="D148" s="4"/>
      </tp>
      <tp t="b">
        <v>0</v>
        <stp/>
        <stp>BDH|13483635005644778299</stp>
        <tr r="D295" s="4"/>
      </tp>
      <tp t="b">
        <v>0</v>
        <stp/>
        <stp>BDH|13262819669527548904</stp>
        <tr r="F363" s="4"/>
      </tp>
      <tp t="b">
        <v>0</v>
        <stp/>
        <stp>BDH|13564945515349990121</stp>
        <tr r="E100" s="4"/>
      </tp>
      <tp t="b">
        <v>0</v>
        <stp/>
        <stp>BDH|14437499084603661809</stp>
        <tr r="F68" s="4"/>
      </tp>
      <tp t="b">
        <v>0</v>
        <stp/>
        <stp>BDH|10144041044461876661</stp>
        <tr r="E105" s="4"/>
      </tp>
      <tp t="b">
        <v>0</v>
        <stp/>
        <stp>BDH|11134563003021939626</stp>
        <tr r="F239" s="4"/>
      </tp>
      <tp t="b">
        <v>0</v>
        <stp/>
        <stp>BDH|10776551759465111648</stp>
        <tr r="C276" s="4"/>
      </tp>
      <tp t="b">
        <v>0</v>
        <stp/>
        <stp>BDH|10981332556836225306</stp>
        <tr r="F274" s="4"/>
      </tp>
      <tp t="b">
        <v>0</v>
        <stp/>
        <stp>BDH|16446944254471912831</stp>
        <tr r="D366" s="4"/>
      </tp>
    </main>
    <main first="bofaddin.rtdserver">
      <tp t="s">
        <v>#N/A N/A</v>
        <stp/>
        <stp>BDS|12726200175360822703</stp>
        <tr r="AG126" s="4"/>
      </tp>
      <tp t="s">
        <v>#N/A N/A</v>
        <stp/>
        <stp>BDS|15491577605400538083</stp>
        <tr r="W226" s="4"/>
      </tp>
      <tp t="b">
        <v>0</v>
        <stp/>
        <stp>BDP|13738894755449425779</stp>
        <tr r="AQ324" s="4"/>
      </tp>
      <tp t="b">
        <v>0</v>
        <stp/>
        <stp>BDP|11800270624801192023</stp>
        <tr r="AR95" s="4"/>
      </tp>
      <tp t="b">
        <v>0</v>
        <stp/>
        <stp>BDP|11863341017105337604</stp>
        <tr r="AR249" s="4"/>
      </tp>
      <tp t="b">
        <v>0</v>
        <stp/>
        <stp>BDP|15570298166895444458</stp>
        <tr r="AQ317" s="4"/>
      </tp>
      <tp t="b">
        <v>0</v>
        <stp/>
        <stp>BDS|10276030352344289192</stp>
        <tr r="AG98" s="4"/>
        <tr r="AG98" s="4"/>
        <tr r="W98" s="4"/>
        <tr r="W98" s="4"/>
        <tr r="M98" s="4"/>
        <tr r="M98" s="4"/>
      </tp>
      <tp t="s">
        <v>#N/A N/A</v>
        <stp/>
        <stp>BDS|16808591543443355493</stp>
        <tr r="AG63" s="4"/>
      </tp>
      <tp t="b">
        <v>0</v>
        <stp/>
        <stp>BDS|13734317647442860612</stp>
        <tr r="M275" s="4"/>
        <tr r="M275" s="4"/>
        <tr r="AG275" s="4"/>
        <tr r="AG275" s="4"/>
        <tr r="W275" s="4"/>
        <tr r="W275" s="4"/>
      </tp>
      <tp t="b">
        <v>0</v>
        <stp/>
        <stp>BDP|17086771125440854200</stp>
        <tr r="AQ184" s="4"/>
      </tp>
      <tp t="s">
        <v>#N/A N/A</v>
        <stp/>
        <stp>BDS|11810785161607803778</stp>
        <tr r="M333" s="4"/>
      </tp>
      <tp t="s">
        <v>#N/A N/A</v>
        <stp/>
        <stp>BDS|11008819198702723203</stp>
        <tr r="W154" s="4"/>
      </tp>
      <tp t="s">
        <v>#N/A N/A</v>
        <stp/>
        <stp>BDS|11818054318519360988</stp>
        <tr r="W172" s="4"/>
      </tp>
      <tp t="b">
        <v>0</v>
        <stp/>
        <stp>BDP|16150222366496186496</stp>
        <tr r="AQ269" s="4"/>
      </tp>
      <tp t="s">
        <v>#N/A N/A</v>
        <stp/>
        <stp>BDS|14196015443021466196</stp>
        <tr r="AG164" s="4"/>
      </tp>
      <tp t="s">
        <v>#N/A N/A</v>
        <stp/>
        <stp>BDS|16120430959717161041</stp>
        <tr r="AG368" s="4"/>
      </tp>
      <tp t="s">
        <v>#N/A N/A</v>
        <stp/>
        <stp>BDS|18336192985280064110</stp>
        <tr r="M364" s="4"/>
      </tp>
      <tp t="s">
        <v>#N/A N/A</v>
        <stp/>
        <stp>BDS|12898777585129711425</stp>
        <tr r="M239" s="4"/>
      </tp>
      <tp t="b">
        <v>0</v>
        <stp/>
        <stp>BDP|11238100928694798612</stp>
        <tr r="AR108" s="4"/>
      </tp>
      <tp t="s">
        <v>#N/A N/A</v>
        <stp/>
        <stp>BDS|17566086840756444562</stp>
        <tr r="M198" s="4"/>
      </tp>
      <tp t="b">
        <v>0</v>
        <stp/>
        <stp>BDP|10826248346592281447</stp>
        <tr r="AR377" s="4"/>
      </tp>
      <tp t="s">
        <v>#N/A N/A</v>
        <stp/>
        <stp>BDS|15406012510106895213</stp>
        <tr r="AG144" s="4"/>
      </tp>
      <tp t="b">
        <v>0</v>
        <stp/>
        <stp>BDP|17399892384023215432</stp>
        <tr r="AQ54" s="4"/>
      </tp>
      <tp t="s">
        <v>#N/A N/A</v>
        <stp/>
        <stp>BDS|16139648035675871646</stp>
        <tr r="M271" s="4"/>
      </tp>
      <tp t="s">
        <v>#N/A N/A</v>
        <stp/>
        <stp>BDS|18120023249105610903</stp>
        <tr r="W18" s="4"/>
      </tp>
      <tp t="b">
        <v>0</v>
        <stp/>
        <stp>BDP|14010133241398997949</stp>
        <tr r="AR238" s="4"/>
      </tp>
      <tp t="b">
        <v>0</v>
        <stp/>
        <stp>BDP|11867611679929502940</stp>
        <tr r="AQ313" s="4"/>
      </tp>
      <tp t="b">
        <v>0</v>
        <stp/>
        <stp>BDP|10410709768001413095</stp>
        <tr r="AR146" s="4"/>
      </tp>
      <tp t="b">
        <v>0</v>
        <stp/>
        <stp>BDP|17635123755417335424</stp>
        <tr r="AQ310" s="4"/>
      </tp>
      <tp t="b">
        <v>0</v>
        <stp/>
        <stp>BDP|15528258746977413423</stp>
        <tr r="AR216" s="4"/>
      </tp>
      <tp t="b">
        <v>0</v>
        <stp/>
        <stp>BDP|13254377967585678345</stp>
        <tr r="AR270" s="4"/>
      </tp>
      <tp t="s">
        <v>#N/A N/A</v>
        <stp/>
        <stp>BDS|16354505410800241217</stp>
        <tr r="M268" s="4"/>
      </tp>
      <tp t="b">
        <v>0</v>
        <stp/>
        <stp>BDP|14226985283172253788</stp>
        <tr r="AQ356" s="4"/>
      </tp>
      <tp t="b">
        <v>0</v>
        <stp/>
        <stp>BDP|13370004895918720232</stp>
        <tr r="AQ332" s="4"/>
      </tp>
      <tp t="s">
        <v>#N/A N/A</v>
        <stp/>
        <stp>BDS|16578739702710722124</stp>
        <tr r="AG209" s="4"/>
      </tp>
      <tp t="b">
        <v>0</v>
        <stp/>
        <stp>BDP|15725517700905171554</stp>
        <tr r="AQ341" s="4"/>
      </tp>
      <tp t="b">
        <v>0</v>
        <stp/>
        <stp>BDP|12019005481293515969</stp>
        <tr r="AR83" s="4"/>
      </tp>
      <tp t="s">
        <v>#N/A N/A</v>
        <stp/>
        <stp>BDS|12241377332820109277</stp>
        <tr r="W216" s="4"/>
      </tp>
      <tp t="s">
        <v>#N/A N/A</v>
        <stp/>
        <stp>BDS|17248641436652272038</stp>
        <tr r="M18" s="4"/>
      </tp>
      <tp t="s">
        <v>#N/A N/A</v>
        <stp/>
        <stp>BDS|13474057933563531364</stp>
        <tr r="M149" s="4"/>
      </tp>
      <tp t="s">
        <v>#N/A N/A</v>
        <stp/>
        <stp>BDS|12857730897374532885</stp>
        <tr r="M361" s="4"/>
      </tp>
      <tp t="s">
        <v>#N/A N/A</v>
        <stp/>
        <stp>BDS|17325094832043183788</stp>
        <tr r="M317" s="4"/>
      </tp>
      <tp t="b">
        <v>0</v>
        <stp/>
        <stp>BDS|10350161864147033079</stp>
        <tr r="AG190" s="4"/>
        <tr r="AG190" s="4"/>
        <tr r="M190" s="4"/>
        <tr r="M190" s="4"/>
        <tr r="W190" s="4"/>
        <tr r="W190" s="4"/>
      </tp>
      <tp t="b">
        <v>0</v>
        <stp/>
        <stp>BDS|15305065355850611001</stp>
        <tr r="AG188" s="4"/>
        <tr r="AG188" s="4"/>
        <tr r="M188" s="4"/>
        <tr r="M188" s="4"/>
        <tr r="W188" s="4"/>
        <tr r="W188" s="4"/>
      </tp>
      <tp t="s">
        <v>#N/A N/A</v>
        <stp/>
        <stp>BDS|13542611715284323040</stp>
        <tr r="W186" s="4"/>
      </tp>
      <tp t="s">
        <v>#N/A N/A</v>
        <stp/>
        <stp>BDS|12430708172563160107</stp>
        <tr r="W238" s="4"/>
      </tp>
      <tp t="s">
        <v>#N/A N/A</v>
        <stp/>
        <stp>BDS|16037589142167827055</stp>
        <tr r="W81" s="4"/>
      </tp>
      <tp t="b">
        <v>0</v>
        <stp/>
        <stp>BDP|15995685033122466229</stp>
        <tr r="AQ316" s="4"/>
      </tp>
      <tp t="s">
        <v>#N/A N/A</v>
        <stp/>
        <stp>BDS|11287528250249204856</stp>
        <tr r="W289" s="4"/>
      </tp>
      <tp t="s">
        <v>#N/A N/A</v>
        <stp/>
        <stp>BDS|16755484536827804652</stp>
        <tr r="M70" s="4"/>
      </tp>
      <tp t="b">
        <v>0</v>
        <stp/>
        <stp>BDP|18040292298740582331</stp>
        <tr r="AQ367" s="4"/>
      </tp>
      <tp t="s">
        <v>#N/A N/A</v>
        <stp/>
        <stp>BDS|12688528877382510222</stp>
        <tr r="AG238" s="4"/>
      </tp>
      <tp t="s">
        <v>#N/A N/A</v>
        <stp/>
        <stp>BDS|15164157230254756376</stp>
        <tr r="W400" s="4"/>
      </tp>
      <tp t="b">
        <v>0</v>
        <stp/>
        <stp>BDS|14806635117405825618</stp>
        <tr r="W356" s="4"/>
        <tr r="W356" s="4"/>
        <tr r="M356" s="4"/>
        <tr r="M356" s="4"/>
        <tr r="AG356" s="4"/>
        <tr r="AG356" s="4"/>
      </tp>
      <tp t="s">
        <v>#N/A N/A</v>
        <stp/>
        <stp>BDS|17639783889929796158</stp>
        <tr r="M262" s="4"/>
      </tp>
      <tp t="b">
        <v>0</v>
        <stp/>
        <stp>BDP|12237403825307283337</stp>
        <tr r="AQ134" s="4"/>
      </tp>
      <tp t="s">
        <v>#N/A N/A</v>
        <stp/>
        <stp>BDS|10519500366721782219</stp>
        <tr r="W205" s="4"/>
      </tp>
      <tp t="s">
        <v>#N/A N/A</v>
        <stp/>
        <stp>BDS|12283034354036080103</stp>
        <tr r="AG198" s="4"/>
      </tp>
      <tp t="b">
        <v>0</v>
        <stp/>
        <stp>BDH|16791913197284525251</stp>
        <tr r="C104" s="4"/>
      </tp>
      <tp t="b">
        <v>0</v>
        <stp/>
        <stp>BDH|17939703600955061586</stp>
        <tr r="H286" s="4"/>
      </tp>
      <tp t="b">
        <v>0</v>
        <stp/>
        <stp>BDH|11015948915039461047</stp>
        <tr r="E25" s="4"/>
      </tp>
      <tp t="b">
        <v>0</v>
        <stp/>
        <stp>BDH|17937598730227626674</stp>
        <tr r="E178" s="4"/>
      </tp>
      <tp t="b">
        <v>0</v>
        <stp/>
        <stp>BDH|10911509670614900612</stp>
        <tr r="F233" s="4"/>
      </tp>
      <tp t="b">
        <v>0</v>
        <stp/>
        <stp>BDH|17146331154053776203</stp>
        <tr r="G35" s="4"/>
      </tp>
      <tp t="b">
        <v>0</v>
        <stp/>
        <stp>BDH|11710306880552450820</stp>
        <tr r="G216" s="4"/>
      </tp>
      <tp t="b">
        <v>0</v>
        <stp/>
        <stp>BDH|16037957696647005124</stp>
        <tr r="E44" s="4"/>
      </tp>
      <tp t="b">
        <v>0</v>
        <stp/>
        <stp>BDH|16385061997339262607</stp>
        <tr r="D107" s="4"/>
      </tp>
      <tp t="b">
        <v>0</v>
        <stp/>
        <stp>BDH|12385312436066276463</stp>
        <tr r="D100" s="4"/>
      </tp>
      <tp t="b">
        <v>0</v>
        <stp/>
        <stp>BDH|15342291647362445190</stp>
        <tr r="H332" s="4"/>
      </tp>
      <tp t="b">
        <v>0</v>
        <stp/>
        <stp>BDH|12242093309233243138</stp>
        <tr r="C148" s="4"/>
      </tp>
      <tp t="b">
        <v>0</v>
        <stp/>
        <stp>BDH|13577401163898534902</stp>
        <tr r="H376" s="4"/>
      </tp>
      <tp t="b">
        <v>0</v>
        <stp/>
        <stp>BDH|10264442262034490633</stp>
        <tr r="I187" s="4"/>
      </tp>
      <tp t="b">
        <v>0</v>
        <stp/>
        <stp>BDH|12452219008720887061</stp>
        <tr r="B141" s="4"/>
      </tp>
      <tp t="b">
        <v>0</v>
        <stp/>
        <stp>BDH|17183571316645343609</stp>
        <tr r="I271" s="4"/>
      </tp>
      <tp t="b">
        <v>0</v>
        <stp/>
        <stp>BDH|16595214467706030408</stp>
        <tr r="I259" s="4"/>
      </tp>
      <tp t="b">
        <v>0</v>
        <stp/>
        <stp>BDH|16748546974006751232</stp>
        <tr r="C18" s="4"/>
      </tp>
      <tp t="b">
        <v>0</v>
        <stp/>
        <stp>BDH|18026155391163178365</stp>
        <tr r="G359" s="4"/>
      </tp>
      <tp t="b">
        <v>0</v>
        <stp/>
        <stp>BDH|16933501599682608850</stp>
        <tr r="I181" s="4"/>
      </tp>
      <tp t="b">
        <v>0</v>
        <stp/>
        <stp>BDH|14114591900655367499</stp>
        <tr r="G271" s="4"/>
      </tp>
      <tp t="b">
        <v>0</v>
        <stp/>
        <stp>BDH|14418499009121625103</stp>
        <tr r="I139" s="4"/>
      </tp>
      <tp t="b">
        <v>0</v>
        <stp/>
        <stp>BDH|14928309039393327715</stp>
        <tr r="D83" s="4"/>
      </tp>
      <tp t="b">
        <v>0</v>
        <stp/>
        <stp>BDH|12269885679444633979</stp>
        <tr r="E121" s="4"/>
      </tp>
      <tp t="b">
        <v>0</v>
        <stp/>
        <stp>BDH|16589527143425268240</stp>
        <tr r="B127" s="4"/>
      </tp>
      <tp t="b">
        <v>0</v>
        <stp/>
        <stp>BDH|12894449162530848042</stp>
        <tr r="D86" s="4"/>
      </tp>
      <tp t="b">
        <v>0</v>
        <stp/>
        <stp>BDH|16767377317393535703</stp>
        <tr r="B292" s="4"/>
      </tp>
      <tp t="b">
        <v>0</v>
        <stp/>
        <stp>BDH|13032436472816278663</stp>
        <tr r="E157" s="4"/>
      </tp>
      <tp t="b">
        <v>0</v>
        <stp/>
        <stp>BDH|10267046955371287443</stp>
        <tr r="F162" s="4"/>
      </tp>
      <tp t="b">
        <v>0</v>
        <stp/>
        <stp>BDH|17039689936137365582</stp>
        <tr r="C382" s="4"/>
      </tp>
      <tp t="b">
        <v>0</v>
        <stp/>
        <stp>BDH|18015990303083755289</stp>
        <tr r="E397" s="4"/>
      </tp>
      <tp t="b">
        <v>0</v>
        <stp/>
        <stp>BDH|11422380538928493953</stp>
        <tr r="D212" s="4"/>
      </tp>
      <tp t="b">
        <v>0</v>
        <stp/>
        <stp>BDH|16320174875955264569</stp>
        <tr r="B310" s="4"/>
      </tp>
      <tp t="b">
        <v>0</v>
        <stp/>
        <stp>BDH|16112919196931215710</stp>
        <tr r="F313" s="4"/>
      </tp>
      <tp t="b">
        <v>0</v>
        <stp/>
        <stp>BDH|16803358378891911396</stp>
        <tr r="I359" s="4"/>
      </tp>
      <tp t="b">
        <v>0</v>
        <stp/>
        <stp>BDH|17269633475056544047</stp>
        <tr r="H379" s="4"/>
      </tp>
      <tp t="b">
        <v>0</v>
        <stp/>
        <stp>BDH|16776208620194586273</stp>
        <tr r="H282" s="4"/>
      </tp>
      <tp t="b">
        <v>0</v>
        <stp/>
        <stp>BDH|16918486937276571766</stp>
        <tr r="G246" s="4"/>
      </tp>
      <tp t="b">
        <v>0</v>
        <stp/>
        <stp>BDH|14727365806022478571</stp>
        <tr r="G201" s="4"/>
      </tp>
      <tp t="b">
        <v>0</v>
        <stp/>
        <stp>BDH|16415546082479459221</stp>
        <tr r="F23" s="4"/>
      </tp>
      <tp t="b">
        <v>0</v>
        <stp/>
        <stp>BDH|12370112630855296543</stp>
        <tr r="C108" s="4"/>
      </tp>
      <tp t="b">
        <v>0</v>
        <stp/>
        <stp>BDH|12163364251705551177</stp>
        <tr r="E389" s="4"/>
      </tp>
      <tp t="b">
        <v>0</v>
        <stp/>
        <stp>BDH|16687036962618551868</stp>
        <tr r="B93" s="4"/>
      </tp>
      <tp t="b">
        <v>0</v>
        <stp/>
        <stp>BDH|12151839607353627945</stp>
        <tr r="G26" s="4"/>
      </tp>
      <tp t="b">
        <v>0</v>
        <stp/>
        <stp>BDH|15052693624402238381</stp>
        <tr r="B57" s="4"/>
      </tp>
      <tp t="b">
        <v>0</v>
        <stp/>
        <stp>BDH|15209246659780948215</stp>
        <tr r="B283" s="4"/>
      </tp>
      <tp t="b">
        <v>0</v>
        <stp/>
        <stp>BDH|11871992643488276476</stp>
        <tr r="C169" s="4"/>
      </tp>
      <tp t="b">
        <v>0</v>
        <stp/>
        <stp>BDH|17292460794959276350</stp>
        <tr r="H242" s="4"/>
      </tp>
      <tp t="b">
        <v>0</v>
        <stp/>
        <stp>BDH|18019062111069165010</stp>
        <tr r="D97" s="4"/>
      </tp>
      <tp t="b">
        <v>0</v>
        <stp/>
        <stp>BDH|11615206656710073672</stp>
        <tr r="D121" s="4"/>
      </tp>
      <tp t="b">
        <v>0</v>
        <stp/>
        <stp>BDH|12060580529082062778</stp>
        <tr r="B347" s="4"/>
      </tp>
      <tp t="b">
        <v>0</v>
        <stp/>
        <stp>BDH|13655004064737688226</stp>
        <tr r="B67" s="4"/>
      </tp>
      <tp t="b">
        <v>0</v>
        <stp/>
        <stp>BDH|12773017356946554132</stp>
        <tr r="C40" s="4"/>
      </tp>
      <tp t="b">
        <v>0</v>
        <stp/>
        <stp>BDH|12490333537261570333</stp>
        <tr r="G309" s="4"/>
      </tp>
      <tp t="b">
        <v>0</v>
        <stp/>
        <stp>BDH|11381636874889354911</stp>
        <tr r="E344" s="4"/>
      </tp>
      <tp t="b">
        <v>0</v>
        <stp/>
        <stp>BDH|17568735531262379124</stp>
        <tr r="B129" s="4"/>
      </tp>
      <tp t="b">
        <v>0</v>
        <stp/>
        <stp>BDH|15585191007155416199</stp>
        <tr r="D256" s="4"/>
      </tp>
      <tp t="b">
        <v>0</v>
        <stp/>
        <stp>BDH|13259656703282271701</stp>
        <tr r="H276" s="4"/>
      </tp>
      <tp t="b">
        <v>0</v>
        <stp/>
        <stp>BDH|14466278174879173806</stp>
        <tr r="C308" s="4"/>
      </tp>
      <tp t="b">
        <v>0</v>
        <stp/>
        <stp>BDH|10048807269139901764</stp>
        <tr r="D171" s="4"/>
      </tp>
      <tp t="b">
        <v>0</v>
        <stp/>
        <stp>BDH|10564054336792908191</stp>
        <tr r="D72" s="4"/>
      </tp>
      <tp t="b">
        <v>0</v>
        <stp/>
        <stp>BDH|14450708545254035387</stp>
        <tr r="B274" s="4"/>
      </tp>
      <tp t="b">
        <v>0</v>
        <stp/>
        <stp>BDH|15909340252281037268</stp>
        <tr r="E255" s="4"/>
      </tp>
      <tp t="b">
        <v>0</v>
        <stp/>
        <stp>BDH|17200215125503659493</stp>
        <tr r="I59" s="4"/>
      </tp>
      <tp t="b">
        <v>0</v>
        <stp/>
        <stp>BDH|13646668851675952505</stp>
        <tr r="H368" s="4"/>
      </tp>
      <tp t="b">
        <v>0</v>
        <stp/>
        <stp>BDH|10014067085208963028</stp>
        <tr r="D110" s="4"/>
      </tp>
      <tp t="b">
        <v>0</v>
        <stp/>
        <stp>BDH|17654752568861145723</stp>
        <tr r="E202" s="4"/>
      </tp>
      <tp t="b">
        <v>0</v>
        <stp/>
        <stp>BDH|17135026801415948232</stp>
        <tr r="C384" s="4"/>
      </tp>
      <tp t="b">
        <v>0</v>
        <stp/>
        <stp>BDH|14195187906923252654</stp>
        <tr r="C145" s="4"/>
      </tp>
      <tp t="b">
        <v>0</v>
        <stp/>
        <stp>BDH|17225118340450140291</stp>
        <tr r="G290" s="4"/>
      </tp>
      <tp t="b">
        <v>0</v>
        <stp/>
        <stp>BDH|15815829961598076302</stp>
        <tr r="D7" s="4"/>
      </tp>
      <tp t="b">
        <v>0</v>
        <stp/>
        <stp>BDH|14012396244794543737</stp>
        <tr r="D80" s="4"/>
      </tp>
      <tp t="b">
        <v>0</v>
        <stp/>
        <stp>BDH|13746144538407973692</stp>
        <tr r="E259" s="4"/>
      </tp>
      <tp t="b">
        <v>0</v>
        <stp/>
        <stp>BDH|10374697731625814087</stp>
        <tr r="B117" s="4"/>
      </tp>
      <tp t="b">
        <v>0</v>
        <stp/>
        <stp>BDH|14581780311777430538</stp>
        <tr r="D211" s="4"/>
      </tp>
      <tp t="b">
        <v>0</v>
        <stp/>
        <stp>BDH|12356827410428344396</stp>
        <tr r="B42" s="4"/>
      </tp>
      <tp t="b">
        <v>0</v>
        <stp/>
        <stp>BDH|15341156360576413487</stp>
        <tr r="B104" s="4"/>
      </tp>
      <tp t="b">
        <v>0</v>
        <stp/>
        <stp>BDH|14862024834563287469</stp>
        <tr r="B279" s="4"/>
      </tp>
      <tp t="b">
        <v>0</v>
        <stp/>
        <stp>BDH|15249296935340533468</stp>
        <tr r="D360" s="4"/>
      </tp>
      <tp t="b">
        <v>0</v>
        <stp/>
        <stp>BDH|16897103064004118503</stp>
        <tr r="C309" s="4"/>
      </tp>
      <tp t="b">
        <v>0</v>
        <stp/>
        <stp>BDH|14736655518673558027</stp>
        <tr r="E352" s="4"/>
      </tp>
      <tp t="b">
        <v>0</v>
        <stp/>
        <stp>BDH|12047727279256314457</stp>
        <tr r="D350" s="4"/>
      </tp>
      <tp t="b">
        <v>0</v>
        <stp/>
        <stp>BDH|13475386862362537464</stp>
        <tr r="C206" s="4"/>
      </tp>
      <tp t="b">
        <v>0</v>
        <stp/>
        <stp>BDH|18052139577919110781</stp>
        <tr r="C111" s="4"/>
      </tp>
      <tp t="b">
        <v>0</v>
        <stp/>
        <stp>BDH|17984265872213216137</stp>
        <tr r="C133" s="4"/>
      </tp>
      <tp t="b">
        <v>0</v>
        <stp/>
        <stp>BDH|11303538238347425006</stp>
        <tr r="E176" s="4"/>
      </tp>
      <tp t="b">
        <v>0</v>
        <stp/>
        <stp>BDH|13094256909545306436</stp>
        <tr r="H201" s="4"/>
      </tp>
      <tp t="b">
        <v>0</v>
        <stp/>
        <stp>BDH|14970271686178793632</stp>
        <tr r="H101" s="4"/>
      </tp>
      <tp t="b">
        <v>0</v>
        <stp/>
        <stp>BDH|14467455218190371164</stp>
        <tr r="F369" s="4"/>
      </tp>
      <tp t="b">
        <v>0</v>
        <stp/>
        <stp>BDH|12894496156524282795</stp>
        <tr r="H337" s="4"/>
      </tp>
      <tp t="b">
        <v>0</v>
        <stp/>
        <stp>BDH|13743763624257856116</stp>
        <tr r="H39" s="4"/>
      </tp>
      <tp t="b">
        <v>0</v>
        <stp/>
        <stp>BDH|15163864034049759783</stp>
        <tr r="E320" s="4"/>
      </tp>
      <tp t="b">
        <v>0</v>
        <stp/>
        <stp>BDH|14098960121239831607</stp>
        <tr r="I370" s="4"/>
      </tp>
      <tp t="b">
        <v>0</v>
        <stp/>
        <stp>BDH|16828025998186501988</stp>
        <tr r="G129" s="4"/>
      </tp>
      <tp t="b">
        <v>0</v>
        <stp/>
        <stp>BDH|12259575669188450979</stp>
        <tr r="C63" s="4"/>
      </tp>
      <tp t="b">
        <v>0</v>
        <stp/>
        <stp>BDH|13806664555099042941</stp>
        <tr r="B118" s="4"/>
      </tp>
      <tp t="b">
        <v>0</v>
        <stp/>
        <stp>BDH|10891901004970676957</stp>
        <tr r="E51" s="4"/>
      </tp>
      <tp t="b">
        <v>0</v>
        <stp/>
        <stp>BDH|12758387449265905000</stp>
        <tr r="D292" s="4"/>
      </tp>
      <tp t="b">
        <v>0</v>
        <stp/>
        <stp>BDH|11961007508567851661</stp>
        <tr r="C212" s="4"/>
      </tp>
      <tp t="b">
        <v>0</v>
        <stp/>
        <stp>BDH|13617394386210203840</stp>
        <tr r="F213" s="4"/>
      </tp>
      <tp t="b">
        <v>0</v>
        <stp/>
        <stp>BDH|12542821361784881800</stp>
        <tr r="G299" s="4"/>
      </tp>
      <tp t="b">
        <v>0</v>
        <stp/>
        <stp>BDH|15104235004261817605</stp>
        <tr r="G82" s="4"/>
      </tp>
      <tp t="b">
        <v>0</v>
        <stp/>
        <stp>BDH|11291008342496668384</stp>
        <tr r="F300" s="4"/>
      </tp>
      <tp t="b">
        <v>0</v>
        <stp/>
        <stp>BDH|13401273827190807324</stp>
        <tr r="I138" s="4"/>
      </tp>
      <tp t="b">
        <v>0</v>
        <stp/>
        <stp>BDH|10924277545465243371</stp>
        <tr r="H130" s="4"/>
      </tp>
      <tp t="s">
        <v>#N/A N/A</v>
        <stp/>
        <stp>BDS|14050520102152989232</stp>
        <tr r="M91" s="4"/>
      </tp>
      <tp t="b">
        <v>0</v>
        <stp/>
        <stp>BDP|13225466430164466191</stp>
        <tr r="AR225" s="4"/>
      </tp>
      <tp t="b">
        <v>0</v>
        <stp/>
        <stp>BDP|13831616517155266055</stp>
        <tr r="AR395" s="4"/>
      </tp>
      <tp t="b">
        <v>0</v>
        <stp/>
        <stp>BDP|10997792157596803568</stp>
        <tr r="AQ18" s="4"/>
      </tp>
      <tp t="b">
        <v>0</v>
        <stp/>
        <stp>BDP|15501361469090343100</stp>
        <tr r="AQ161" s="4"/>
      </tp>
      <tp t="s">
        <v>#N/A N/A</v>
        <stp/>
        <stp>BDS|15488756744312834565</stp>
        <tr r="AG344" s="4"/>
      </tp>
      <tp t="b">
        <v>0</v>
        <stp/>
        <stp>BDP|14768734789078579208</stp>
        <tr r="AR128" s="4"/>
      </tp>
      <tp t="s">
        <v>#N/A N/A</v>
        <stp/>
        <stp>BDS|15304087173596337502</stp>
        <tr r="M176" s="4"/>
      </tp>
      <tp t="b">
        <v>0</v>
        <stp/>
        <stp>BDS|11563348930048863816</stp>
        <tr r="AG25" s="4"/>
        <tr r="AG25" s="4"/>
        <tr r="W25" s="4"/>
        <tr r="W25" s="4"/>
        <tr r="M25" s="4"/>
        <tr r="M25" s="4"/>
      </tp>
      <tp t="b">
        <v>0</v>
        <stp/>
        <stp>BDS|15197445499441428807</stp>
        <tr r="M376" s="4"/>
        <tr r="M376" s="4"/>
        <tr r="AG376" s="4"/>
        <tr r="AG376" s="4"/>
        <tr r="W376" s="4"/>
        <tr r="W376" s="4"/>
      </tp>
      <tp t="b">
        <v>0</v>
        <stp/>
        <stp>BDP|11798411725691816702</stp>
        <tr r="AQ35" s="4"/>
      </tp>
      <tp t="b">
        <v>0</v>
        <stp/>
        <stp>BDP|17464225049591604125</stp>
        <tr r="AR143" s="4"/>
      </tp>
      <tp t="b">
        <v>0</v>
        <stp/>
        <stp>BDS|17710493240723177572</stp>
        <tr r="M56" s="4"/>
        <tr r="M56" s="4"/>
        <tr r="W56" s="4"/>
        <tr r="W56" s="4"/>
        <tr r="AG56" s="4"/>
        <tr r="AG56" s="4"/>
      </tp>
      <tp t="b">
        <v>0</v>
        <stp/>
        <stp>BDP|17901037642767634554</stp>
        <tr r="AQ306" s="4"/>
      </tp>
      <tp t="b">
        <v>0</v>
        <stp/>
        <stp>BDP|13940149508791672295</stp>
        <tr r="AR12" s="4"/>
      </tp>
      <tp t="b">
        <v>0</v>
        <stp/>
        <stp>BDP|10927429238350977602</stp>
        <tr r="AR349" s="4"/>
      </tp>
      <tp t="s">
        <v>#N/A N/A</v>
        <stp/>
        <stp>BDS|16302011385028987775</stp>
        <tr r="M323" s="4"/>
      </tp>
      <tp t="b">
        <v>0</v>
        <stp/>
        <stp>BDS|14678535659826720329</stp>
        <tr r="M291" s="4"/>
        <tr r="M291" s="4"/>
        <tr r="W291" s="4"/>
        <tr r="W291" s="4"/>
        <tr r="AG291" s="4"/>
        <tr r="AG291" s="4"/>
      </tp>
      <tp t="s">
        <v>#N/A N/A</v>
        <stp/>
        <stp>BDS|11852430112117027202</stp>
        <tr r="W356" s="4"/>
      </tp>
      <tp t="b">
        <v>0</v>
        <stp/>
        <stp>BDS|11015887020563715919</stp>
        <tr r="W334" s="4"/>
        <tr r="W334" s="4"/>
        <tr r="AG334" s="4"/>
        <tr r="AG334" s="4"/>
        <tr r="M334" s="4"/>
        <tr r="M334" s="4"/>
      </tp>
      <tp t="b">
        <v>0</v>
        <stp/>
        <stp>BDS|14257005978915763736</stp>
        <tr r="W305" s="4"/>
        <tr r="W305" s="4"/>
        <tr r="M305" s="4"/>
        <tr r="M305" s="4"/>
        <tr r="AG305" s="4"/>
        <tr r="AG305" s="4"/>
      </tp>
      <tp t="s">
        <v>#N/A N/A</v>
        <stp/>
        <stp>BDS|14401383757034214773</stp>
        <tr r="AG191" s="4"/>
      </tp>
      <tp t="s">
        <v>#N/A N/A</v>
        <stp/>
        <stp>BDS|10348598543589308949</stp>
        <tr r="M350" s="4"/>
      </tp>
      <tp t="b">
        <v>0</v>
        <stp/>
        <stp>BDP|12984086051126889051</stp>
        <tr r="AQ384" s="4"/>
      </tp>
      <tp t="s">
        <v>#N/A N/A</v>
        <stp/>
        <stp>BDS|13743723539176723050</stp>
        <tr r="AG85" s="4"/>
      </tp>
      <tp t="s">
        <v>#N/A N/A</v>
        <stp/>
        <stp>BDS|13603208319272712372</stp>
        <tr r="W287" s="4"/>
      </tp>
      <tp t="s">
        <v>#N/A N/A</v>
        <stp/>
        <stp>BDS|15987750182529961282</stp>
        <tr r="W210" s="4"/>
      </tp>
      <tp t="b">
        <v>0</v>
        <stp/>
        <stp>BDP|17580487956153430431</stp>
        <tr r="AQ371" s="4"/>
      </tp>
      <tp t="b">
        <v>0</v>
        <stp/>
        <stp>BDP|14165093301356196349</stp>
        <tr r="AQ251" s="4"/>
      </tp>
      <tp t="b">
        <v>0</v>
        <stp/>
        <stp>BDS|13842978320710466974</stp>
        <tr r="AG390" s="4"/>
        <tr r="AG390" s="4"/>
        <tr r="M390" s="4"/>
        <tr r="M390" s="4"/>
        <tr r="W390" s="4"/>
        <tr r="W390" s="4"/>
      </tp>
      <tp t="b">
        <v>0</v>
        <stp/>
        <stp>BDP|11850783155806256483</stp>
        <tr r="AR303" s="4"/>
      </tp>
      <tp t="b">
        <v>0</v>
        <stp/>
        <stp>BDP|18250904709014040446</stp>
        <tr r="AR222" s="4"/>
      </tp>
      <tp t="b">
        <v>0</v>
        <stp/>
        <stp>BDP|17029915362689952050</stp>
        <tr r="AQ227" s="4"/>
      </tp>
      <tp t="s">
        <v>#N/A N/A</v>
        <stp/>
        <stp>BDS|18014715868088258063</stp>
        <tr r="W166" s="4"/>
      </tp>
      <tp t="b">
        <v>0</v>
        <stp/>
        <stp>BDS|15450930035517841976</stp>
        <tr r="W96" s="4"/>
        <tr r="W96" s="4"/>
        <tr r="M96" s="4"/>
        <tr r="M96" s="4"/>
        <tr r="AG96" s="4"/>
        <tr r="AG96" s="4"/>
      </tp>
      <tp t="b">
        <v>0</v>
        <stp/>
        <stp>BDP|17428462248606658022</stp>
        <tr r="AQ105" s="4"/>
      </tp>
      <tp t="s">
        <v>#N/A N/A</v>
        <stp/>
        <stp>BDS|12211223167032106549</stp>
        <tr r="M106" s="4"/>
      </tp>
      <tp t="b">
        <v>0</v>
        <stp/>
        <stp>BDP|13627402829371650584</stp>
        <tr r="AQ387" s="4"/>
      </tp>
      <tp t="b">
        <v>0</v>
        <stp/>
        <stp>BDP|14352075173050130272</stp>
        <tr r="AR163" s="4"/>
      </tp>
      <tp t="b">
        <v>0</v>
        <stp/>
        <stp>BDP|10176788231112119794</stp>
        <tr r="AQ222" s="4"/>
      </tp>
      <tp t="b">
        <v>0</v>
        <stp/>
        <stp>BDP|17708477157934208357</stp>
        <tr r="AR326" s="4"/>
      </tp>
      <tp t="s">
        <v>#N/A N/A</v>
        <stp/>
        <stp>BDS|13605993816868224281</stp>
        <tr r="W200" s="4"/>
      </tp>
      <tp t="b">
        <v>0</v>
        <stp/>
        <stp>BDS|12755262576085102359</stp>
        <tr r="W40" s="4"/>
        <tr r="W40" s="4"/>
        <tr r="AG40" s="4"/>
        <tr r="AG40" s="4"/>
        <tr r="M40" s="4"/>
        <tr r="M40" s="4"/>
      </tp>
      <tp t="s">
        <v>#N/A N/A</v>
        <stp/>
        <stp>BDS|14760766312325860689</stp>
        <tr r="M256" s="4"/>
      </tp>
      <tp t="s">
        <v>#N/A N/A</v>
        <stp/>
        <stp>BDS|11629866234772719904</stp>
        <tr r="M164" s="4"/>
      </tp>
      <tp t="s">
        <v>#N/A N/A</v>
        <stp/>
        <stp>BDS|11474719874074209408</stp>
        <tr r="AG366" s="4"/>
      </tp>
      <tp t="s">
        <v>#N/A N/A</v>
        <stp/>
        <stp>BDS|13479561192948725649</stp>
        <tr r="M105" s="4"/>
      </tp>
      <tp t="b">
        <v>0</v>
        <stp/>
        <stp>BDP|15978379000703550487</stp>
        <tr r="AR88" s="4"/>
      </tp>
      <tp t="s">
        <v>#N/A N/A</v>
        <stp/>
        <stp>BDS|16579251571517193509</stp>
        <tr r="AG37" s="4"/>
      </tp>
      <tp t="b">
        <v>0</v>
        <stp/>
        <stp>BDS|16305476390699403300</stp>
        <tr r="M373" s="4"/>
        <tr r="M373" s="4"/>
        <tr r="W373" s="4"/>
        <tr r="W373" s="4"/>
        <tr r="AG373" s="4"/>
        <tr r="AG373" s="4"/>
      </tp>
      <tp t="b">
        <v>0</v>
        <stp/>
        <stp>BDS|14931353010854432395</stp>
        <tr r="AG80" s="4"/>
        <tr r="AG80" s="4"/>
        <tr r="W80" s="4"/>
        <tr r="W80" s="4"/>
        <tr r="M80" s="4"/>
        <tr r="M80" s="4"/>
      </tp>
      <tp t="s">
        <v>#N/A N/A</v>
        <stp/>
        <stp>BDS|17246894200746887823</stp>
        <tr r="W202" s="4"/>
      </tp>
      <tp t="b">
        <v>0</v>
        <stp/>
        <stp>BDS|13485716674627317539</stp>
        <tr r="AG378" s="4"/>
        <tr r="AG378" s="4"/>
        <tr r="W378" s="4"/>
        <tr r="W378" s="4"/>
        <tr r="M378" s="4"/>
        <tr r="M378" s="4"/>
      </tp>
      <tp t="b">
        <v>0</v>
        <stp/>
        <stp>BDP|10985448619306570234</stp>
        <tr r="AQ305" s="4"/>
      </tp>
      <tp t="s">
        <v>#N/A N/A</v>
        <stp/>
        <stp>BDS|13384033615916577512</stp>
        <tr r="AG158" s="4"/>
      </tp>
      <tp t="s">
        <v>#N/A N/A</v>
        <stp/>
        <stp>BDS|15793703463191687435</stp>
        <tr r="M391" s="4"/>
      </tp>
      <tp t="s">
        <v>#N/A N/A</v>
        <stp/>
        <stp>BDS|12341418247071693220</stp>
        <tr r="M393" s="4"/>
      </tp>
      <tp t="b">
        <v>0</v>
        <stp/>
        <stp>BDP|11099317123417521621</stp>
        <tr r="AR20" s="4"/>
      </tp>
      <tp t="s">
        <v>#N/A N/A</v>
        <stp/>
        <stp>BDS|11675265630983350253</stp>
        <tr r="M182" s="4"/>
      </tp>
      <tp t="b">
        <v>0</v>
        <stp/>
        <stp>BDP|13469603233892145534</stp>
        <tr r="AQ334" s="4"/>
      </tp>
      <tp t="s">
        <v>#N/A N/A</v>
        <stp/>
        <stp>BDS|17934415561881953568</stp>
        <tr r="W127" s="4"/>
      </tp>
      <tp t="b">
        <v>0</v>
        <stp/>
        <stp>BDP|14358409520875742612</stp>
        <tr r="AQ338" s="4"/>
      </tp>
      <tp t="s">
        <v>#N/A N/A</v>
        <stp/>
        <stp>BDS|17718395039186650072</stp>
        <tr r="W11" s="4"/>
      </tp>
      <tp t="b">
        <v>0</v>
        <stp/>
        <stp>BDS|15533806863789420341</stp>
        <tr r="W386" s="4"/>
        <tr r="W386" s="4"/>
        <tr r="AG386" s="4"/>
        <tr r="AG386" s="4"/>
        <tr r="M386" s="4"/>
        <tr r="M386" s="4"/>
      </tp>
      <tp t="b">
        <v>0</v>
        <stp/>
        <stp>BDP|10309301811673451036</stp>
        <tr r="AR177" s="4"/>
      </tp>
      <tp t="b">
        <v>0</v>
        <stp/>
        <stp>BDP|14402206454666543400</stp>
        <tr r="AQ82" s="4"/>
      </tp>
      <tp t="b">
        <v>0</v>
        <stp/>
        <stp>BDP|17638325873045149728</stp>
        <tr r="AQ69" s="4"/>
      </tp>
      <tp t="s">
        <v>#N/A N/A</v>
        <stp/>
        <stp>BDS|11489363254217122101</stp>
        <tr r="AG230" s="4"/>
      </tp>
      <tp t="b">
        <v>0</v>
        <stp/>
        <stp>BDP|14439733962554292030</stp>
        <tr r="AR126" s="4"/>
      </tp>
      <tp t="s">
        <v>#N/A N/A</v>
        <stp/>
        <stp>BDS|12812037098929194357</stp>
        <tr r="W43" s="4"/>
      </tp>
      <tp t="b">
        <v>0</v>
        <stp/>
        <stp>BDP|14420688647980877772</stp>
        <tr r="AQ319" s="4"/>
      </tp>
      <tp t="b">
        <v>0</v>
        <stp/>
        <stp>BDS|10962279076340615498</stp>
        <tr r="AG168" s="4"/>
        <tr r="AG168" s="4"/>
        <tr r="W168" s="4"/>
        <tr r="W168" s="4"/>
        <tr r="M168" s="4"/>
        <tr r="M168" s="4"/>
      </tp>
      <tp t="s">
        <v>#N/A N/A</v>
        <stp/>
        <stp>BDS|13901656608083687765</stp>
        <tr r="AG221" s="4"/>
      </tp>
      <tp t="b">
        <v>0</v>
        <stp/>
        <stp>BDP|12375520536172239726</stp>
        <tr r="AR21" s="4"/>
      </tp>
      <tp t="b">
        <v>0</v>
        <stp/>
        <stp>BDP|12467421131273218722</stp>
        <tr r="AR310" s="4"/>
      </tp>
      <tp t="b">
        <v>0</v>
        <stp/>
        <stp>BDS|12152045726155519426</stp>
        <tr r="W63" s="4"/>
        <tr r="W63" s="4"/>
        <tr r="M63" s="4"/>
        <tr r="M63" s="4"/>
        <tr r="AG63" s="4"/>
        <tr r="AG63" s="4"/>
      </tp>
      <tp t="b">
        <v>0</v>
        <stp/>
        <stp>BDP|16115984399746426135</stp>
        <tr r="AR68" s="4"/>
      </tp>
      <tp t="s">
        <v>#N/A N/A</v>
        <stp/>
        <stp>BDS|10049726815442036531</stp>
        <tr r="M192" s="4"/>
      </tp>
      <tp t="b">
        <v>0</v>
        <stp/>
        <stp>BDP|10925680622165434019</stp>
        <tr r="AQ362" s="4"/>
      </tp>
      <tp t="b">
        <v>0</v>
        <stp/>
        <stp>BDP|11306530749933818275</stp>
        <tr r="AR188" s="4"/>
      </tp>
      <tp t="b">
        <v>0</v>
        <stp/>
        <stp>BDS|11951135849007388259</stp>
        <tr r="M46" s="4"/>
        <tr r="M46" s="4"/>
        <tr r="AG46" s="4"/>
        <tr r="AG46" s="4"/>
        <tr r="W46" s="4"/>
        <tr r="W46" s="4"/>
      </tp>
      <tp t="s">
        <v>#N/A N/A</v>
        <stp/>
        <stp>BDS|12867666248978680957</stp>
        <tr r="AG167" s="4"/>
      </tp>
      <tp t="b">
        <v>0</v>
        <stp/>
        <stp>BDS|17362149769283882231</stp>
        <tr r="W248" s="4"/>
        <tr r="W248" s="4"/>
        <tr r="M248" s="4"/>
        <tr r="M248" s="4"/>
        <tr r="AG248" s="4"/>
        <tr r="AG248" s="4"/>
      </tp>
      <tp t="b">
        <v>0</v>
        <stp/>
        <stp>BDH|10836669235004809023</stp>
        <tr r="E62" s="4"/>
      </tp>
      <tp t="b">
        <v>0</v>
        <stp/>
        <stp>BDH|13362228193269443071</stp>
        <tr r="H83" s="4"/>
      </tp>
      <tp t="b">
        <v>0</v>
        <stp/>
        <stp>BDH|17892023832603139686</stp>
        <tr r="G285" s="4"/>
      </tp>
      <tp t="b">
        <v>0</v>
        <stp/>
        <stp>BDH|11505143079541067798</stp>
        <tr r="C400" s="4"/>
      </tp>
      <tp t="b">
        <v>0</v>
        <stp/>
        <stp>BDH|10201856407850532945</stp>
        <tr r="F243" s="4"/>
      </tp>
      <tp t="b">
        <v>0</v>
        <stp/>
        <stp>BDH|12332155983783366979</stp>
        <tr r="E195" s="4"/>
      </tp>
      <tp t="b">
        <v>0</v>
        <stp/>
        <stp>BDH|12566697768521261273</stp>
        <tr r="B15" s="4"/>
      </tp>
      <tp t="b">
        <v>0</v>
        <stp/>
        <stp>BDH|16937635708108707940</stp>
        <tr r="B399" s="4"/>
      </tp>
      <tp t="b">
        <v>0</v>
        <stp/>
        <stp>BDH|14758777270500849596</stp>
        <tr r="B203" s="4"/>
      </tp>
      <tp t="b">
        <v>0</v>
        <stp/>
        <stp>BDH|13901700506747835260</stp>
        <tr r="I69" s="4"/>
      </tp>
      <tp t="b">
        <v>0</v>
        <stp/>
        <stp>BDH|12588407627377767253</stp>
        <tr r="E227" s="4"/>
      </tp>
      <tp t="b">
        <v>0</v>
        <stp/>
        <stp>BDH|12953777164832862025</stp>
        <tr r="H359" s="4"/>
      </tp>
      <tp t="b">
        <v>0</v>
        <stp/>
        <stp>BDH|12143717755576609738</stp>
        <tr r="F174" s="4"/>
      </tp>
      <tp t="b">
        <v>0</v>
        <stp/>
        <stp>BDH|16063011983786173936</stp>
        <tr r="I118" s="4"/>
      </tp>
      <tp t="b">
        <v>0</v>
        <stp/>
        <stp>BDH|11274442735212835582</stp>
        <tr r="G272" s="4"/>
      </tp>
      <tp t="b">
        <v>0</v>
        <stp/>
        <stp>BDH|12618612345638002911</stp>
        <tr r="G211" s="4"/>
      </tp>
      <tp t="b">
        <v>0</v>
        <stp/>
        <stp>BDH|10606322747537513149</stp>
        <tr r="I309" s="4"/>
      </tp>
      <tp t="b">
        <v>0</v>
        <stp/>
        <stp>BDH|10728695373686809672</stp>
        <tr r="G329" s="4"/>
      </tp>
      <tp t="b">
        <v>0</v>
        <stp/>
        <stp>BDH|14042534164884724228</stp>
        <tr r="D75" s="4"/>
      </tp>
      <tp t="b">
        <v>0</v>
        <stp/>
        <stp>BDH|13577892009698332241</stp>
        <tr r="F306" s="4"/>
      </tp>
      <tp t="b">
        <v>0</v>
        <stp/>
        <stp>BDH|15716701551191527714</stp>
        <tr r="B66" s="4"/>
      </tp>
      <tp t="b">
        <v>0</v>
        <stp/>
        <stp>BDH|12933554520827949300</stp>
        <tr r="B64" s="4"/>
      </tp>
      <tp t="b">
        <v>0</v>
        <stp/>
        <stp>BDH|14588968666429241329</stp>
        <tr r="I361" s="4"/>
      </tp>
      <tp t="b">
        <v>0</v>
        <stp/>
        <stp>BDH|15506581398819277120</stp>
        <tr r="E383" s="4"/>
      </tp>
      <tp t="b">
        <v>0</v>
        <stp/>
        <stp>BDH|10684868845539328434</stp>
        <tr r="E164" s="4"/>
      </tp>
      <tp t="b">
        <v>0</v>
        <stp/>
        <stp>BDH|18125353962785354906</stp>
        <tr r="G104" s="4"/>
      </tp>
      <tp t="b">
        <v>0</v>
        <stp/>
        <stp>BDH|12931496024645731078</stp>
        <tr r="G346" s="4"/>
      </tp>
      <tp t="b">
        <v>0</v>
        <stp/>
        <stp>BDH|16587225300954736147</stp>
        <tr r="I267" s="4"/>
      </tp>
      <tp t="b">
        <v>0</v>
        <stp/>
        <stp>BDH|10951216239602091267</stp>
        <tr r="B225" s="4"/>
      </tp>
      <tp t="b">
        <v>0</v>
        <stp/>
        <stp>BDH|12426800991830308210</stp>
        <tr r="I43" s="4"/>
      </tp>
      <tp t="b">
        <v>0</v>
        <stp/>
        <stp>BDH|11057649102800766668</stp>
        <tr r="G28" s="4"/>
      </tp>
      <tp t="b">
        <v>0</v>
        <stp/>
        <stp>BDH|15353235837185281021</stp>
        <tr r="F118" s="4"/>
      </tp>
      <tp t="b">
        <v>0</v>
        <stp/>
        <stp>BDH|14185637592573265952</stp>
        <tr r="C15" s="4"/>
      </tp>
      <tp t="b">
        <v>0</v>
        <stp/>
        <stp>BDH|13167334755067662365</stp>
        <tr r="H246" s="4"/>
      </tp>
      <tp t="b">
        <v>0</v>
        <stp/>
        <stp>BDH|12262257061733714467</stp>
        <tr r="D233" s="4"/>
      </tp>
      <tp t="b">
        <v>0</v>
        <stp/>
        <stp>BDH|14365387992788779797</stp>
        <tr r="E115" s="4"/>
      </tp>
      <tp t="b">
        <v>0</v>
        <stp/>
        <stp>BDH|14041314716426548148</stp>
        <tr r="H366" s="4"/>
      </tp>
      <tp t="b">
        <v>0</v>
        <stp/>
        <stp>BDH|10813903848878520435</stp>
        <tr r="E85" s="4"/>
      </tp>
      <tp t="b">
        <v>0</v>
        <stp/>
        <stp>BDH|13510666360780558206</stp>
        <tr r="D218" s="4"/>
      </tp>
      <tp t="b">
        <v>0</v>
        <stp/>
        <stp>BDH|10406520874625052643</stp>
        <tr r="G227" s="4"/>
      </tp>
      <tp t="b">
        <v>0</v>
        <stp/>
        <stp>BDH|18375442401474838984</stp>
        <tr r="B191" s="4"/>
      </tp>
      <tp t="b">
        <v>0</v>
        <stp/>
        <stp>BDH|16049504307364617674</stp>
        <tr r="D173" s="4"/>
      </tp>
      <tp t="b">
        <v>0</v>
        <stp/>
        <stp>BDH|12230755452728011936</stp>
        <tr r="B131" s="4"/>
      </tp>
      <tp t="b">
        <v>0</v>
        <stp/>
        <stp>BDH|16249404069007864252</stp>
        <tr r="D340" s="4"/>
      </tp>
      <tp t="b">
        <v>0</v>
        <stp/>
        <stp>BDH|16686604642240542580</stp>
        <tr r="D393" s="4"/>
      </tp>
      <tp t="b">
        <v>0</v>
        <stp/>
        <stp>BDH|15194793226337140664</stp>
        <tr r="C189" s="4"/>
      </tp>
      <tp t="b">
        <v>0</v>
        <stp/>
        <stp>BDH|12544974478289595464</stp>
        <tr r="C154" s="4"/>
      </tp>
      <tp t="b">
        <v>0</v>
        <stp/>
        <stp>BDH|10720979799400493144</stp>
        <tr r="D53" s="4"/>
      </tp>
      <tp t="b">
        <v>0</v>
        <stp/>
        <stp>BDH|16634161808276644072</stp>
        <tr r="C183" s="4"/>
      </tp>
      <tp t="b">
        <v>0</v>
        <stp/>
        <stp>BDH|11888497228043314538</stp>
        <tr r="F266" s="4"/>
      </tp>
      <tp t="b">
        <v>0</v>
        <stp/>
        <stp>BDH|16232183231797275205</stp>
        <tr r="F19" s="4"/>
      </tp>
      <tp t="b">
        <v>0</v>
        <stp/>
        <stp>BDH|17463123678007405730</stp>
        <tr r="F305" s="4"/>
      </tp>
      <tp t="b">
        <v>0</v>
        <stp/>
        <stp>BDH|13682246331261807236</stp>
        <tr r="F107" s="4"/>
      </tp>
      <tp t="b">
        <v>0</v>
        <stp/>
        <stp>BDH|13607445704952604485</stp>
        <tr r="G281" s="4"/>
      </tp>
      <tp t="b">
        <v>0</v>
        <stp/>
        <stp>BDH|13676670724895929342</stp>
        <tr r="D241" s="4"/>
      </tp>
      <tp t="b">
        <v>0</v>
        <stp/>
        <stp>BDH|13061468849783052171</stp>
        <tr r="D377" s="4"/>
      </tp>
      <tp t="b">
        <v>0</v>
        <stp/>
        <stp>BDH|17020750801598954953</stp>
        <tr r="B303" s="4"/>
      </tp>
      <tp t="b">
        <v>0</v>
        <stp/>
        <stp>BDH|15294818637596808945</stp>
        <tr r="I313" s="4"/>
      </tp>
      <tp t="b">
        <v>0</v>
        <stp/>
        <stp>BDH|12910381778240627777</stp>
        <tr r="G30" s="4"/>
      </tp>
      <tp t="b">
        <v>0</v>
        <stp/>
        <stp>BDH|17291413663514992011</stp>
        <tr r="I343" s="4"/>
      </tp>
      <tp t="b">
        <v>0</v>
        <stp/>
        <stp>BDH|13955780202693964620</stp>
        <tr r="I289" s="4"/>
      </tp>
      <tp t="b">
        <v>0</v>
        <stp/>
        <stp>BDH|13640095415867045428</stp>
        <tr r="C280" s="4"/>
      </tp>
      <tp t="b">
        <v>0</v>
        <stp/>
        <stp>BDH|12777143928018590857</stp>
        <tr r="H333" s="4"/>
      </tp>
      <tp t="b">
        <v>0</v>
        <stp/>
        <stp>BDH|18281374588181155375</stp>
        <tr r="F376" s="4"/>
      </tp>
      <tp t="b">
        <v>0</v>
        <stp/>
        <stp>BDH|17327048656631260288</stp>
        <tr r="I262" s="4"/>
      </tp>
      <tp t="b">
        <v>0</v>
        <stp/>
        <stp>BDH|14650067504065926060</stp>
        <tr r="E185" s="4"/>
      </tp>
      <tp t="b">
        <v>0</v>
        <stp/>
        <stp>BDH|17658307469095578611</stp>
        <tr r="C325" s="4"/>
      </tp>
      <tp t="b">
        <v>0</v>
        <stp/>
        <stp>BDH|13822250873103254465</stp>
        <tr r="H76" s="4"/>
      </tp>
      <tp t="b">
        <v>0</v>
        <stp/>
        <stp>BDH|15217417609137630766</stp>
        <tr r="B206" s="4"/>
      </tp>
      <tp t="b">
        <v>0</v>
        <stp/>
        <stp>BDH|17695559306876677599</stp>
        <tr r="E378" s="4"/>
      </tp>
      <tp t="b">
        <v>0</v>
        <stp/>
        <stp>BDH|17657595312705028770</stp>
        <tr r="G13" s="4"/>
      </tp>
      <tp t="b">
        <v>0</v>
        <stp/>
        <stp>BDH|10045568608280760442</stp>
        <tr r="I177" s="4"/>
      </tp>
      <tp t="b">
        <v>0</v>
        <stp/>
        <stp>BDH|15990770852745274336</stp>
        <tr r="E266" s="4"/>
      </tp>
      <tp t="b">
        <v>0</v>
        <stp/>
        <stp>BDH|14556450137521267389</stp>
        <tr r="G151" s="4"/>
      </tp>
      <tp t="b">
        <v>0</v>
        <stp/>
        <stp>BDH|14584858212008870475</stp>
        <tr r="G120" s="4"/>
      </tp>
      <tp t="b">
        <v>0</v>
        <stp/>
        <stp>BDH|17024092505557727165</stp>
        <tr r="C150" s="4"/>
      </tp>
      <tp t="b">
        <v>0</v>
        <stp/>
        <stp>BDH|10992326740594586232</stp>
        <tr r="C120" s="4"/>
      </tp>
      <tp t="b">
        <v>0</v>
        <stp/>
        <stp>BDH|13813323758814987064</stp>
        <tr r="H292" s="4"/>
      </tp>
      <tp t="b">
        <v>0</v>
        <stp/>
        <stp>BDH|18190332802029801343</stp>
        <tr r="B291" s="4"/>
      </tp>
      <tp t="b">
        <v>0</v>
        <stp/>
        <stp>BDH|16700794276755055248</stp>
        <tr r="H317" s="4"/>
      </tp>
      <tp t="b">
        <v>0</v>
        <stp/>
        <stp>BDH|12071249506947615685</stp>
        <tr r="E198" s="4"/>
      </tp>
      <tp t="b">
        <v>0</v>
        <stp/>
        <stp>BDH|17028493467057179334</stp>
        <tr r="D335" s="4"/>
      </tp>
      <tp t="b">
        <v>0</v>
        <stp/>
        <stp>BDH|10667626578548713873</stp>
        <tr r="F199" s="4"/>
      </tp>
      <tp t="b">
        <v>0</v>
        <stp/>
        <stp>BDH|10773630217884916254</stp>
        <tr r="B101" s="4"/>
      </tp>
      <tp t="b">
        <v>0</v>
        <stp/>
        <stp>BDH|12577714728520431676</stp>
        <tr r="E345" s="4"/>
      </tp>
      <tp t="b">
        <v>0</v>
        <stp/>
        <stp>BDH|17716655782328959062</stp>
        <tr r="B134" s="4"/>
      </tp>
      <tp t="b">
        <v>0</v>
        <stp/>
        <stp>BDH|14527553589051195978</stp>
        <tr r="C234" s="4"/>
      </tp>
      <tp t="b">
        <v>0</v>
        <stp/>
        <stp>BDH|15345042331165077297</stp>
        <tr r="D220" s="4"/>
      </tp>
      <tp t="b">
        <v>0</v>
        <stp/>
        <stp>BDH|16577432228988677964</stp>
        <tr r="G95" s="4"/>
      </tp>
      <tp t="b">
        <v>0</v>
        <stp/>
        <stp>BDH|12477649209511275452</stp>
        <tr r="H106" s="4"/>
      </tp>
      <tp t="b">
        <v>0</v>
        <stp/>
        <stp>BDH|12489627557028756888</stp>
        <tr r="F204" s="4"/>
      </tp>
      <tp t="b">
        <v>0</v>
        <stp/>
        <stp>BDH|12001279909201294022</stp>
        <tr r="E391" s="4"/>
      </tp>
      <tp t="b">
        <v>0</v>
        <stp/>
        <stp>BDH|10432335437554777593</stp>
        <tr r="E39" s="4"/>
      </tp>
      <tp t="b">
        <v>0</v>
        <stp/>
        <stp>BDH|15018893299703645687</stp>
        <tr r="H214" s="4"/>
      </tp>
      <tp t="b">
        <v>0</v>
        <stp/>
        <stp>BDH|17748151879619567903</stp>
        <tr r="H49" s="4"/>
      </tp>
      <tp t="s">
        <v>#N/A N/A</v>
        <stp/>
        <stp>BDS|14696957789726805583</stp>
        <tr r="M104" s="4"/>
      </tp>
      <tp t="s">
        <v>#N/A N/A</v>
        <stp/>
        <stp>BDS|17126856998872105275</stp>
        <tr r="M246" s="4"/>
      </tp>
      <tp t="b">
        <v>0</v>
        <stp/>
        <stp>BDP|11896790424007439582</stp>
        <tr r="AR262" s="4"/>
      </tp>
      <tp t="s">
        <v>#N/A N/A</v>
        <stp/>
        <stp>BDS|16965583955000950071</stp>
        <tr r="M80" s="4"/>
      </tp>
      <tp t="b">
        <v>0</v>
        <stp/>
        <stp>BDP|10807236764907367559</stp>
        <tr r="AR394" s="4"/>
      </tp>
      <tp t="b">
        <v>0</v>
        <stp/>
        <stp>BDP|10553534250372703486</stp>
        <tr r="AR104" s="4"/>
      </tp>
      <tp t="s">
        <v>#N/A N/A</v>
        <stp/>
        <stp>BDS|10256979305316251990</stp>
        <tr r="W111" s="4"/>
      </tp>
      <tp t="b">
        <v>0</v>
        <stp/>
        <stp>BDS|17903365842113654500</stp>
        <tr r="AG348" s="4"/>
        <tr r="AG348" s="4"/>
        <tr r="W348" s="4"/>
        <tr r="W348" s="4"/>
        <tr r="M348" s="4"/>
        <tr r="M348" s="4"/>
      </tp>
      <tp t="b">
        <v>0</v>
        <stp/>
        <stp>BDP|13500287134610582449</stp>
        <tr r="AR54" s="4"/>
      </tp>
      <tp t="s">
        <v>#N/A N/A</v>
        <stp/>
        <stp>BDS|11151453708643247052</stp>
        <tr r="W28" s="4"/>
      </tp>
      <tp t="b">
        <v>0</v>
        <stp/>
        <stp>BDP|13964333548580348292</stp>
        <tr r="AR23" s="4"/>
      </tp>
      <tp t="b">
        <v>0</v>
        <stp/>
        <stp>BDP|14453161015364936661</stp>
        <tr r="AR55" s="4"/>
      </tp>
      <tp t="b">
        <v>0</v>
        <stp/>
        <stp>BDP|11273081516107057174</stp>
        <tr r="AR98" s="4"/>
      </tp>
      <tp t="s">
        <v>#N/A N/A</v>
        <stp/>
        <stp>BDS|16238160549785068049</stp>
        <tr r="W389" s="4"/>
      </tp>
      <tp t="b">
        <v>0</v>
        <stp/>
        <stp>BDP|15252559755150078381</stp>
        <tr r="AQ32" s="4"/>
      </tp>
      <tp t="s">
        <v>#N/A N/A</v>
        <stp/>
        <stp>BDS|12855469853167509214</stp>
        <tr r="AG92" s="4"/>
      </tp>
      <tp t="b">
        <v>0</v>
        <stp/>
        <stp>BDP|16518672926136640288</stp>
        <tr r="AR232" s="4"/>
      </tp>
      <tp t="s">
        <v>#N/A N/A</v>
        <stp/>
        <stp>BDS|12662496054417795250</stp>
        <tr r="AG289" s="4"/>
      </tp>
      <tp t="s">
        <v>#N/A N/A</v>
        <stp/>
        <stp>BDS|17263575271913930048</stp>
        <tr r="AG297" s="4"/>
      </tp>
      <tp t="b">
        <v>0</v>
        <stp/>
        <stp>BDS|14475652253351889038</stp>
        <tr r="AG324" s="4"/>
        <tr r="AG324" s="4"/>
        <tr r="M324" s="4"/>
        <tr r="M324" s="4"/>
        <tr r="W324" s="4"/>
        <tr r="W324" s="4"/>
      </tp>
      <tp t="b">
        <v>0</v>
        <stp/>
        <stp>BDP|17678378929957256707</stp>
        <tr r="AR43" s="4"/>
      </tp>
      <tp t="s">
        <v>#N/A N/A</v>
        <stp/>
        <stp>BDS|12989425665373615565</stp>
        <tr r="M238" s="4"/>
      </tp>
      <tp t="s">
        <v>#N/A N/A</v>
        <stp/>
        <stp>BDS|18175580880935082677</stp>
        <tr r="W88" s="4"/>
      </tp>
      <tp t="b">
        <v>0</v>
        <stp/>
        <stp>BDP|12403125718603057736</stp>
        <tr r="AQ215" s="4"/>
      </tp>
      <tp t="b">
        <v>0</v>
        <stp/>
        <stp>BDS|14359664911776358394</stp>
        <tr r="M297" s="4"/>
        <tr r="M297" s="4"/>
        <tr r="AG297" s="4"/>
        <tr r="AG297" s="4"/>
        <tr r="W297" s="4"/>
        <tr r="W297" s="4"/>
      </tp>
      <tp t="s">
        <v>#N/A N/A</v>
        <stp/>
        <stp>BDS|13708879865048281397</stp>
        <tr r="AG389" s="4"/>
      </tp>
      <tp t="b">
        <v>0</v>
        <stp/>
        <stp>BDS|16333266880102953824</stp>
        <tr r="AG130" s="4"/>
        <tr r="AG130" s="4"/>
        <tr r="W130" s="4"/>
        <tr r="W130" s="4"/>
        <tr r="M130" s="4"/>
        <tr r="M130" s="4"/>
      </tp>
      <tp t="b">
        <v>0</v>
        <stp/>
        <stp>BDP|13569291103591474661</stp>
        <tr r="AQ345" s="4"/>
      </tp>
      <tp t="b">
        <v>0</v>
        <stp/>
        <stp>BDS|16620188795349356168</stp>
        <tr r="M114" s="4"/>
        <tr r="M114" s="4"/>
        <tr r="W114" s="4"/>
        <tr r="W114" s="4"/>
        <tr r="AG114" s="4"/>
        <tr r="AG114" s="4"/>
      </tp>
      <tp t="s">
        <v>#N/A N/A</v>
        <stp/>
        <stp>BDS|12692836876332962951</stp>
        <tr r="W190" s="4"/>
      </tp>
      <tp t="b">
        <v>0</v>
        <stp/>
        <stp>BDP|17999629501345234240</stp>
        <tr r="AQ282" s="4"/>
      </tp>
      <tp t="s">
        <v>#N/A N/A</v>
        <stp/>
        <stp>BDS|10811106745041270200</stp>
        <tr r="AG74" s="4"/>
      </tp>
      <tp t="s">
        <v>#N/A N/A</v>
        <stp/>
        <stp>BDS|17005188237965018604</stp>
        <tr r="M121" s="4"/>
      </tp>
      <tp t="b">
        <v>0</v>
        <stp/>
        <stp>BDP|14656624546090750090</stp>
        <tr r="AQ204" s="4"/>
      </tp>
      <tp t="s">
        <v>#N/A N/A</v>
        <stp/>
        <stp>BDS|10483983285570367761</stp>
        <tr r="M325" s="4"/>
      </tp>
      <tp t="s">
        <v>#N/A N/A</v>
        <stp/>
        <stp>BDS|13653242932750933451</stp>
        <tr r="M43" s="4"/>
      </tp>
      <tp t="b">
        <v>0</v>
        <stp/>
        <stp>BDP|10026027935482154795</stp>
        <tr r="AR283" s="4"/>
      </tp>
      <tp t="b">
        <v>0</v>
        <stp/>
        <stp>BDP|17960100705653606355</stp>
        <tr r="AQ267" s="4"/>
      </tp>
      <tp t="s">
        <v>#N/A N/A</v>
        <stp/>
        <stp>BDS|13478195905504134050</stp>
        <tr r="W349" s="4"/>
      </tp>
      <tp t="s">
        <v>#N/A N/A</v>
        <stp/>
        <stp>BDS|10736243578893461026</stp>
        <tr r="W194" s="4"/>
      </tp>
      <tp t="b">
        <v>0</v>
        <stp/>
        <stp>BDP|11717996827814576824</stp>
        <tr r="AR76" s="4"/>
      </tp>
      <tp t="b">
        <v>0</v>
        <stp/>
        <stp>BDS|14383219834682206194</stp>
        <tr r="W223" s="4"/>
        <tr r="W223" s="4"/>
        <tr r="M223" s="4"/>
        <tr r="M223" s="4"/>
        <tr r="AG223" s="4"/>
        <tr r="AG223" s="4"/>
      </tp>
      <tp t="s">
        <v>#N/A N/A</v>
        <stp/>
        <stp>BDS|11743439519052781077</stp>
        <tr r="W369" s="4"/>
      </tp>
      <tp t="s">
        <v>#N/A N/A</v>
        <stp/>
        <stp>BDS|12782219643257518529</stp>
        <tr r="W324" s="4"/>
      </tp>
      <tp t="b">
        <v>0</v>
        <stp/>
        <stp>BDP|16686543142749266830</stp>
        <tr r="AR320" s="4"/>
      </tp>
      <tp t="s">
        <v>#N/A N/A</v>
        <stp/>
        <stp>BDS|10872789912540388032</stp>
        <tr r="M388" s="4"/>
      </tp>
      <tp t="s">
        <v>#N/A N/A</v>
        <stp/>
        <stp>BDS|12176166474431700363</stp>
        <tr r="W146" s="4"/>
      </tp>
      <tp t="s">
        <v>#N/A N/A</v>
        <stp/>
        <stp>BDS|15058727421340888686</stp>
        <tr r="M240" s="4"/>
      </tp>
      <tp t="b">
        <v>0</v>
        <stp/>
        <stp>BDS|13148107611234097136</stp>
        <tr r="AG368" s="4"/>
        <tr r="AG368" s="4"/>
        <tr r="W368" s="4"/>
        <tr r="W368" s="4"/>
        <tr r="M368" s="4"/>
        <tr r="M368" s="4"/>
      </tp>
      <tp t="s">
        <v>#N/A N/A</v>
        <stp/>
        <stp>BDS|10428007700913163569</stp>
        <tr r="M89" s="4"/>
      </tp>
      <tp t="s">
        <v>#N/A N/A</v>
        <stp/>
        <stp>BDS|15310050200314343765</stp>
        <tr r="M26" s="4"/>
      </tp>
      <tp t="b">
        <v>0</v>
        <stp/>
        <stp>BDP|16705430964453421143</stp>
        <tr r="AQ113" s="4"/>
      </tp>
      <tp t="s">
        <v>#N/A N/A</v>
        <stp/>
        <stp>BDS|13666000135966632051</stp>
        <tr r="M134" s="4"/>
      </tp>
      <tp t="s">
        <v>#N/A N/A</v>
        <stp/>
        <stp>BDS|14524675642442465258</stp>
        <tr r="W394" s="4"/>
      </tp>
      <tp t="s">
        <v>#N/A N/A</v>
        <stp/>
        <stp>BDS|15336970584544076613</stp>
        <tr r="M234" s="4"/>
      </tp>
      <tp t="b">
        <v>0</v>
        <stp/>
        <stp>BDS|14515274803557309730</stp>
        <tr r="AG12" s="4"/>
        <tr r="AG12" s="4"/>
        <tr r="M12" s="4"/>
        <tr r="M12" s="4"/>
        <tr r="W12" s="4"/>
        <tr r="W12" s="4"/>
      </tp>
      <tp t="s">
        <v>#N/A N/A</v>
        <stp/>
        <stp>BDS|10779546641317025036</stp>
        <tr r="M344" s="4"/>
      </tp>
      <tp t="s">
        <v>#N/A N/A</v>
        <stp/>
        <stp>BDS|10397151489779150682</stp>
        <tr r="W204" s="4"/>
      </tp>
      <tp t="s">
        <v>#N/A N/A</v>
        <stp/>
        <stp>BDS|10715076670880028162</stp>
        <tr r="AG202" s="4"/>
      </tp>
      <tp t="s">
        <v>#N/A N/A</v>
        <stp/>
        <stp>BDS|15865634661604882741</stp>
        <tr r="W255" s="4"/>
      </tp>
      <tp t="s">
        <v>#N/A N/A</v>
        <stp/>
        <stp>BDS|15966725436392277594</stp>
        <tr r="W61" s="4"/>
      </tp>
      <tp t="s">
        <v>#N/A N/A</v>
        <stp/>
        <stp>BDS|11711995238885251828</stp>
        <tr r="AG177" s="4"/>
      </tp>
      <tp t="s">
        <v>#N/A N/A</v>
        <stp/>
        <stp>BDS|18011966751775654768</stp>
        <tr r="W206" s="4"/>
      </tp>
      <tp t="b">
        <v>0</v>
        <stp/>
        <stp>BDS|11865078320082009782</stp>
        <tr r="W261" s="4"/>
        <tr r="W261" s="4"/>
        <tr r="M261" s="4"/>
        <tr r="M261" s="4"/>
        <tr r="AG261" s="4"/>
        <tr r="AG261" s="4"/>
      </tp>
      <tp t="b">
        <v>0</v>
        <stp/>
        <stp>BDP|16513173362863447402</stp>
        <tr r="AQ331" s="4"/>
      </tp>
      <tp t="s">
        <v>#N/A N/A</v>
        <stp/>
        <stp>BDS|10506637262691481778</stp>
        <tr r="W311" s="4"/>
      </tp>
      <tp t="b">
        <v>0</v>
        <stp/>
        <stp>BDP|14604191569175237002</stp>
        <tr r="AQ106" s="4"/>
      </tp>
      <tp t="s">
        <v>#N/A N/A</v>
        <stp/>
        <stp>BDS|11009166045641120354</stp>
        <tr r="AG303" s="4"/>
      </tp>
      <tp t="b">
        <v>0</v>
        <stp/>
        <stp>BDP|10980790829420731394</stp>
        <tr r="AQ349" s="4"/>
      </tp>
      <tp t="s">
        <v>#N/A N/A</v>
        <stp/>
        <stp>BDS|12246071046002033278</stp>
        <tr r="AG401" s="4"/>
      </tp>
      <tp t="s">
        <v>#N/A N/A</v>
        <stp/>
        <stp>BDS|16505477413043536606</stp>
        <tr r="M10" s="4"/>
      </tp>
      <tp t="b">
        <v>0</v>
        <stp/>
        <stp>BDP|18053032585440519644</stp>
        <tr r="AQ219" s="4"/>
      </tp>
      <tp t="b">
        <v>0</v>
        <stp/>
        <stp>BDS|18105977174319644906</stp>
        <tr r="AG298" s="4"/>
        <tr r="AG298" s="4"/>
        <tr r="M298" s="4"/>
        <tr r="M298" s="4"/>
        <tr r="W298" s="4"/>
        <tr r="W298" s="4"/>
      </tp>
      <tp t="s">
        <v>#N/A N/A</v>
        <stp/>
        <stp>BDS|10366239050652603334</stp>
        <tr r="W272" s="4"/>
      </tp>
      <tp t="b">
        <v>0</v>
        <stp/>
        <stp>BDP|12628133294718568423</stp>
        <tr r="AR170" s="4"/>
      </tp>
      <tp t="b">
        <v>0</v>
        <stp/>
        <stp>BDH|11776280450391995176</stp>
        <tr r="B162" s="4"/>
      </tp>
      <tp t="b">
        <v>0</v>
        <stp/>
        <stp>BDH|12845159172587972576</stp>
        <tr r="G278" s="4"/>
      </tp>
      <tp t="b">
        <v>0</v>
        <stp/>
        <stp>BDH|14596653917724210143</stp>
        <tr r="C24" s="4"/>
      </tp>
      <tp t="b">
        <v>0</v>
        <stp/>
        <stp>BDH|14088550317331604756</stp>
        <tr r="C151" s="4"/>
      </tp>
      <tp t="b">
        <v>0</v>
        <stp/>
        <stp>BDH|16947234507581895340</stp>
        <tr r="E243" s="4"/>
      </tp>
      <tp t="b">
        <v>0</v>
        <stp/>
        <stp>BDH|12434047311843116611</stp>
        <tr r="D81" s="4"/>
      </tp>
      <tp t="b">
        <v>0</v>
        <stp/>
        <stp>BDH|11930632906273498299</stp>
        <tr r="D237" s="4"/>
      </tp>
      <tp t="b">
        <v>0</v>
        <stp/>
        <stp>BDH|15081993086905977777</stp>
        <tr r="E146" s="4"/>
      </tp>
      <tp t="b">
        <v>0</v>
        <stp/>
        <stp>BDH|12620340802651639676</stp>
        <tr r="D398" s="4"/>
      </tp>
      <tp t="b">
        <v>0</v>
        <stp/>
        <stp>BDH|13174235390669752740</stp>
        <tr r="B209" s="4"/>
      </tp>
      <tp t="b">
        <v>0</v>
        <stp/>
        <stp>BDH|10372301147151067057</stp>
        <tr r="G298" s="4"/>
      </tp>
      <tp t="b">
        <v>0</v>
        <stp/>
        <stp>BDH|13732707167613603769</stp>
        <tr r="G234" s="4"/>
      </tp>
      <tp t="b">
        <v>0</v>
        <stp/>
        <stp>BDH|10321701913679157919</stp>
        <tr r="I252" s="4"/>
      </tp>
      <tp t="b">
        <v>0</v>
        <stp/>
        <stp>BDH|10128795022521239288</stp>
        <tr r="I246" s="4"/>
      </tp>
      <tp t="b">
        <v>0</v>
        <stp/>
        <stp>BDH|11513340617090642508</stp>
        <tr r="E145" s="4"/>
      </tp>
      <tp t="b">
        <v>0</v>
        <stp/>
        <stp>BDH|13460130747244126415</stp>
        <tr r="B102" s="4"/>
      </tp>
      <tp t="b">
        <v>0</v>
        <stp/>
        <stp>BDH|11831047149062739127</stp>
        <tr r="F47" s="4"/>
      </tp>
      <tp t="b">
        <v>0</v>
        <stp/>
        <stp>BDH|12773652547185758324</stp>
        <tr r="C233" s="4"/>
      </tp>
      <tp t="b">
        <v>0</v>
        <stp/>
        <stp>BDH|18119233606055133955</stp>
        <tr r="D328" s="4"/>
      </tp>
      <tp t="b">
        <v>0</v>
        <stp/>
        <stp>BDH|16147622281516886894</stp>
        <tr r="F101" s="4"/>
      </tp>
      <tp t="b">
        <v>0</v>
        <stp/>
        <stp>BDH|14085326071354938292</stp>
        <tr r="D31" s="4"/>
      </tp>
      <tp t="b">
        <v>0</v>
        <stp/>
        <stp>BDH|15406400544264348705</stp>
        <tr r="E228" s="4"/>
      </tp>
      <tp t="b">
        <v>0</v>
        <stp/>
        <stp>BDH|14979091294278665313</stp>
        <tr r="H289" s="4"/>
      </tp>
      <tp t="b">
        <v>0</v>
        <stp/>
        <stp>BDH|12554192304567960225</stp>
        <tr r="E256" s="4"/>
      </tp>
      <tp t="b">
        <v>0</v>
        <stp/>
        <stp>BDH|11762143074361200066</stp>
        <tr r="E364" s="4"/>
      </tp>
      <tp t="b">
        <v>0</v>
        <stp/>
        <stp>BDH|18378413300958086213</stp>
        <tr r="H258" s="4"/>
      </tp>
      <tp t="b">
        <v>0</v>
        <stp/>
        <stp>BDH|14995156584873960827</stp>
        <tr r="H234" s="4"/>
      </tp>
      <tp t="b">
        <v>0</v>
        <stp/>
        <stp>BDH|11595371820915813394</stp>
        <tr r="H235" s="4"/>
      </tp>
      <tp t="b">
        <v>0</v>
        <stp/>
        <stp>BDH|12458373219622863409</stp>
        <tr r="H233" s="4"/>
      </tp>
      <tp t="b">
        <v>0</v>
        <stp/>
        <stp>BDH|12491688509202048074</stp>
        <tr r="I186" s="4"/>
      </tp>
      <tp t="b">
        <v>0</v>
        <stp/>
        <stp>BDH|13114537540306660265</stp>
        <tr r="I349" s="4"/>
      </tp>
      <tp t="b">
        <v>0</v>
        <stp/>
        <stp>BDH|10262456530215726426</stp>
        <tr r="F21" s="4"/>
      </tp>
      <tp t="b">
        <v>0</v>
        <stp/>
        <stp>BDH|16200135475954750263</stp>
        <tr r="G302" s="4"/>
      </tp>
      <tp t="b">
        <v>0</v>
        <stp/>
        <stp>BDH|10243526121419611829</stp>
        <tr r="B140" s="4"/>
      </tp>
      <tp t="b">
        <v>0</v>
        <stp/>
        <stp>BDH|14095208072660365742</stp>
        <tr r="H389" s="4"/>
      </tp>
      <tp t="b">
        <v>0</v>
        <stp/>
        <stp>BDH|12151226513387052057</stp>
        <tr r="I114" s="4"/>
      </tp>
      <tp t="b">
        <v>0</v>
        <stp/>
        <stp>BDH|14590025421263284314</stp>
        <tr r="D197" s="4"/>
      </tp>
      <tp t="b">
        <v>0</v>
        <stp/>
        <stp>BDH|11116830689620984779</stp>
        <tr r="F114" s="4"/>
      </tp>
      <tp t="b">
        <v>0</v>
        <stp/>
        <stp>BDH|12526364604332065527</stp>
        <tr r="D383" s="4"/>
      </tp>
      <tp t="b">
        <v>0</v>
        <stp/>
        <stp>BDH|13584191141304112483</stp>
        <tr r="C131" s="4"/>
      </tp>
      <tp t="b">
        <v>0</v>
        <stp/>
        <stp>BDH|16437250019861922257</stp>
        <tr r="D111" s="4"/>
      </tp>
      <tp t="b">
        <v>0</v>
        <stp/>
        <stp>BDH|11352437844271881684</stp>
        <tr r="D368" s="4"/>
      </tp>
      <tp t="b">
        <v>0</v>
        <stp/>
        <stp>BDH|14439915497374216645</stp>
        <tr r="D390" s="4"/>
      </tp>
      <tp t="b">
        <v>0</v>
        <stp/>
        <stp>BDH|11586845220849747420</stp>
        <tr r="G186" s="4"/>
      </tp>
      <tp t="b">
        <v>0</v>
        <stp/>
        <stp>BDH|10828623351754767187</stp>
        <tr r="B20" s="4"/>
      </tp>
      <tp t="b">
        <v>0</v>
        <stp/>
        <stp>BDH|16629433937794212340</stp>
        <tr r="I357" s="4"/>
      </tp>
      <tp t="b">
        <v>0</v>
        <stp/>
        <stp>BDH|10908374604752766793</stp>
        <tr r="I194" s="4"/>
      </tp>
      <tp t="b">
        <v>0</v>
        <stp/>
        <stp>BDH|15628997187925880742</stp>
        <tr r="I23" s="4"/>
      </tp>
      <tp t="b">
        <v>0</v>
        <stp/>
        <stp>BDH|16151756662257420666</stp>
        <tr r="C44" s="4"/>
      </tp>
      <tp t="b">
        <v>0</v>
        <stp/>
        <stp>BDH|15850608258768209855</stp>
        <tr r="F398" s="4"/>
      </tp>
      <tp t="b">
        <v>0</v>
        <stp/>
        <stp>BDH|10192123773472495239</stp>
        <tr r="I58" s="4"/>
      </tp>
      <tp t="b">
        <v>0</v>
        <stp/>
        <stp>BDH|17177054546353150648</stp>
        <tr r="G106" s="4"/>
      </tp>
      <tp t="b">
        <v>0</v>
        <stp/>
        <stp>BDH|17027733360251660128</stp>
        <tr r="D255" s="4"/>
      </tp>
      <tp t="b">
        <v>0</v>
        <stp/>
        <stp>BDH|15969331693760846968</stp>
        <tr r="E113" s="4"/>
      </tp>
      <tp t="b">
        <v>0</v>
        <stp/>
        <stp>BDH|14847172957743944566</stp>
        <tr r="F340" s="4"/>
      </tp>
      <tp t="b">
        <v>0</v>
        <stp/>
        <stp>BDH|10263947520305738861</stp>
        <tr r="E281" s="4"/>
      </tp>
      <tp t="b">
        <v>0</v>
        <stp/>
        <stp>BDH|18264715354229450544</stp>
        <tr r="E205" s="4"/>
      </tp>
      <tp t="b">
        <v>0</v>
        <stp/>
        <stp>BDH|17634053867036252112</stp>
        <tr r="I374" s="4"/>
      </tp>
      <tp t="b">
        <v>0</v>
        <stp/>
        <stp>BDH|10684752902276763719</stp>
        <tr r="F302" s="4"/>
      </tp>
      <tp t="b">
        <v>0</v>
        <stp/>
        <stp>BDH|14421517503210161706</stp>
        <tr r="E56" s="4"/>
      </tp>
      <tp t="b">
        <v>0</v>
        <stp/>
        <stp>BDH|16773045912229344852</stp>
        <tr r="C23" s="4"/>
      </tp>
      <tp t="b">
        <v>0</v>
        <stp/>
        <stp>BDH|17645860765887646856</stp>
        <tr r="B181" s="4"/>
      </tp>
      <tp t="b">
        <v>0</v>
        <stp/>
        <stp>BDH|13212835088035712084</stp>
        <tr r="D337" s="4"/>
      </tp>
      <tp t="b">
        <v>0</v>
        <stp/>
        <stp>BDH|16338114815538115805</stp>
        <tr r="B221" s="4"/>
      </tp>
      <tp t="b">
        <v>0</v>
        <stp/>
        <stp>BDH|15318042206287332444</stp>
        <tr r="I362" s="4"/>
      </tp>
      <tp t="b">
        <v>0</v>
        <stp/>
        <stp>BDH|14472003955426155198</stp>
        <tr r="I71" s="4"/>
      </tp>
      <tp t="b">
        <v>0</v>
        <stp/>
        <stp>BDH|13311177122511636793</stp>
        <tr r="I389" s="4"/>
      </tp>
      <tp t="b">
        <v>0</v>
        <stp/>
        <stp>BDH|14590048375472535780</stp>
        <tr r="G103" s="4"/>
      </tp>
      <tp t="b">
        <v>0</v>
        <stp/>
        <stp>BDH|15613897381183010073</stp>
        <tr r="I11" s="4"/>
      </tp>
      <tp t="b">
        <v>0</v>
        <stp/>
        <stp>BDH|12945727826831362079</stp>
        <tr r="F212" s="4"/>
      </tp>
      <tp t="b">
        <v>0</v>
        <stp/>
        <stp>BDH|11463368969480388209</stp>
        <tr r="B390" s="4"/>
      </tp>
      <tp t="b">
        <v>0</v>
        <stp/>
        <stp>BDH|18104064037349892406</stp>
        <tr r="H288" s="4"/>
      </tp>
      <tp t="b">
        <v>0</v>
        <stp/>
        <stp>BDH|13979951681863715720</stp>
        <tr r="B82" s="4"/>
      </tp>
      <tp t="b">
        <v>0</v>
        <stp/>
        <stp>BDH|16996769404460057733</stp>
        <tr r="E188" s="4"/>
      </tp>
      <tp t="b">
        <v>0</v>
        <stp/>
        <stp>BDH|15444792927270107634</stp>
        <tr r="G336" s="4"/>
      </tp>
      <tp t="b">
        <v>0</v>
        <stp/>
        <stp>BDH|13100900918309516447</stp>
        <tr r="D202" s="4"/>
      </tp>
      <tp t="b">
        <v>0</v>
        <stp/>
        <stp>BDH|16391585908701069484</stp>
        <tr r="H118" s="4"/>
      </tp>
      <tp t="b">
        <v>0</v>
        <stp/>
        <stp>BDH|14331289693358704144</stp>
        <tr r="B345" s="4"/>
      </tp>
      <tp t="b">
        <v>0</v>
        <stp/>
        <stp>BDH|13707722259465241253</stp>
        <tr r="G14" s="4"/>
      </tp>
      <tp t="b">
        <v>0</v>
        <stp/>
        <stp>BDH|10683950546873835863</stp>
        <tr r="D56" s="4"/>
      </tp>
      <tp t="b">
        <v>0</v>
        <stp/>
        <stp>BDH|17550777428321775566</stp>
        <tr r="F184" s="4"/>
      </tp>
      <tp t="b">
        <v>0</v>
        <stp/>
        <stp>BDH|15666766457685997444</stp>
        <tr r="G190" s="4"/>
      </tp>
      <tp t="b">
        <v>0</v>
        <stp/>
        <stp>BDH|17593920165256150894</stp>
        <tr r="E84" s="4"/>
      </tp>
      <tp t="b">
        <v>0</v>
        <stp/>
        <stp>BDH|12112481523145061709</stp>
        <tr r="E399" s="4"/>
      </tp>
      <tp t="b">
        <v>0</v>
        <stp/>
        <stp>BDH|15480697935930085623</stp>
        <tr r="I328" s="4"/>
      </tp>
      <tp t="b">
        <v>0</v>
        <stp/>
        <stp>BDH|11183926798907782062</stp>
        <tr r="C144" s="4"/>
      </tp>
      <tp t="b">
        <v>0</v>
        <stp/>
        <stp>BDH|17328747030167453290</stp>
        <tr r="G375" s="4"/>
      </tp>
      <tp t="b">
        <v>0</v>
        <stp/>
        <stp>BDH|10664817480442901444</stp>
        <tr r="G322" s="4"/>
      </tp>
      <tp t="b">
        <v>0</v>
        <stp/>
        <stp>BDH|15508735311106428396</stp>
        <tr r="I191" s="4"/>
      </tp>
      <tp t="b">
        <v>0</v>
        <stp/>
        <stp>BDH|13905046086715925885</stp>
        <tr r="I147" s="4"/>
      </tp>
      <tp t="b">
        <v>0</v>
        <stp/>
        <stp>BDH|12756332639595703107</stp>
        <tr r="F91" s="4"/>
      </tp>
      <tp t="b">
        <v>0</v>
        <stp/>
        <stp>BDH|13436006415374259097</stp>
        <tr r="C326" s="4"/>
      </tp>
      <tp t="b">
        <v>0</v>
        <stp/>
        <stp>BDH|16921236246930826695</stp>
        <tr r="H82" s="4"/>
      </tp>
      <tp t="b">
        <v>0</v>
        <stp/>
        <stp>BDH|11052000569527316678</stp>
        <tr r="F61" s="4"/>
      </tp>
      <tp t="b">
        <v>0</v>
        <stp/>
        <stp>BDH|11295291426841666669</stp>
        <tr r="H222" s="4"/>
      </tp>
      <tp t="b">
        <v>0</v>
        <stp/>
        <stp>BDH|16244315675221997526</stp>
        <tr r="G18" s="4"/>
      </tp>
      <tp t="b">
        <v>0</v>
        <stp/>
        <stp>BDH|13381301859812338144</stp>
        <tr r="I215" s="4"/>
      </tp>
      <tp t="b">
        <v>0</v>
        <stp/>
        <stp>BDH|14473435972840100181</stp>
        <tr r="G269" s="4"/>
      </tp>
      <tp t="b">
        <v>0</v>
        <stp/>
        <stp>BDH|15431769209501326546</stp>
        <tr r="F163" s="4"/>
      </tp>
      <tp t="b">
        <v>0</v>
        <stp/>
        <stp>BDH|14645981062158887586</stp>
        <tr r="F170" s="4"/>
      </tp>
      <tp t="b">
        <v>0</v>
        <stp/>
        <stp>BDH|12138268896077597888</stp>
        <tr r="I320" s="4"/>
      </tp>
      <tp t="b">
        <v>0</v>
        <stp/>
        <stp>BDH|16816743213114349208</stp>
        <tr r="G221" s="4"/>
      </tp>
      <tp t="b">
        <v>0</v>
        <stp/>
        <stp>BDH|13783160402123921764</stp>
        <tr r="H370" s="4"/>
      </tp>
      <tp t="b">
        <v>0</v>
        <stp/>
        <stp>BDH|11412722127875466792</stp>
        <tr r="E229" s="4"/>
      </tp>
      <tp t="b">
        <v>0</v>
        <stp/>
        <stp>BDH|10263388172091178357</stp>
        <tr r="I145" s="4"/>
      </tp>
      <tp t="b">
        <v>0</v>
        <stp/>
        <stp>BDH|15827637370641614313</stp>
        <tr r="D300" s="4"/>
      </tp>
      <tp t="b">
        <v>0</v>
        <stp/>
        <stp>BDH|14000153068153250630</stp>
        <tr r="I219" s="4"/>
      </tp>
      <tp t="b">
        <v>0</v>
        <stp/>
        <stp>BDH|13348810597654815016</stp>
        <tr r="C239" s="4"/>
      </tp>
      <tp t="b">
        <v>0</v>
        <stp/>
        <stp>BDH|12822526013134498424</stp>
        <tr r="B97" s="4"/>
      </tp>
      <tp t="b">
        <v>0</v>
        <stp/>
        <stp>BDH|15090482983887313870</stp>
        <tr r="G206" s="4"/>
      </tp>
      <tp t="b">
        <v>0</v>
        <stp/>
        <stp>BDH|17388433074036843438</stp>
        <tr r="I10" s="4"/>
      </tp>
      <tp t="b">
        <v>0</v>
        <stp/>
        <stp>BDH|12242257618995785276</stp>
        <tr r="H163" s="4"/>
      </tp>
      <tp t="b">
        <v>0</v>
        <stp/>
        <stp>BDH|13538096639620880631</stp>
        <tr r="C312" s="4"/>
      </tp>
      <tp t="b">
        <v>0</v>
        <stp/>
        <stp>BDH|14335179380498976337</stp>
        <tr r="G239" s="4"/>
      </tp>
      <tp t="b">
        <v>0</v>
        <stp/>
        <stp>BDH|14104733733507884173</stp>
        <tr r="D46" s="4"/>
      </tp>
      <tp t="b">
        <v>0</v>
        <stp/>
        <stp>BDH|13291582153394336147</stp>
        <tr r="C60" s="4"/>
      </tp>
      <tp t="b">
        <v>0</v>
        <stp/>
        <stp>BDH|10347488421286686624</stp>
        <tr r="B29" s="4"/>
      </tp>
      <tp t="b">
        <v>0</v>
        <stp/>
        <stp>BDH|15710685651885906598</stp>
        <tr r="D165" s="4"/>
      </tp>
      <tp t="b">
        <v>0</v>
        <stp/>
        <stp>BDP|16786377686732807875</stp>
        <tr r="AQ20" s="4"/>
      </tp>
      <tp t="s">
        <v>#N/A N/A</v>
        <stp/>
        <stp>BDS|13763381206324493371</stp>
        <tr r="W161" s="4"/>
      </tp>
      <tp t="b">
        <v>0</v>
        <stp/>
        <stp>BDS|13269249020862457681</stp>
        <tr r="M17" s="4"/>
        <tr r="M17" s="4"/>
        <tr r="AG17" s="4"/>
        <tr r="AG17" s="4"/>
        <tr r="W17" s="4"/>
        <tr r="W17" s="4"/>
      </tp>
      <tp t="b">
        <v>0</v>
        <stp/>
        <stp>BDS|15925290526231826346</stp>
        <tr r="W243" s="4"/>
        <tr r="W243" s="4"/>
        <tr r="M243" s="4"/>
        <tr r="M243" s="4"/>
        <tr r="AG243" s="4"/>
        <tr r="AG243" s="4"/>
      </tp>
      <tp t="b">
        <v>0</v>
        <stp/>
        <stp>BDP|11353862463651828967</stp>
        <tr r="AR289" s="4"/>
      </tp>
      <tp t="b">
        <v>0</v>
        <stp/>
        <stp>BDS|17654170529571880280</stp>
        <tr r="M268" s="4"/>
        <tr r="M268" s="4"/>
        <tr r="AG268" s="4"/>
        <tr r="AG268" s="4"/>
        <tr r="W268" s="4"/>
        <tr r="W268" s="4"/>
      </tp>
      <tp t="s">
        <v>#N/A N/A</v>
        <stp/>
        <stp>BDS|13425426870335714298</stp>
        <tr r="W150" s="4"/>
      </tp>
      <tp t="b">
        <v>0</v>
        <stp/>
        <stp>BDP|16558338770351944447</stp>
        <tr r="AQ154" s="4"/>
      </tp>
      <tp t="b">
        <v>0</v>
        <stp/>
        <stp>BDS|13408766339395489570</stp>
        <tr r="AG318" s="4"/>
        <tr r="AG318" s="4"/>
        <tr r="M318" s="4"/>
        <tr r="M318" s="4"/>
        <tr r="W318" s="4"/>
        <tr r="W318" s="4"/>
      </tp>
      <tp t="s">
        <v>#N/A N/A</v>
        <stp/>
        <stp>BDS|10645732309327720735</stp>
        <tr r="M88" s="4"/>
      </tp>
      <tp t="b">
        <v>0</v>
        <stp/>
        <stp>BDS|12271138728626653060</stp>
        <tr r="AG7" s="4"/>
        <tr r="AG7" s="4"/>
        <tr r="M7" s="4"/>
        <tr r="M7" s="4"/>
        <tr r="W7" s="4"/>
        <tr r="W7" s="4"/>
      </tp>
      <tp t="b">
        <v>0</v>
        <stp/>
        <stp>BDP|17835659604683184520</stp>
        <tr r="AQ234" s="4"/>
      </tp>
      <tp t="s">
        <v>#N/A N/A</v>
        <stp/>
        <stp>BDS|15074986225480084937</stp>
        <tr r="M130" s="4"/>
      </tp>
      <tp t="s">
        <v>#N/A N/A</v>
        <stp/>
        <stp>BDS|14761890501968250330</stp>
        <tr r="M259" s="4"/>
      </tp>
      <tp t="b">
        <v>0</v>
        <stp/>
        <stp>BDP|12956144160053723171</stp>
        <tr r="AR221" s="4"/>
      </tp>
      <tp t="s">
        <v>#N/A N/A</v>
        <stp/>
        <stp>BDS|14223307046764994039</stp>
        <tr r="W17" s="4"/>
      </tp>
      <tp t="b">
        <v>0</v>
        <stp/>
        <stp>BDP|16941497529895392272</stp>
        <tr r="AR226" s="4"/>
      </tp>
      <tp t="s">
        <v>#N/A N/A</v>
        <stp/>
        <stp>BDS|18041520548637339977</stp>
        <tr r="AG172" s="4"/>
      </tp>
      <tp t="s">
        <v>#N/A N/A</v>
        <stp/>
        <stp>BDS|16463196548090979421</stp>
        <tr r="AG129" s="4"/>
      </tp>
      <tp t="s">
        <v>#N/A N/A</v>
        <stp/>
        <stp>BDS|11402547717060826210</stp>
        <tr r="AG324" s="4"/>
      </tp>
      <tp t="b">
        <v>0</v>
        <stp/>
        <stp>BDP|14724123856232910569</stp>
        <tr r="AR151" s="4"/>
      </tp>
      <tp t="b">
        <v>0</v>
        <stp/>
        <stp>BDP|13326078918910986590</stp>
        <tr r="AR379" s="4"/>
      </tp>
      <tp t="b">
        <v>0</v>
        <stp/>
        <stp>BDP|16066866399219116920</stp>
        <tr r="AR373" s="4"/>
      </tp>
      <tp t="b">
        <v>0</v>
        <stp/>
        <stp>BDP|14443936253067812801</stp>
        <tr r="AR345" s="4"/>
      </tp>
      <tp t="b">
        <v>0</v>
        <stp/>
        <stp>BDS|11978482507992820026</stp>
        <tr r="AG83" s="4"/>
        <tr r="AG83" s="4"/>
        <tr r="M83" s="4"/>
        <tr r="M83" s="4"/>
        <tr r="W83" s="4"/>
        <tr r="W83" s="4"/>
      </tp>
      <tp t="s">
        <v>#N/A N/A</v>
        <stp/>
        <stp>BDS|14077478012565946303</stp>
        <tr r="W249" s="4"/>
      </tp>
      <tp t="s">
        <v>#N/A N/A</v>
        <stp/>
        <stp>BDS|15311701584599360482</stp>
        <tr r="W378" s="4"/>
      </tp>
      <tp t="s">
        <v>#N/A N/A</v>
        <stp/>
        <stp>BDS|11698117427770935543</stp>
        <tr r="W281" s="4"/>
      </tp>
      <tp t="s">
        <v>#N/A N/A</v>
        <stp/>
        <stp>BDS|16260205639712619208</stp>
        <tr r="M194" s="4"/>
      </tp>
      <tp t="b">
        <v>0</v>
        <stp/>
        <stp>BDS|17554913497762851264</stp>
        <tr r="M226" s="4"/>
        <tr r="M226" s="4"/>
        <tr r="AG226" s="4"/>
        <tr r="AG226" s="4"/>
        <tr r="W226" s="4"/>
        <tr r="W226" s="4"/>
      </tp>
      <tp t="b">
        <v>0</v>
        <stp/>
        <stp>BDS|16721155802780324011</stp>
        <tr r="M196" s="4"/>
        <tr r="M196" s="4"/>
        <tr r="AG196" s="4"/>
        <tr r="AG196" s="4"/>
        <tr r="W196" s="4"/>
        <tr r="W196" s="4"/>
      </tp>
      <tp t="b">
        <v>0</v>
        <stp/>
        <stp>BDP|16692241238279362995</stp>
        <tr r="AR267" s="4"/>
      </tp>
      <tp t="s">
        <v>#N/A N/A</v>
        <stp/>
        <stp>BDS|15734207454851844480</stp>
        <tr r="W366" s="4"/>
      </tp>
      <tp t="s">
        <v>#N/A N/A</v>
        <stp/>
        <stp>BDS|12182722950866488146</stp>
        <tr r="AG237" s="4"/>
      </tp>
      <tp t="b">
        <v>0</v>
        <stp/>
        <stp>BDS|16170357248552661491</stp>
        <tr r="W181" s="4"/>
        <tr r="W181" s="4"/>
        <tr r="AG181" s="4"/>
        <tr r="AG181" s="4"/>
        <tr r="M181" s="4"/>
        <tr r="M181" s="4"/>
      </tp>
      <tp t="s">
        <v>#N/A N/A</v>
        <stp/>
        <stp>BDS|13263122865306042562</stp>
        <tr r="AG309" s="4"/>
      </tp>
      <tp t="s">
        <v>#N/A N/A</v>
        <stp/>
        <stp>BDS|14815381156183039655</stp>
        <tr r="M86" s="4"/>
      </tp>
      <tp t="s">
        <v>#N/A N/A</v>
        <stp/>
        <stp>BDS|14956194026746124678</stp>
        <tr r="M338" s="4"/>
      </tp>
      <tp t="b">
        <v>0</v>
        <stp/>
        <stp>BDP|17183602247170525205</stp>
        <tr r="AQ340" s="4"/>
      </tp>
      <tp t="s">
        <v>#N/A N/A</v>
        <stp/>
        <stp>BDS|10347403271801149538</stp>
        <tr r="M8" s="4"/>
      </tp>
      <tp t="s">
        <v>#N/A N/A</v>
        <stp/>
        <stp>BDS|15522775844794558536</stp>
        <tr r="M126" s="4"/>
      </tp>
      <tp t="s">
        <v>#N/A N/A</v>
        <stp/>
        <stp>BDS|12651313325276010226</stp>
        <tr r="W283" s="4"/>
      </tp>
      <tp t="s">
        <v>#N/A N/A</v>
        <stp/>
        <stp>BDS|12879137137067809046</stp>
        <tr r="AG19" s="4"/>
      </tp>
      <tp t="s">
        <v>#N/A N/A</v>
        <stp/>
        <stp>BDS|15931586701783815498</stp>
        <tr r="W385" s="4"/>
      </tp>
      <tp t="b">
        <v>0</v>
        <stp/>
        <stp>BDP|11778297814616982310</stp>
        <tr r="AQ78" s="4"/>
      </tp>
      <tp t="s">
        <v>#N/A N/A</v>
        <stp/>
        <stp>BDS|13070374877262853293</stp>
        <tr r="AG254" s="4"/>
      </tp>
      <tp t="s">
        <v>#N/A N/A</v>
        <stp/>
        <stp>BDS|16201452938011904774</stp>
        <tr r="W364" s="4"/>
      </tp>
      <tp t="s">
        <v>#N/A N/A</v>
        <stp/>
        <stp>BDS|13592597846447917253</stp>
        <tr r="M148" s="4"/>
      </tp>
      <tp t="b">
        <v>0</v>
        <stp/>
        <stp>BDP|17139346716233197176</stp>
        <tr r="AQ77" s="4"/>
      </tp>
      <tp t="s">
        <v>#N/A N/A</v>
        <stp/>
        <stp>BDS|16538614538892869626</stp>
        <tr r="AG121" s="4"/>
      </tp>
      <tp t="s">
        <v>#N/A N/A</v>
        <stp/>
        <stp>BDS|10901472343973203495</stp>
        <tr r="AG288" s="4"/>
      </tp>
      <tp t="b">
        <v>0</v>
        <stp/>
        <stp>BDP|15047684853345616485</stp>
        <tr r="AQ41" s="4"/>
      </tp>
      <tp t="s">
        <v>#N/A N/A</v>
        <stp/>
        <stp>BDS|15419450530885403020</stp>
        <tr r="W188" s="4"/>
      </tp>
      <tp t="s">
        <v>#N/A N/A</v>
        <stp/>
        <stp>BDS|18398915036142031733</stp>
        <tr r="M211" s="4"/>
      </tp>
      <tp t="s">
        <v>#N/A N/A</v>
        <stp/>
        <stp>BDS|12084054433386317023</stp>
        <tr r="AG41" s="4"/>
      </tp>
      <tp t="s">
        <v>#N/A N/A</v>
        <stp/>
        <stp>BDS|17359165620155482665</stp>
        <tr r="AG292" s="4"/>
      </tp>
      <tp t="b">
        <v>0</v>
        <stp/>
        <stp>BDS|13140202342413546114</stp>
        <tr r="W217" s="4"/>
        <tr r="W217" s="4"/>
        <tr r="M217" s="4"/>
        <tr r="M217" s="4"/>
        <tr r="AG217" s="4"/>
        <tr r="AG217" s="4"/>
      </tp>
      <tp t="b">
        <v>0</v>
        <stp/>
        <stp>BDS|15012962383420032323</stp>
        <tr r="AG259" s="4"/>
        <tr r="AG259" s="4"/>
        <tr r="M259" s="4"/>
        <tr r="M259" s="4"/>
        <tr r="W259" s="4"/>
        <tr r="W259" s="4"/>
      </tp>
      <tp t="s">
        <v>#N/A N/A</v>
        <stp/>
        <stp>BDS|13980113779023361161</stp>
        <tr r="M379" s="4"/>
      </tp>
      <tp t="b">
        <v>0</v>
        <stp/>
        <stp>BDP|13590512754123116768</stp>
        <tr r="AR18" s="4"/>
      </tp>
      <tp t="b">
        <v>0</v>
        <stp/>
        <stp>BDP|18349306096567372209</stp>
        <tr r="AR31" s="4"/>
      </tp>
      <tp t="b">
        <v>0</v>
        <stp/>
        <stp>BDP|17758978587034730567</stp>
        <tr r="AQ117" s="4"/>
      </tp>
      <tp t="b">
        <v>0</v>
        <stp/>
        <stp>BDP|14231074312177196506</stp>
        <tr r="AQ123" s="4"/>
      </tp>
      <tp t="b">
        <v>0</v>
        <stp/>
        <stp>BDH|13487032243818419818</stp>
        <tr r="D36" s="4"/>
      </tp>
      <tp t="b">
        <v>0</v>
        <stp/>
        <stp>BDH|12572015742292720309</stp>
        <tr r="C368" s="4"/>
      </tp>
      <tp t="b">
        <v>0</v>
        <stp/>
        <stp>BDH|13285071186354752850</stp>
        <tr r="G376" s="4"/>
      </tp>
      <tp t="b">
        <v>0</v>
        <stp/>
        <stp>BDH|17897804823069987338</stp>
        <tr r="B61" s="4"/>
      </tp>
      <tp t="b">
        <v>0</v>
        <stp/>
        <stp>BDH|16542757095567531816</stp>
        <tr r="G92" s="4"/>
      </tp>
      <tp t="b">
        <v>0</v>
        <stp/>
        <stp>BDH|10449515791149368265</stp>
        <tr r="E326" s="4"/>
      </tp>
      <tp t="b">
        <v>0</v>
        <stp/>
        <stp>BDH|14908912979769122416</stp>
        <tr r="B146" s="4"/>
      </tp>
      <tp t="b">
        <v>0</v>
        <stp/>
        <stp>BDH|11450910250572189858</stp>
        <tr r="C67" s="4"/>
      </tp>
      <tp t="b">
        <v>0</v>
        <stp/>
        <stp>BDH|13759725122727634602</stp>
        <tr r="E22" s="4"/>
      </tp>
      <tp t="b">
        <v>0</v>
        <stp/>
        <stp>BDH|17542195645816917303</stp>
        <tr r="F137" s="4"/>
      </tp>
      <tp t="b">
        <v>0</v>
        <stp/>
        <stp>BDH|13815471927870827200</stp>
        <tr r="I281" s="4"/>
      </tp>
      <tp t="b">
        <v>0</v>
        <stp/>
        <stp>BDH|16712468643139550877</stp>
        <tr r="H390" s="4"/>
      </tp>
      <tp t="b">
        <v>0</v>
        <stp/>
        <stp>BDH|11572674837592261179</stp>
        <tr r="H117" s="4"/>
      </tp>
      <tp t="b">
        <v>0</v>
        <stp/>
        <stp>BDH|16501691568738304974</stp>
        <tr r="B107" s="4"/>
      </tp>
      <tp t="b">
        <v>0</v>
        <stp/>
        <stp>BDH|16441427045340147125</stp>
        <tr r="H314" s="4"/>
      </tp>
      <tp t="b">
        <v>0</v>
        <stp/>
        <stp>BDH|10999094622943551677</stp>
        <tr r="B96" s="4"/>
      </tp>
      <tp t="b">
        <v>0</v>
        <stp/>
        <stp>BDH|12480736823667457735</stp>
        <tr r="E168" s="4"/>
      </tp>
      <tp t="b">
        <v>0</v>
        <stp/>
        <stp>BDH|18406650660427744858</stp>
        <tr r="F29" s="4"/>
      </tp>
      <tp t="b">
        <v>0</v>
        <stp/>
        <stp>BDH|11188866671711027858</stp>
        <tr r="B317" s="4"/>
      </tp>
      <tp t="b">
        <v>0</v>
        <stp/>
        <stp>BDH|12192175047854471462</stp>
        <tr r="C270" s="4"/>
      </tp>
      <tp t="b">
        <v>0</v>
        <stp/>
        <stp>BDH|11023975292276409022</stp>
        <tr r="B374" s="4"/>
      </tp>
      <tp t="b">
        <v>0</v>
        <stp/>
        <stp>BDH|10628842802309039636</stp>
        <tr r="E154" s="4"/>
      </tp>
      <tp t="b">
        <v>0</v>
        <stp/>
        <stp>BDH|17927444340477676783</stp>
        <tr r="E223" s="4"/>
      </tp>
      <tp t="b">
        <v>0</v>
        <stp/>
        <stp>BDH|16095771264448710878</stp>
        <tr r="D217" s="4"/>
      </tp>
      <tp t="b">
        <v>0</v>
        <stp/>
        <stp>BDH|14225050307170035334</stp>
        <tr r="E60" s="4"/>
      </tp>
      <tp t="b">
        <v>0</v>
        <stp/>
        <stp>BDH|10281030333721845584</stp>
        <tr r="G366" s="4"/>
      </tp>
      <tp t="b">
        <v>0</v>
        <stp/>
        <stp>BDH|11879469644454013285</stp>
        <tr r="H352" s="4"/>
      </tp>
      <tp t="b">
        <v>0</v>
        <stp/>
        <stp>BDH|10942597013272794166</stp>
        <tr r="C95" s="4"/>
      </tp>
      <tp t="b">
        <v>0</v>
        <stp/>
        <stp>BDH|11773514734596500655</stp>
        <tr r="D102" s="4"/>
      </tp>
      <tp t="b">
        <v>0</v>
        <stp/>
        <stp>BDH|14756703442138326844</stp>
        <tr r="D293" s="4"/>
      </tp>
      <tp t="b">
        <v>0</v>
        <stp/>
        <stp>BDH|10259268602844067143</stp>
        <tr r="I213" s="4"/>
      </tp>
      <tp t="b">
        <v>0</v>
        <stp/>
        <stp>BDH|17286356315662579058</stp>
        <tr r="D296" s="4"/>
      </tp>
      <tp t="b">
        <v>0</v>
        <stp/>
        <stp>BDH|11952794553000552440</stp>
        <tr r="F193" s="4"/>
      </tp>
      <tp t="b">
        <v>0</v>
        <stp/>
        <stp>BDH|16404379385053615952</stp>
        <tr r="E337" s="4"/>
      </tp>
      <tp t="b">
        <v>0</v>
        <stp/>
        <stp>BDH|14758478043737403423</stp>
        <tr r="D313" s="4"/>
      </tp>
      <tp t="b">
        <v>0</v>
        <stp/>
        <stp>BDH|14967834546468075798</stp>
        <tr r="H387" s="4"/>
      </tp>
      <tp t="b">
        <v>0</v>
        <stp/>
        <stp>BDH|11268164451840161213</stp>
        <tr r="E361" s="4"/>
      </tp>
      <tp t="b">
        <v>0</v>
        <stp/>
        <stp>BDH|13084558843587310205</stp>
        <tr r="G119" s="4"/>
      </tp>
      <tp t="b">
        <v>0</v>
        <stp/>
        <stp>BDH|12238835485741208436</stp>
        <tr r="B305" s="4"/>
      </tp>
      <tp t="b">
        <v>0</v>
        <stp/>
        <stp>BDH|12599683002462817136</stp>
        <tr r="G303" s="4"/>
      </tp>
      <tp t="b">
        <v>0</v>
        <stp/>
        <stp>BDH|18174529104153464971</stp>
        <tr r="H103" s="4"/>
      </tp>
      <tp t="b">
        <v>0</v>
        <stp/>
        <stp>BDH|10259556124745589521</stp>
        <tr r="D312" s="4"/>
      </tp>
      <tp t="b">
        <v>0</v>
        <stp/>
        <stp>BDH|10016844151148687270</stp>
        <tr r="H375" s="4"/>
      </tp>
      <tp t="b">
        <v>0</v>
        <stp/>
        <stp>BDH|11251447162260225423</stp>
        <tr r="I100" s="4"/>
      </tp>
      <tp t="b">
        <v>0</v>
        <stp/>
        <stp>BDH|13734222887237213942</stp>
        <tr r="C200" s="4"/>
      </tp>
      <tp t="b">
        <v>0</v>
        <stp/>
        <stp>BDH|12215041573110848295</stp>
        <tr r="F103" s="4"/>
      </tp>
      <tp t="b">
        <v>0</v>
        <stp/>
        <stp>BDH|17409364876016263227</stp>
        <tr r="F57" s="4"/>
      </tp>
      <tp t="b">
        <v>0</v>
        <stp/>
        <stp>BDH|16788635913204278223</stp>
        <tr r="B121" s="4"/>
      </tp>
      <tp t="b">
        <v>0</v>
        <stp/>
        <stp>BDH|14778288584031906857</stp>
        <tr r="I201" s="4"/>
      </tp>
      <tp t="b">
        <v>0</v>
        <stp/>
        <stp>BDH|11860099176228090908</stp>
        <tr r="F220" s="4"/>
      </tp>
      <tp t="b">
        <v>0</v>
        <stp/>
        <stp>BDH|12143571873810385714</stp>
        <tr r="E348" s="4"/>
      </tp>
      <tp t="b">
        <v>0</v>
        <stp/>
        <stp>BDH|10149993798660322743</stp>
        <tr r="G84" s="4"/>
      </tp>
      <tp t="b">
        <v>0</v>
        <stp/>
        <stp>BDH|10639453680078262361</stp>
        <tr r="B319" s="4"/>
      </tp>
      <tp t="b">
        <v>0</v>
        <stp/>
        <stp>BDH|10580688898101105937</stp>
        <tr r="H179" s="4"/>
      </tp>
      <tp t="b">
        <v>0</v>
        <stp/>
        <stp>BDH|13613776421575778400</stp>
        <tr r="E346" s="4"/>
      </tp>
      <tp t="b">
        <v>0</v>
        <stp/>
        <stp>BDH|15410132519586007493</stp>
        <tr r="H374" s="4"/>
      </tp>
      <tp t="b">
        <v>0</v>
        <stp/>
        <stp>BDH|10088205464844068736</stp>
        <tr r="G341" s="4"/>
      </tp>
      <tp t="b">
        <v>0</v>
        <stp/>
        <stp>BDH|15735781149951668066</stp>
        <tr r="H391" s="4"/>
      </tp>
      <tp t="b">
        <v>0</v>
        <stp/>
        <stp>BDH|11833528974260003480</stp>
        <tr r="E212" s="4"/>
      </tp>
      <tp t="b">
        <v>0</v>
        <stp/>
        <stp>BDH|13462937202944640950</stp>
        <tr r="E144" s="4"/>
      </tp>
      <tp t="b">
        <v>0</v>
        <stp/>
        <stp>BDH|16155861526722607910</stp>
        <tr r="E340" s="4"/>
      </tp>
      <tp t="b">
        <v>0</v>
        <stp/>
        <stp>BDH|13107748913433999194</stp>
        <tr r="C373" s="4"/>
      </tp>
      <tp t="b">
        <v>0</v>
        <stp/>
        <stp>BDH|14372439342662682120</stp>
        <tr r="C249" s="4"/>
      </tp>
      <tp t="b">
        <v>0</v>
        <stp/>
        <stp>BDH|10411324116402670706</stp>
        <tr r="C390" s="4"/>
      </tp>
      <tp t="b">
        <v>0</v>
        <stp/>
        <stp>BDH|17924516795185906922</stp>
        <tr r="C102" s="4"/>
      </tp>
      <tp t="b">
        <v>0</v>
        <stp/>
        <stp>BDH|17636162557253837796</stp>
        <tr r="G249" s="4"/>
      </tp>
      <tp t="b">
        <v>0</v>
        <stp/>
        <stp>BDH|12975070723260275797</stp>
        <tr r="G185" s="4"/>
      </tp>
      <tp t="b">
        <v>0</v>
        <stp/>
        <stp>BDH|17144009247664261028</stp>
        <tr r="E10" s="4"/>
      </tp>
      <tp t="b">
        <v>0</v>
        <stp/>
        <stp>BDH|17059017759725997086</stp>
        <tr r="B111" s="4"/>
      </tp>
      <tp t="b">
        <v>0</v>
        <stp/>
        <stp>BDH|13199515466156927166</stp>
        <tr r="E152" s="4"/>
      </tp>
      <tp t="b">
        <v>0</v>
        <stp/>
        <stp>BDH|14346471568607038659</stp>
        <tr r="D47" s="4"/>
      </tp>
      <tp t="b">
        <v>0</v>
        <stp/>
        <stp>BDH|12667029946522909326</stp>
        <tr r="H36" s="4"/>
      </tp>
      <tp t="b">
        <v>0</v>
        <stp/>
        <stp>BDH|13533166720563265487</stp>
        <tr r="G209" s="4"/>
      </tp>
      <tp t="b">
        <v>0</v>
        <stp/>
        <stp>BDH|10418411607291926221</stp>
        <tr r="F110" s="4"/>
      </tp>
      <tp t="b">
        <v>0</v>
        <stp/>
        <stp>BDH|16733166267936919076</stp>
        <tr r="I120" s="4"/>
      </tp>
      <tp t="b">
        <v>0</v>
        <stp/>
        <stp>BDH|15079086572034624140</stp>
        <tr r="C338" s="4"/>
      </tp>
      <tp t="b">
        <v>0</v>
        <stp/>
        <stp>BDH|16707588832373633439</stp>
        <tr r="H279" s="4"/>
      </tp>
      <tp t="b">
        <v>0</v>
        <stp/>
        <stp>BDH|11027297427122173472</stp>
        <tr r="C137" s="4"/>
      </tp>
      <tp t="b">
        <v>0</v>
        <stp/>
        <stp>BDH|15603883938751736890</stp>
        <tr r="I122" s="4"/>
      </tp>
      <tp t="b">
        <v>0</v>
        <stp/>
        <stp>BDH|15855882398083334030</stp>
        <tr r="I48" s="4"/>
      </tp>
      <tp t="b">
        <v>0</v>
        <stp/>
        <stp>BDH|12865160497329675476</stp>
        <tr r="D70" s="4"/>
      </tp>
      <tp t="b">
        <v>0</v>
        <stp/>
        <stp>BDH|11985453298548963369</stp>
        <tr r="F336" s="4"/>
      </tp>
      <tp t="b">
        <v>0</v>
        <stp/>
        <stp>BDH|13536042210333360694</stp>
        <tr r="B164" s="4"/>
      </tp>
      <tp t="b">
        <v>0</v>
        <stp/>
        <stp>BDH|13807351258181640398</stp>
        <tr r="G114" s="4"/>
      </tp>
      <tp t="b">
        <v>0</v>
        <stp/>
        <stp>BDH|12127954384716932230</stp>
        <tr r="G347" s="4"/>
      </tp>
      <tp t="b">
        <v>0</v>
        <stp/>
        <stp>BDH|15537665406916695294</stp>
        <tr r="E321" s="4"/>
      </tp>
      <tp t="b">
        <v>0</v>
        <stp/>
        <stp>BDH|13156691621384088445</stp>
        <tr r="F72" s="4"/>
      </tp>
      <tp t="b">
        <v>0</v>
        <stp/>
        <stp>BDH|17677680587057686921</stp>
        <tr r="B9" s="4"/>
      </tp>
      <tp t="b">
        <v>0</v>
        <stp/>
        <stp>BDH|16547967752205938850</stp>
        <tr r="C394" s="4"/>
      </tp>
      <tp t="b">
        <v>0</v>
        <stp/>
        <stp>BDH|15912854607473407920</stp>
        <tr r="C207" s="4"/>
      </tp>
      <tp t="b">
        <v>0</v>
        <stp/>
        <stp>BDH|10265601022047864456</stp>
        <tr r="I351" s="4"/>
      </tp>
      <tp t="b">
        <v>0</v>
        <stp/>
        <stp>BDH|12133900344191168993</stp>
        <tr r="G108" s="4"/>
      </tp>
      <tp t="b">
        <v>0</v>
        <stp/>
        <stp>BDH|12439846811135850946</stp>
        <tr r="B26" s="4"/>
      </tp>
      <tp t="b">
        <v>0</v>
        <stp/>
        <stp>BDH|13631523735795999758</stp>
        <tr r="E233" s="4"/>
      </tp>
      <tp t="b">
        <v>0</v>
        <stp/>
        <stp>BDH|12820709165997468341</stp>
        <tr r="F32" s="4"/>
      </tp>
      <tp t="b">
        <v>0</v>
        <stp/>
        <stp>BDH|15425808528941110919</stp>
        <tr r="D246" s="4"/>
      </tp>
      <tp t="b">
        <v>0</v>
        <stp/>
        <stp>BDH|16476441107826992328</stp>
        <tr r="E16" s="4"/>
      </tp>
      <tp t="b">
        <v>0</v>
        <stp/>
        <stp>BDH|17759146759912518634</stp>
        <tr r="D260" s="4"/>
      </tp>
      <tp t="b">
        <v>0</v>
        <stp/>
        <stp>BDH|15476236577963937456</stp>
        <tr r="G379" s="4"/>
      </tp>
      <tp t="b">
        <v>0</v>
        <stp/>
        <stp>BDH|13345297090309242644</stp>
        <tr r="H129" s="4"/>
      </tp>
      <tp t="b">
        <v>0</v>
        <stp/>
        <stp>BDH|12434919832048965728</stp>
        <tr r="B136" s="4"/>
      </tp>
      <tp t="b">
        <v>0</v>
        <stp/>
        <stp>BDH|10972533828690779091</stp>
        <tr r="F109" s="4"/>
      </tp>
      <tp t="b">
        <v>0</v>
        <stp/>
        <stp>BDH|10497008153430222293</stp>
        <tr r="F293" s="4"/>
      </tp>
      <tp t="b">
        <v>0</v>
        <stp/>
        <stp>BDH|14849798708067426325</stp>
        <tr r="D275" s="4"/>
      </tp>
      <tp t="b">
        <v>0</v>
        <stp/>
        <stp>BDH|17257398457704653255</stp>
        <tr r="G81" s="4"/>
      </tp>
      <tp t="b">
        <v>0</v>
        <stp/>
        <stp>BDH|15871200737686898587</stp>
        <tr r="I64" s="4"/>
      </tp>
      <tp t="b">
        <v>0</v>
        <stp/>
        <stp>BDH|15355774651715808524</stp>
        <tr r="G116" s="4"/>
      </tp>
      <tp t="b">
        <v>0</v>
        <stp/>
        <stp>BDH|14652019049616795162</stp>
        <tr r="D203" s="4"/>
      </tp>
      <tp t="b">
        <v>0</v>
        <stp/>
        <stp>BDH|17894823384681696173</stp>
        <tr r="I189" s="4"/>
      </tp>
      <tp t="b">
        <v>0</v>
        <stp/>
        <stp>BDH|17723637447613930154</stp>
        <tr r="F235" s="4"/>
      </tp>
      <tp t="b">
        <v>0</v>
        <stp/>
        <stp>BDH|14186167702967384585</stp>
        <tr r="I34" s="4"/>
      </tp>
      <tp t="b">
        <v>0</v>
        <stp/>
        <stp>BDH|12846570313502187336</stp>
        <tr r="G283" s="4"/>
      </tp>
      <tp t="b">
        <v>0</v>
        <stp/>
        <stp>BDH|13219655079204580150</stp>
        <tr r="F330" s="4"/>
      </tp>
      <tp t="b">
        <v>0</v>
        <stp/>
        <stp>BDH|13349160990809373586</stp>
        <tr r="B76" s="4"/>
      </tp>
      <tp t="b">
        <v>0</v>
        <stp/>
        <stp>BDH|10241637166555848210</stp>
        <tr r="C252" s="4"/>
      </tp>
      <tp t="b">
        <v>0</v>
        <stp/>
        <stp>BDH|10550675310804810448</stp>
        <tr r="B44" s="4"/>
      </tp>
      <tp t="b">
        <v>0</v>
        <stp/>
        <stp>BDH|10562084265212267340</stp>
        <tr r="G328" s="4"/>
      </tp>
      <tp t="b">
        <v>0</v>
        <stp/>
        <stp>BDS|15708721764389831938</stp>
        <tr r="W148" s="4"/>
        <tr r="W148" s="4"/>
        <tr r="AG148" s="4"/>
        <tr r="AG148" s="4"/>
        <tr r="M148" s="4"/>
        <tr r="M148" s="4"/>
      </tp>
      <tp t="s">
        <v>#N/A N/A</v>
        <stp/>
        <stp>BDS|17013618540791879030</stp>
        <tr r="M394" s="4"/>
      </tp>
      <tp t="s">
        <v>#N/A N/A</v>
        <stp/>
        <stp>BDS|16157779406233313696</stp>
        <tr r="M309" s="4"/>
      </tp>
      <tp t="s">
        <v>#N/A N/A</v>
        <stp/>
        <stp>BDS|10125177992168791492</stp>
        <tr r="AG392" s="4"/>
      </tp>
      <tp t="s">
        <v>#N/A N/A</v>
        <stp/>
        <stp>BDS|13597036843527766482</stp>
        <tr r="M189" s="4"/>
      </tp>
      <tp t="b">
        <v>0</v>
        <stp/>
        <stp>BDP|10168076346510824016</stp>
        <tr r="AR69" s="4"/>
      </tp>
      <tp t="s">
        <v>#N/A N/A</v>
        <stp/>
        <stp>BDS|11629327220176625280</stp>
        <tr r="W193" s="4"/>
      </tp>
      <tp t="b">
        <v>0</v>
        <stp/>
        <stp>BDS|15199871525382125994</stp>
        <tr r="W227" s="4"/>
        <tr r="W227" s="4"/>
        <tr r="M227" s="4"/>
        <tr r="M227" s="4"/>
        <tr r="AG227" s="4"/>
        <tr r="AG227" s="4"/>
      </tp>
      <tp t="s">
        <v>#N/A N/A</v>
        <stp/>
        <stp>BDS|15912733021440977492</stp>
        <tr r="AG192" s="4"/>
      </tp>
      <tp t="b">
        <v>0</v>
        <stp/>
        <stp>BDS|14239084712067603655</stp>
        <tr r="M325" s="4"/>
        <tr r="M325" s="4"/>
        <tr r="W325" s="4"/>
        <tr r="W325" s="4"/>
        <tr r="AG325" s="4"/>
        <tr r="AG325" s="4"/>
      </tp>
      <tp t="b">
        <v>0</v>
        <stp/>
        <stp>BDS|17965555529307765391</stp>
        <tr r="W360" s="4"/>
        <tr r="W360" s="4"/>
        <tr r="M360" s="4"/>
        <tr r="M360" s="4"/>
        <tr r="AG360" s="4"/>
        <tr r="AG360" s="4"/>
      </tp>
      <tp t="s">
        <v>#N/A N/A</v>
        <stp/>
        <stp>BDS|14216335971053820730</stp>
        <tr r="W258" s="4"/>
      </tp>
      <tp t="s">
        <v>#N/A N/A</v>
        <stp/>
        <stp>BDS|18111531058779420550</stp>
        <tr r="AG373" s="4"/>
      </tp>
      <tp t="b">
        <v>0</v>
        <stp/>
        <stp>BDP|10573430769093759506</stp>
        <tr r="AQ364" s="4"/>
      </tp>
      <tp t="b">
        <v>0</v>
        <stp/>
        <stp>BDS|16753839486722324091</stp>
        <tr r="M105" s="4"/>
        <tr r="M105" s="4"/>
        <tr r="W105" s="4"/>
        <tr r="W105" s="4"/>
        <tr r="AG105" s="4"/>
        <tr r="AG105" s="4"/>
      </tp>
      <tp t="s">
        <v>#N/A N/A</v>
        <stp/>
        <stp>BDS|12007749553027748382</stp>
        <tr r="W293" s="4"/>
      </tp>
      <tp t="b">
        <v>0</v>
        <stp/>
        <stp>BDS|15598680414250717666</stp>
        <tr r="AG59" s="4"/>
        <tr r="AG59" s="4"/>
        <tr r="M59" s="4"/>
        <tr r="M59" s="4"/>
        <tr r="W59" s="4"/>
        <tr r="W59" s="4"/>
      </tp>
      <tp t="b">
        <v>0</v>
        <stp/>
        <stp>BDP|17337440565588126985</stp>
        <tr r="AQ76" s="4"/>
      </tp>
      <tp t="s">
        <v>#N/A N/A</v>
        <stp/>
        <stp>BDS|10818349825883026609</stp>
        <tr r="M127" s="4"/>
      </tp>
      <tp t="s">
        <v>#N/A N/A</v>
        <stp/>
        <stp>BDS|12779381479864697694</stp>
        <tr r="W138" s="4"/>
      </tp>
      <tp t="b">
        <v>0</v>
        <stp/>
        <stp>BDS|17768496907663308437</stp>
        <tr r="AG55" s="4"/>
        <tr r="AG55" s="4"/>
        <tr r="W55" s="4"/>
        <tr r="W55" s="4"/>
        <tr r="M55" s="4"/>
        <tr r="M55" s="4"/>
      </tp>
      <tp t="b">
        <v>0</v>
        <stp/>
        <stp>BDP|17882902331090573915</stp>
        <tr r="AR63" s="4"/>
      </tp>
      <tp t="b">
        <v>0</v>
        <stp/>
        <stp>BDS|11063236476631981122</stp>
        <tr r="AG61" s="4"/>
        <tr r="AG61" s="4"/>
        <tr r="W61" s="4"/>
        <tr r="W61" s="4"/>
        <tr r="M61" s="4"/>
        <tr r="M61" s="4"/>
      </tp>
      <tp t="b">
        <v>0</v>
        <stp/>
        <stp>BDS|18379285636248652554</stp>
        <tr r="M351" s="4"/>
        <tr r="M351" s="4"/>
        <tr r="W351" s="4"/>
        <tr r="W351" s="4"/>
        <tr r="AG351" s="4"/>
        <tr r="AG351" s="4"/>
      </tp>
      <tp t="b">
        <v>0</v>
        <stp/>
        <stp>BDP|10608358107077899016</stp>
        <tr r="AR306" s="4"/>
      </tp>
      <tp t="s">
        <v>#N/A N/A</v>
        <stp/>
        <stp>BDS|13976200258144726482</stp>
        <tr r="M363" s="4"/>
      </tp>
      <tp t="b">
        <v>0</v>
        <stp/>
        <stp>BDP|14668071722863672193</stp>
        <tr r="AR124" s="4"/>
      </tp>
      <tp t="b">
        <v>0</v>
        <stp/>
        <stp>BDS|11803673882038009323</stp>
        <tr r="M94" s="4"/>
        <tr r="M94" s="4"/>
        <tr r="W94" s="4"/>
        <tr r="W94" s="4"/>
        <tr r="AG94" s="4"/>
        <tr r="AG94" s="4"/>
      </tp>
      <tp t="s">
        <v>#N/A N/A</v>
        <stp/>
        <stp>BDS|13441757277394806316</stp>
        <tr r="W215" s="4"/>
      </tp>
      <tp t="s">
        <v>#N/A N/A</v>
        <stp/>
        <stp>BDS|13420575174656963311</stp>
        <tr r="M13" s="4"/>
      </tp>
      <tp t="b">
        <v>0</v>
        <stp/>
        <stp>BDP|11080558730216040590</stp>
        <tr r="AQ382" s="4"/>
      </tp>
      <tp t="b">
        <v>0</v>
        <stp/>
        <stp>BDP|17716482719207326197</stp>
        <tr r="AQ258" s="4"/>
      </tp>
      <tp t="s">
        <v>#N/A N/A</v>
        <stp/>
        <stp>BDS|17001129640561891751</stp>
        <tr r="M314" s="4"/>
      </tp>
      <tp t="b">
        <v>0</v>
        <stp/>
        <stp>BDP|13536507326491959159</stp>
        <tr r="AR362" s="4"/>
      </tp>
      <tp t="s">
        <v>#N/A N/A</v>
        <stp/>
        <stp>BDS|13547854063248740185</stp>
        <tr r="AG83" s="4"/>
      </tp>
      <tp t="b">
        <v>0</v>
        <stp/>
        <stp>BDP|17707270956755903106</stp>
        <tr r="AQ44" s="4"/>
      </tp>
      <tp t="s">
        <v>#N/A N/A</v>
        <stp/>
        <stp>BDS|10774092535444780308</stp>
        <tr r="M286" s="4"/>
      </tp>
      <tp t="s">
        <v>#N/A N/A</v>
        <stp/>
        <stp>BDS|10008412554056132384</stp>
        <tr r="M352" s="4"/>
      </tp>
      <tp t="s">
        <v>#N/A N/A</v>
        <stp/>
        <stp>BDS|13801753912135090424</stp>
        <tr r="AG205" s="4"/>
      </tp>
      <tp t="b">
        <v>0</v>
        <stp/>
        <stp>BDS|13870302816721725445</stp>
        <tr r="M381" s="4"/>
        <tr r="M381" s="4"/>
        <tr r="W381" s="4"/>
        <tr r="W381" s="4"/>
        <tr r="AG381" s="4"/>
        <tr r="AG381" s="4"/>
      </tp>
      <tp t="b">
        <v>0</v>
        <stp/>
        <stp>BDP|12943674161660124600</stp>
        <tr r="AQ385" s="4"/>
      </tp>
      <tp t="b">
        <v>0</v>
        <stp/>
        <stp>BDP|12745583895109880337</stp>
        <tr r="AR286" s="4"/>
      </tp>
      <tp t="s">
        <v>#N/A N/A</v>
        <stp/>
        <stp>BDS|12067702413720586043</stp>
        <tr r="AG161" s="4"/>
      </tp>
      <tp t="s">
        <v>#N/A N/A</v>
        <stp/>
        <stp>BDS|13337180843177222583</stp>
        <tr r="AG8" s="4"/>
      </tp>
      <tp t="b">
        <v>0</v>
        <stp/>
        <stp>BDP|13061470532362130257</stp>
        <tr r="AR179" s="4"/>
      </tp>
      <tp t="s">
        <v>#N/A N/A</v>
        <stp/>
        <stp>BDS|12008708924030779318</stp>
        <tr r="M367" s="4"/>
      </tp>
      <tp t="s">
        <v>#N/A N/A</v>
        <stp/>
        <stp>BDS|13771456830350745068</stp>
        <tr r="M365" s="4"/>
      </tp>
      <tp t="s">
        <v>#N/A N/A</v>
        <stp/>
        <stp>BDS|12962620668231279722</stp>
        <tr r="M50" s="4"/>
      </tp>
      <tp t="b">
        <v>0</v>
        <stp/>
        <stp>BDP|10413158709067897232</stp>
        <tr r="AQ221" s="4"/>
      </tp>
      <tp t="s">
        <v>#N/A N/A</v>
        <stp/>
        <stp>BDS|10593333281987211854</stp>
        <tr r="W38" s="4"/>
      </tp>
      <tp t="s">
        <v>#N/A N/A</v>
        <stp/>
        <stp>BDS|13665651544735344042</stp>
        <tr r="M212" s="4"/>
      </tp>
      <tp t="b">
        <v>0</v>
        <stp/>
        <stp>BDP|14170406821004206208</stp>
        <tr r="AQ183" s="4"/>
      </tp>
      <tp t="b">
        <v>0</v>
        <stp/>
        <stp>BDP|16251238652680877594</stp>
        <tr r="AR237" s="4"/>
      </tp>
      <tp t="b">
        <v>0</v>
        <stp/>
        <stp>BDP|14967231569007550340</stp>
        <tr r="AQ137" s="4"/>
      </tp>
      <tp t="s">
        <v>#N/A N/A</v>
        <stp/>
        <stp>BDS|18395841672982575112</stp>
        <tr r="M159" s="4"/>
      </tp>
      <tp t="s">
        <v>#N/A N/A</v>
        <stp/>
        <stp>BDS|17413151943985107352</stp>
        <tr r="AG20" s="4"/>
      </tp>
      <tp t="s">
        <v>#N/A N/A</v>
        <stp/>
        <stp>BDS|10319726547095921295</stp>
        <tr r="M128" s="4"/>
      </tp>
      <tp t="b">
        <v>0</v>
        <stp/>
        <stp>BDS|12727857879248865157</stp>
        <tr r="W203" s="4"/>
        <tr r="W203" s="4"/>
        <tr r="AG203" s="4"/>
        <tr r="AG203" s="4"/>
        <tr r="M203" s="4"/>
        <tr r="M203" s="4"/>
      </tp>
      <tp t="b">
        <v>0</v>
        <stp/>
        <stp>BDP|16626663180424482806</stp>
        <tr r="AR344" s="4"/>
      </tp>
      <tp t="b">
        <v>0</v>
        <stp/>
        <stp>BDS|11530618711817053528</stp>
        <tr r="M361" s="4"/>
        <tr r="M361" s="4"/>
        <tr r="W361" s="4"/>
        <tr r="W361" s="4"/>
        <tr r="AG361" s="4"/>
        <tr r="AG361" s="4"/>
      </tp>
      <tp t="s">
        <v>#N/A N/A</v>
        <stp/>
        <stp>BDS|13155728473043527423</stp>
        <tr r="W101" s="4"/>
      </tp>
      <tp t="s">
        <v>#N/A N/A</v>
        <stp/>
        <stp>BDS|17835276559780777460</stp>
        <tr r="AG380" s="4"/>
      </tp>
      <tp t="s">
        <v>#N/A N/A</v>
        <stp/>
        <stp>BDS|14516255375623129603</stp>
        <tr r="W247" s="4"/>
      </tp>
      <tp t="b">
        <v>0</v>
        <stp/>
        <stp>BDS|13242172077853191277</stp>
        <tr r="AG43" s="4"/>
        <tr r="AG43" s="4"/>
        <tr r="M43" s="4"/>
        <tr r="M43" s="4"/>
        <tr r="W43" s="4"/>
        <tr r="W43" s="4"/>
      </tp>
      <tp t="s">
        <v>#N/A N/A</v>
        <stp/>
        <stp>BDS|12323922959068904248</stp>
        <tr r="AG212" s="4"/>
      </tp>
      <tp t="b">
        <v>0</v>
        <stp/>
        <stp>BDP|17707299568367211026</stp>
        <tr r="AR336" s="4"/>
      </tp>
      <tp t="s">
        <v>#N/A N/A</v>
        <stp/>
        <stp>BDS|16819703352743919368</stp>
        <tr r="W164" s="4"/>
      </tp>
      <tp t="s">
        <v>#N/A N/A</v>
        <stp/>
        <stp>BDS|16060327619727739796</stp>
        <tr r="AG17" s="4"/>
      </tp>
      <tp t="b">
        <v>0</v>
        <stp/>
        <stp>BDP|13301065661959198836</stp>
        <tr r="AQ13" s="4"/>
      </tp>
      <tp t="b">
        <v>0</v>
        <stp/>
        <stp>BDP|15397653706503158478</stp>
        <tr r="AR271" s="4"/>
      </tp>
      <tp t="b">
        <v>0</v>
        <stp/>
        <stp>BDP|15366331156562335530</stp>
        <tr r="AQ145" s="4"/>
      </tp>
      <tp t="s">
        <v>#N/A N/A</v>
        <stp/>
        <stp>BDS|16175171223098764975</stp>
        <tr r="W179" s="4"/>
      </tp>
      <tp t="b">
        <v>0</v>
        <stp/>
        <stp>BDP|17345030107357116403</stp>
        <tr r="AR255" s="4"/>
      </tp>
    </main>
    <main first="bofaddin.rtdserver">
      <tp t="b">
        <v>0</v>
        <stp/>
        <stp>BDH|10357465995461180806</stp>
        <tr r="I82" s="4"/>
      </tp>
      <tp t="b">
        <v>0</v>
        <stp/>
        <stp>BDH|11174976285832431662</stp>
        <tr r="E129" s="4"/>
      </tp>
      <tp t="b">
        <v>0</v>
        <stp/>
        <stp>BDH|13568710412942456334</stp>
        <tr r="G294" s="4"/>
      </tp>
      <tp t="b">
        <v>0</v>
        <stp/>
        <stp>BDH|11330802789380962528</stp>
        <tr r="G380" s="4"/>
      </tp>
      <tp t="b">
        <v>0</v>
        <stp/>
        <stp>BDH|10609731167623486673</stp>
        <tr r="F115" s="4"/>
      </tp>
      <tp t="b">
        <v>0</v>
        <stp/>
        <stp>BDH|11042405395581654921</stp>
        <tr r="B301" s="4"/>
      </tp>
      <tp t="b">
        <v>0</v>
        <stp/>
        <stp>BDH|18343990511462846637</stp>
        <tr r="D369" s="4"/>
      </tp>
      <tp t="b">
        <v>0</v>
        <stp/>
        <stp>BDH|16450260913025510442</stp>
        <tr r="E86" s="4"/>
      </tp>
      <tp t="b">
        <v>0</v>
        <stp/>
        <stp>BDH|11790147354714285557</stp>
        <tr r="D153" s="4"/>
      </tp>
      <tp t="b">
        <v>0</v>
        <stp/>
        <stp>BDH|12719165139116225299</stp>
        <tr r="I344" s="4"/>
      </tp>
      <tp t="b">
        <v>0</v>
        <stp/>
        <stp>BDH|15022585103375058183</stp>
        <tr r="G142" s="4"/>
      </tp>
      <tp t="b">
        <v>0</v>
        <stp/>
        <stp>BDH|17871717874436844561</stp>
        <tr r="D235" s="4"/>
      </tp>
      <tp t="b">
        <v>0</v>
        <stp/>
        <stp>BDH|16805902682531827214</stp>
        <tr r="H247" s="4"/>
      </tp>
      <tp t="b">
        <v>0</v>
        <stp/>
        <stp>BDH|11552641376341095549</stp>
        <tr r="E251" s="4"/>
      </tp>
      <tp t="b">
        <v>0</v>
        <stp/>
        <stp>BDH|15724593168204501605</stp>
        <tr r="F237" s="4"/>
      </tp>
      <tp t="b">
        <v>0</v>
        <stp/>
        <stp>BDH|15354630808796214196</stp>
        <tr r="I81" s="4"/>
      </tp>
      <tp t="b">
        <v>0</v>
        <stp/>
        <stp>BDH|17197337454674646139</stp>
        <tr r="C370" s="4"/>
      </tp>
      <tp t="b">
        <v>0</v>
        <stp/>
        <stp>BDH|13788078739873305783</stp>
        <tr r="E7" s="4"/>
      </tp>
      <tp t="b">
        <v>0</v>
        <stp/>
        <stp>BDH|13237772751955031061</stp>
        <tr r="E221" s="4"/>
      </tp>
      <tp t="b">
        <v>0</v>
        <stp/>
        <stp>BDH|13575491028587461628</stp>
        <tr r="D253" s="4"/>
      </tp>
      <tp t="b">
        <v>0</v>
        <stp/>
        <stp>BDH|14485637230657455211</stp>
        <tr r="G301" s="4"/>
      </tp>
      <tp t="b">
        <v>0</v>
        <stp/>
        <stp>BDH|17622736312441246475</stp>
        <tr r="C51" s="4"/>
      </tp>
      <tp t="b">
        <v>0</v>
        <stp/>
        <stp>BDH|13150829606868178763</stp>
        <tr r="C296" s="4"/>
      </tp>
      <tp t="b">
        <v>0</v>
        <stp/>
        <stp>BDH|15608043486489546035</stp>
        <tr r="I218" s="4"/>
      </tp>
      <tp t="b">
        <v>0</v>
        <stp/>
        <stp>BDH|15503547122524614208</stp>
        <tr r="F285" s="4"/>
      </tp>
      <tp t="b">
        <v>0</v>
        <stp/>
        <stp>BDH|10711697654890717786</stp>
        <tr r="H336" s="4"/>
      </tp>
      <tp t="b">
        <v>0</v>
        <stp/>
        <stp>BDH|18123955270860338223</stp>
        <tr r="G342" s="4"/>
      </tp>
      <tp t="b">
        <v>0</v>
        <stp/>
        <stp>BDH|10531464844536492264</stp>
        <tr r="G113" s="4"/>
      </tp>
      <tp t="b">
        <v>0</v>
        <stp/>
        <stp>BDH|10991863184823933773</stp>
        <tr r="D303" s="4"/>
      </tp>
      <tp t="b">
        <v>0</v>
        <stp/>
        <stp>BDH|13174667323257168404</stp>
        <tr r="F214" s="4"/>
      </tp>
      <tp t="b">
        <v>0</v>
        <stp/>
        <stp>BDH|16094607064091783361</stp>
        <tr r="C242" s="4"/>
      </tp>
      <tp t="b">
        <v>0</v>
        <stp/>
        <stp>BDH|14911083469652488498</stp>
        <tr r="I224" s="4"/>
      </tp>
      <tp t="b">
        <v>0</v>
        <stp/>
        <stp>BDH|15679746345244261613</stp>
        <tr r="B73" s="4"/>
      </tp>
      <tp t="b">
        <v>0</v>
        <stp/>
        <stp>BDH|10415666837802142330</stp>
        <tr r="B63" s="4"/>
      </tp>
      <tp t="b">
        <v>0</v>
        <stp/>
        <stp>BDH|11885286946497127407</stp>
        <tr r="F175" s="4"/>
      </tp>
      <tp t="b">
        <v>0</v>
        <stp/>
        <stp>BDH|11293527657320336532</stp>
        <tr r="I200" s="4"/>
      </tp>
      <tp t="b">
        <v>0</v>
        <stp/>
        <stp>BDH|11725859860933320860</stp>
        <tr r="B23" s="4"/>
      </tp>
      <tp t="b">
        <v>0</v>
        <stp/>
        <stp>BDH|15989314625176398694</stp>
        <tr r="E122" s="4"/>
      </tp>
      <tp t="b">
        <v>0</v>
        <stp/>
        <stp>BDH|11526302936180566510</stp>
        <tr r="G109" s="4"/>
      </tp>
      <tp t="b">
        <v>0</v>
        <stp/>
        <stp>BDH|13182494529251411036</stp>
        <tr r="E323" s="4"/>
      </tp>
      <tp t="b">
        <v>0</v>
        <stp/>
        <stp>BDH|13019998324344986823</stp>
        <tr r="H365" s="4"/>
      </tp>
      <tp t="b">
        <v>0</v>
        <stp/>
        <stp>BDH|12874282810385050062</stp>
        <tr r="I340" s="4"/>
      </tp>
      <tp t="b">
        <v>0</v>
        <stp/>
        <stp>BDH|10911202121031754591</stp>
        <tr r="F304" s="4"/>
      </tp>
      <tp t="b">
        <v>0</v>
        <stp/>
        <stp>BDH|11512019328005375266</stp>
        <tr r="E107" s="4"/>
      </tp>
      <tp t="b">
        <v>0</v>
        <stp/>
        <stp>BDH|16945066783728581203</stp>
        <tr r="I67" s="4"/>
      </tp>
      <tp t="b">
        <v>0</v>
        <stp/>
        <stp>BDH|11650404049894066162</stp>
        <tr r="H335" s="4"/>
      </tp>
      <tp t="b">
        <v>0</v>
        <stp/>
        <stp>BDH|15046649693246667884</stp>
        <tr r="F396" s="4"/>
      </tp>
      <tp t="b">
        <v>0</v>
        <stp/>
        <stp>BDH|17364681307780458514</stp>
        <tr r="D382" s="4"/>
      </tp>
      <tp t="b">
        <v>0</v>
        <stp/>
        <stp>BDH|12023668619526191771</stp>
        <tr r="C13" s="4"/>
      </tp>
      <tp t="b">
        <v>0</v>
        <stp/>
        <stp>BDH|11135288438031109582</stp>
        <tr r="D29" s="4"/>
      </tp>
      <tp t="b">
        <v>0</v>
        <stp/>
        <stp>BDH|12448160217294573288</stp>
        <tr r="E58" s="4"/>
      </tp>
      <tp t="b">
        <v>0</v>
        <stp/>
        <stp>BDH|11847436484090201953</stp>
        <tr r="C106" s="4"/>
      </tp>
      <tp t="b">
        <v>0</v>
        <stp/>
        <stp>BDH|11480238748431136266</stp>
        <tr r="B311" s="4"/>
      </tp>
      <tp t="b">
        <v>0</v>
        <stp/>
        <stp>BDH|12748966229978317500</stp>
        <tr r="H46" s="4"/>
      </tp>
      <tp t="b">
        <v>0</v>
        <stp/>
        <stp>BDH|17431495154553722158</stp>
        <tr r="I273" s="4"/>
      </tp>
      <tp t="b">
        <v>0</v>
        <stp/>
        <stp>BDH|12710297247956553677</stp>
        <tr r="H37" s="4"/>
      </tp>
      <tp t="b">
        <v>0</v>
        <stp/>
        <stp>BDH|15383297301867498442</stp>
        <tr r="B389" s="4"/>
      </tp>
      <tp t="b">
        <v>0</v>
        <stp/>
        <stp>BDH|15367681156340494221</stp>
        <tr r="H341" s="4"/>
      </tp>
      <tp t="b">
        <v>0</v>
        <stp/>
        <stp>BDH|15679741170689891815</stp>
        <tr r="G9" s="4"/>
      </tp>
      <tp t="b">
        <v>0</v>
        <stp/>
        <stp>BDH|10535901490227823362</stp>
        <tr r="I197" s="4"/>
      </tp>
    </main>
    <main first="bofaddin.rtdserver">
      <tp t="b">
        <v>0</v>
        <stp/>
        <stp>BDH|15084254533310839041</stp>
        <tr r="H315" s="4"/>
      </tp>
      <tp t="b">
        <v>0</v>
        <stp/>
        <stp>BDH|14217991105849431006</stp>
        <tr r="G191" s="4"/>
      </tp>
      <tp t="b">
        <v>0</v>
        <stp/>
        <stp>BDH|14940131582308528171</stp>
        <tr r="I206" s="4"/>
      </tp>
    </main>
    <main first="bofaddin.rtdserver">
      <tp t="b">
        <v>0</v>
        <stp/>
        <stp>BDH|16375342958864363011</stp>
        <tr r="B244" s="4"/>
      </tp>
      <tp t="b">
        <v>0</v>
        <stp/>
        <stp>BDH|13082509429103224368</stp>
        <tr r="F275" s="4"/>
      </tp>
      <tp t="b">
        <v>0</v>
        <stp/>
        <stp>BDH|17932709567264044630</stp>
        <tr r="C229" s="4"/>
      </tp>
      <tp t="b">
        <v>0</v>
        <stp/>
        <stp>BDH|12028295995625648875</stp>
        <tr r="E41" s="4"/>
      </tp>
      <tp t="b">
        <v>0</v>
        <stp/>
        <stp>BDH|14808904678007569987</stp>
        <tr r="C398" s="4"/>
      </tp>
    </main>
    <main first="bofaddin.rtdserver">
      <tp t="b">
        <v>0</v>
        <stp/>
        <stp>BDH|17616538141105150794</stp>
        <tr r="F392" s="4"/>
      </tp>
      <tp t="b">
        <v>0</v>
        <stp/>
        <stp>BDH|12479511619307593552</stp>
        <tr r="I90" s="4"/>
      </tp>
      <tp t="b">
        <v>0</v>
        <stp/>
        <stp>BDH|11752758328896628604</stp>
        <tr r="H184" s="4"/>
      </tp>
      <tp t="b">
        <v>0</v>
        <stp/>
        <stp>BDH|13128464979534602040</stp>
        <tr r="D16" s="4"/>
      </tp>
      <tp t="b">
        <v>0</v>
        <stp/>
        <stp>BDH|14262680480457648904</stp>
        <tr r="E238" s="4"/>
      </tp>
      <tp t="b">
        <v>0</v>
        <stp/>
        <stp>BDH|15083111828034212679</stp>
        <tr r="I335" s="4"/>
      </tp>
      <tp t="b">
        <v>0</v>
        <stp/>
        <stp>BDH|13841856323405423865</stp>
        <tr r="B261" s="4"/>
      </tp>
      <tp t="b">
        <v>0</v>
        <stp/>
        <stp>BDH|17835721939387918060</stp>
        <tr r="C37" s="4"/>
      </tp>
      <tp t="b">
        <v>0</v>
        <stp/>
        <stp>BDH|13208103379066133760</stp>
        <tr r="I9" s="4"/>
      </tp>
      <tp t="b">
        <v>0</v>
        <stp/>
        <stp>BDH|15739496074676146477</stp>
        <tr r="C299" s="4"/>
      </tp>
      <tp t="b">
        <v>0</v>
        <stp/>
        <stp>BDH|13084778411508803925</stp>
        <tr r="F78" s="4"/>
      </tp>
      <tp t="b">
        <v>0</v>
        <stp/>
        <stp>BDH|16627434883126297888</stp>
        <tr r="I241" s="4"/>
      </tp>
      <tp t="b">
        <v>0</v>
        <stp/>
        <stp>BDH|16243672473463206084</stp>
        <tr r="E19" s="4"/>
      </tp>
    </main>
    <main first="bofaddin.rtdserver">
      <tp t="b">
        <v>0</v>
        <stp/>
        <stp>BDH|13833363055983068245</stp>
        <tr r="F27" s="4"/>
      </tp>
      <tp t="b">
        <v>0</v>
        <stp/>
        <stp>BDH|16270104848812431515</stp>
        <tr r="G76" s="4"/>
      </tp>
      <tp t="b">
        <v>0</v>
        <stp/>
        <stp>BDH|13017504916796862519</stp>
        <tr r="I308" s="4"/>
      </tp>
      <tp t="b">
        <v>0</v>
        <stp/>
        <stp>BDH|13362641071045865313</stp>
        <tr r="G65" s="4"/>
      </tp>
      <tp t="b">
        <v>0</v>
        <stp/>
        <stp>BDH|14580548402185412081</stp>
        <tr r="B22" s="4"/>
      </tp>
    </main>
    <main first="bofaddin.rtdserver">
      <tp t="b">
        <v>0</v>
        <stp/>
        <stp>BDH|16422401723851987509</stp>
        <tr r="F125" s="4"/>
      </tp>
      <tp t="b">
        <v>0</v>
        <stp/>
        <stp>BDH|14197680726287325326</stp>
        <tr r="I66" s="4"/>
      </tp>
      <tp t="b">
        <v>0</v>
        <stp/>
        <stp>BDH|11455245228533306654</stp>
        <tr r="F200" s="4"/>
      </tp>
      <tp t="b">
        <v>0</v>
        <stp/>
        <stp>BDH|11904244019472281489</stp>
        <tr r="H20" s="4"/>
      </tp>
      <tp t="b">
        <v>0</v>
        <stp/>
        <stp>BDH|13835483759771521725</stp>
        <tr r="I57" s="4"/>
      </tp>
      <tp t="b">
        <v>0</v>
        <stp/>
        <stp>BDH|12282305409376397360</stp>
        <tr r="B392" s="4"/>
      </tp>
      <tp t="b">
        <v>0</v>
        <stp/>
        <stp>BDP|16698485877153947391</stp>
        <tr r="AQ308" s="4"/>
      </tp>
      <tp t="b">
        <v>0</v>
        <stp/>
        <stp>BDP|16717781702893257762</stp>
        <tr r="AR314" s="4"/>
      </tp>
      <tp t="b">
        <v>0</v>
        <stp/>
        <stp>BDS|12491366601654166080</stp>
        <tr r="M371" s="4"/>
        <tr r="M371" s="4"/>
        <tr r="AG371" s="4"/>
        <tr r="AG371" s="4"/>
        <tr r="W371" s="4"/>
        <tr r="W371" s="4"/>
      </tp>
      <tp t="b">
        <v>0</v>
        <stp/>
        <stp>BDP|16599117660384475094</stp>
        <tr r="AR17" s="4"/>
      </tp>
      <tp t="s">
        <v>#N/A N/A</v>
        <stp/>
        <stp>BDS|15586788001773324459</stp>
        <tr r="W252" s="4"/>
      </tp>
      <tp t="s">
        <v>#N/A N/A</v>
        <stp/>
        <stp>BDS|15817049577077433059</stp>
        <tr r="M83" s="4"/>
      </tp>
      <tp t="b">
        <v>0</v>
        <stp/>
        <stp>BDP|12175293057244442423</stp>
        <tr r="AR52" s="4"/>
      </tp>
      <tp t="s">
        <v>#N/A N/A</v>
        <stp/>
        <stp>BDS|17090925598810057206</stp>
        <tr r="AG385" s="4"/>
      </tp>
      <tp t="b">
        <v>0</v>
        <stp/>
        <stp>BDP|16829601050494061414</stp>
        <tr r="AQ55" s="4"/>
      </tp>
      <tp t="s">
        <v>#N/A N/A</v>
        <stp/>
        <stp>BDS|16886169515834465744</stp>
        <tr r="W217" s="4"/>
      </tp>
      <tp t="b">
        <v>0</v>
        <stp/>
        <stp>BDP|13065568237244957403</stp>
        <tr r="AR132" s="4"/>
      </tp>
      <tp t="b">
        <v>0</v>
        <stp/>
        <stp>BDP|13063239575192952172</stp>
        <tr r="AQ326" s="4"/>
      </tp>
      <tp t="s">
        <v>#N/A N/A</v>
        <stp/>
        <stp>BDS|12302569608956084467</stp>
        <tr r="M347" s="4"/>
      </tp>
      <tp t="s">
        <v>#N/A N/A</v>
        <stp/>
        <stp>BDS|16024044779981036568</stp>
        <tr r="AG133" s="4"/>
      </tp>
      <tp t="s">
        <v>#N/A N/A</v>
        <stp/>
        <stp>BDS|13215715212926294680</stp>
        <tr r="AG62" s="4"/>
      </tp>
      <tp t="b">
        <v>0</v>
        <stp/>
        <stp>BDP|15264915884907978651</stp>
        <tr r="AQ257" s="4"/>
      </tp>
      <tp t="s">
        <v>#N/A N/A</v>
        <stp/>
        <stp>BDS|10167061925471308690</stp>
        <tr r="W261" s="4"/>
      </tp>
      <tp t="s">
        <v>#N/A N/A</v>
        <stp/>
        <stp>BDS|10808480178517114116</stp>
        <tr r="M243" s="4"/>
      </tp>
      <tp t="b">
        <v>0</v>
        <stp/>
        <stp>BDP|18306474596382815216</stp>
        <tr r="AQ94" s="4"/>
      </tp>
      <tp t="s">
        <v>#N/A N/A</v>
        <stp/>
        <stp>BDS|11850122102722656762</stp>
        <tr r="W69" s="4"/>
      </tp>
      <tp t="b">
        <v>0</v>
        <stp/>
        <stp>BDP|13690149568087739665</stp>
        <tr r="AR279" s="4"/>
      </tp>
      <tp t="b">
        <v>0</v>
        <stp/>
        <stp>BDS|10692482392979425106</stp>
        <tr r="M180" s="4"/>
        <tr r="M180" s="4"/>
        <tr r="AG180" s="4"/>
        <tr r="AG180" s="4"/>
        <tr r="W180" s="4"/>
        <tr r="W180" s="4"/>
      </tp>
      <tp t="b">
        <v>0</v>
        <stp/>
        <stp>BDP|11508052294405825871</stp>
        <tr r="AR205" s="4"/>
      </tp>
      <tp t="s">
        <v>#N/A N/A</v>
        <stp/>
        <stp>BDS|11849279376340569152</stp>
        <tr r="M254" s="4"/>
      </tp>
      <tp t="s">
        <v>#N/A N/A</v>
        <stp/>
        <stp>BDS|16976062149887677095</stp>
        <tr r="AG275" s="4"/>
      </tp>
      <tp t="b">
        <v>0</v>
        <stp/>
        <stp>BDP|16748513538991102451</stp>
        <tr r="AR182" s="4"/>
      </tp>
      <tp t="s">
        <v>#N/A N/A</v>
        <stp/>
        <stp>BDS|15731549957768973849</stp>
        <tr r="W397" s="4"/>
      </tp>
      <tp t="b">
        <v>0</v>
        <stp/>
        <stp>BDS|11441766351530909633</stp>
        <tr r="W167" s="4"/>
        <tr r="W167" s="4"/>
        <tr r="AG167" s="4"/>
        <tr r="AG167" s="4"/>
        <tr r="M167" s="4"/>
        <tr r="M167" s="4"/>
      </tp>
      <tp t="b">
        <v>0</v>
        <stp/>
        <stp>BDP|11330784643204099356</stp>
        <tr r="AR160" s="4"/>
      </tp>
      <tp t="b">
        <v>0</v>
        <stp/>
        <stp>BDP|16931513107622064429</stp>
        <tr r="AR352" s="4"/>
      </tp>
      <tp t="s">
        <v>#N/A N/A</v>
        <stp/>
        <stp>BDS|14863941138869247282</stp>
        <tr r="W44" s="4"/>
      </tp>
      <tp t="s">
        <v>#N/A N/A</v>
        <stp/>
        <stp>BDS|12180155798178702755</stp>
        <tr r="M179" s="4"/>
      </tp>
      <tp t="b">
        <v>0</v>
        <stp/>
        <stp>BDP|16992457850062242032</stp>
        <tr r="AQ196" s="4"/>
      </tp>
      <tp t="s">
        <v>#N/A N/A</v>
        <stp/>
        <stp>BDS|13384375479470059232</stp>
        <tr r="AG393" s="4"/>
      </tp>
      <tp t="b">
        <v>0</v>
        <stp/>
        <stp>BDP|13069186165837349632</stp>
        <tr r="AQ329" s="4"/>
      </tp>
      <tp t="b">
        <v>0</v>
        <stp/>
        <stp>BDP|17381378728224024710</stp>
        <tr r="AR307" s="4"/>
      </tp>
      <tp t="b">
        <v>0</v>
        <stp/>
        <stp>BDP|13100812485762878419</stp>
        <tr r="AQ203" s="4"/>
      </tp>
      <tp t="b">
        <v>0</v>
        <stp/>
        <stp>BDP|18287993567122776072</stp>
        <tr r="AQ268" s="4"/>
      </tp>
      <tp t="s">
        <v>#N/A N/A</v>
        <stp/>
        <stp>BDS|11373915481594827149</stp>
        <tr r="AG397" s="4"/>
      </tp>
      <tp t="b">
        <v>0</v>
        <stp/>
        <stp>BDP|11858476407250048042</stp>
        <tr r="AQ88" s="4"/>
      </tp>
      <tp t="s">
        <v>#N/A N/A</v>
        <stp/>
        <stp>BDS|17912025383419517327</stp>
        <tr r="W270" s="4"/>
      </tp>
      <tp t="b">
        <v>0</v>
        <stp/>
        <stp>BDS|12282218008240233559</stp>
        <tr r="M165" s="4"/>
        <tr r="M165" s="4"/>
        <tr r="AG165" s="4"/>
        <tr r="AG165" s="4"/>
        <tr r="W165" s="4"/>
        <tr r="W165" s="4"/>
      </tp>
      <tp t="b">
        <v>0</v>
        <stp/>
        <stp>BDP|12856573025907295778</stp>
        <tr r="AQ46" s="4"/>
      </tp>
      <tp t="s">
        <v>#N/A N/A</v>
        <stp/>
        <stp>BDS|16159544374029509882</stp>
        <tr r="W277" s="4"/>
      </tp>
      <tp t="b">
        <v>0</v>
        <stp/>
        <stp>BDS|10027442434475442782</stp>
        <tr r="AG18" s="4"/>
        <tr r="AG18" s="4"/>
        <tr r="M18" s="4"/>
        <tr r="M18" s="4"/>
        <tr r="W18" s="4"/>
        <tr r="W18" s="4"/>
      </tp>
      <tp t="s">
        <v>#N/A N/A</v>
        <stp/>
        <stp>BDS|11887075904941738507</stp>
        <tr r="AG82" s="4"/>
      </tp>
      <tp t="s">
        <v>#N/A N/A</v>
        <stp/>
        <stp>BDS|15094013729851374371</stp>
        <tr r="AG224" s="4"/>
      </tp>
      <tp t="b">
        <v>0</v>
        <stp/>
        <stp>BDP|15843120810910797039</stp>
        <tr r="AR348" s="4"/>
      </tp>
      <tp t="s">
        <v>#N/A N/A</v>
        <stp/>
        <stp>BDS|15527999006409299050</stp>
        <tr r="AG76" s="4"/>
      </tp>
      <tp t="b">
        <v>0</v>
        <stp/>
        <stp>BDS|16292115902300431277</stp>
        <tr r="AG244" s="4"/>
        <tr r="AG244" s="4"/>
        <tr r="M244" s="4"/>
        <tr r="M244" s="4"/>
        <tr r="W244" s="4"/>
        <tr r="W244" s="4"/>
      </tp>
      <tp t="s">
        <v>#N/A N/A</v>
        <stp/>
        <stp>BDS|17327502672168570863</stp>
        <tr r="M140" s="4"/>
      </tp>
      <tp t="b">
        <v>0</v>
        <stp/>
        <stp>BDS|18084611713508104205</stp>
        <tr r="AG97" s="4"/>
        <tr r="AG97" s="4"/>
        <tr r="M97" s="4"/>
        <tr r="M97" s="4"/>
        <tr r="W97" s="4"/>
        <tr r="W97" s="4"/>
      </tp>
      <tp t="s">
        <v>#N/A N/A</v>
        <stp/>
        <stp>BDS|10503067004576391373</stp>
        <tr r="M160" s="4"/>
      </tp>
      <tp t="b">
        <v>0</v>
        <stp/>
        <stp>BDP|10340759636278107917</stp>
        <tr r="AQ245" s="4"/>
      </tp>
      <tp t="b">
        <v>0</v>
        <stp/>
        <stp>BDP|11648555905408068960</stp>
        <tr r="AQ53" s="4"/>
      </tp>
      <tp t="s">
        <v>#N/A N/A</v>
        <stp/>
        <stp>BDS|10249511495331008851</stp>
        <tr r="AG374" s="4"/>
      </tp>
      <tp t="b">
        <v>0</v>
        <stp/>
        <stp>BDS|17347025258422847527</stp>
        <tr r="AG285" s="4"/>
        <tr r="AG285" s="4"/>
        <tr r="W285" s="4"/>
        <tr r="W285" s="4"/>
        <tr r="M285" s="4"/>
        <tr r="M285" s="4"/>
      </tp>
      <tp t="b">
        <v>0</v>
        <stp/>
        <stp>BDP|11847863117798823529</stp>
        <tr r="AQ321" s="4"/>
      </tp>
      <tp t="b">
        <v>0</v>
        <stp/>
        <stp>BDP|17512180668056431328</stp>
        <tr r="AQ48" s="4"/>
      </tp>
      <tp t="b">
        <v>0</v>
        <stp/>
        <stp>BDS|14656302438918640980</stp>
        <tr r="AG91" s="4"/>
        <tr r="AG91" s="4"/>
        <tr r="M91" s="4"/>
        <tr r="M91" s="4"/>
        <tr r="W91" s="4"/>
        <tr r="W91" s="4"/>
      </tp>
      <tp t="b">
        <v>0</v>
        <stp/>
        <stp>BDP|11682280422115826172</stp>
        <tr r="AR16" s="4"/>
      </tp>
      <tp t="s">
        <v>#N/A N/A</v>
        <stp/>
        <stp>BDS|17768045829474276489</stp>
        <tr r="AG186" s="4"/>
      </tp>
      <tp t="b">
        <v>0</v>
        <stp/>
        <stp>BDP|14366140210223454208</stp>
        <tr r="AQ175" s="4"/>
      </tp>
      <tp t="b">
        <v>0</v>
        <stp/>
        <stp>BDP|17069296779111357608</stp>
        <tr r="AR134" s="4"/>
      </tp>
      <tp t="b">
        <v>0</v>
        <stp/>
        <stp>BDP|12016876903169619613</stp>
        <tr r="AR87" s="4"/>
      </tp>
      <tp t="s">
        <v>#N/A N/A</v>
        <stp/>
        <stp>BDS|12267446377723934796</stp>
        <tr r="M401" s="4"/>
      </tp>
      <tp t="b">
        <v>0</v>
        <stp/>
        <stp>BDP|11124320124980725550</stp>
        <tr r="AR390" s="4"/>
      </tp>
      <tp t="s">
        <v>#N/A N/A</v>
        <stp/>
        <stp>BDS|10307089425291037680</stp>
        <tr r="M277" s="4"/>
      </tp>
      <tp t="b">
        <v>0</v>
        <stp/>
        <stp>BDS|16203676001856733353</stp>
        <tr r="W45" s="4"/>
        <tr r="W45" s="4"/>
        <tr r="M45" s="4"/>
        <tr r="M45" s="4"/>
        <tr r="AG45" s="4"/>
        <tr r="AG45" s="4"/>
      </tp>
      <tp t="b">
        <v>0</v>
        <stp/>
        <stp>BDP|17722441625847315306</stp>
        <tr r="AR192" s="4"/>
      </tp>
      <tp t="b">
        <v>0</v>
        <stp/>
        <stp>BDP|16641288439144516670</stp>
        <tr r="AR150" s="4"/>
      </tp>
      <tp t="s">
        <v>#N/A N/A</v>
        <stp/>
        <stp>BDS|12912460608317707460</stp>
        <tr r="W196" s="4"/>
      </tp>
      <tp t="s">
        <v>#N/A N/A</v>
        <stp/>
        <stp>BDS|16770033430679114932</stp>
        <tr r="M41" s="4"/>
      </tp>
      <tp t="b">
        <v>0</v>
        <stp/>
        <stp>BDP|10247659932487082707</stp>
        <tr r="AQ233" s="4"/>
      </tp>
      <tp t="s">
        <v>#N/A N/A</v>
        <stp/>
        <stp>BDS|13337412935225249432</stp>
        <tr r="M366" s="4"/>
      </tp>
      <tp t="s">
        <v>#N/A N/A</v>
        <stp/>
        <stp>BDS|15024058410796173737</stp>
        <tr r="M299" s="4"/>
      </tp>
      <tp t="s">
        <v>#N/A N/A</v>
        <stp/>
        <stp>BDS|11411402089069973134</stp>
        <tr r="M300" s="4"/>
      </tp>
      <tp t="b">
        <v>0</v>
        <stp/>
        <stp>BDS|11366464853694166105</stp>
        <tr r="W100" s="4"/>
        <tr r="W100" s="4"/>
        <tr r="M100" s="4"/>
        <tr r="M100" s="4"/>
        <tr r="AG100" s="4"/>
        <tr r="AG100" s="4"/>
      </tp>
      <tp t="s">
        <v>#N/A N/A</v>
        <stp/>
        <stp>BDS|11965755139132040220</stp>
        <tr r="W184" s="4"/>
      </tp>
      <tp t="b">
        <v>0</v>
        <stp/>
        <stp>BDP|12720405719067878524</stp>
        <tr r="AR175" s="4"/>
      </tp>
      <tp t="s">
        <v>#N/A N/A</v>
        <stp/>
        <stp>BDS|12640523368082960625</stp>
        <tr r="M96" s="4"/>
      </tp>
      <tp t="b">
        <v>0</v>
        <stp/>
        <stp>BDP|12860575610895098689</stp>
        <tr r="AR340" s="4"/>
      </tp>
      <tp t="s">
        <v>#N/A N/A</v>
        <stp/>
        <stp>BDS|12677235271060094205</stp>
        <tr r="M284" s="4"/>
      </tp>
      <tp t="b">
        <v>0</v>
        <stp/>
        <stp>BDP|15862202469682560638</stp>
        <tr r="AQ187" s="4"/>
      </tp>
      <tp t="s">
        <v>#N/A N/A</v>
        <stp/>
        <stp>BDS|11226372740212663177</stp>
        <tr r="W13" s="4"/>
      </tp>
      <tp t="b">
        <v>0</v>
        <stp/>
        <stp>BDS|10186912985984362025</stp>
        <tr r="AG349" s="4"/>
        <tr r="AG349" s="4"/>
        <tr r="W349" s="4"/>
        <tr r="W349" s="4"/>
        <tr r="M349" s="4"/>
        <tr r="M349" s="4"/>
      </tp>
      <tp t="b">
        <v>0</v>
        <stp/>
        <stp>BDS|14402315343414713257</stp>
        <tr r="W72" s="4"/>
        <tr r="W72" s="4"/>
        <tr r="M72" s="4"/>
        <tr r="M72" s="4"/>
        <tr r="AG72" s="4"/>
        <tr r="AG72" s="4"/>
      </tp>
      <tp t="s">
        <v>#N/A N/A</v>
        <stp/>
        <stp>BDS|13984884365218990092</stp>
        <tr r="W291" s="4"/>
      </tp>
      <tp t="s">
        <v>#N/A N/A</v>
        <stp/>
        <stp>BDS|11248364953782675048</stp>
        <tr r="W388" s="4"/>
      </tp>
      <tp t="b">
        <v>0</v>
        <stp/>
        <stp>BDS|17214995169959356440</stp>
        <tr r="AG392" s="4"/>
        <tr r="AG392" s="4"/>
        <tr r="W392" s="4"/>
        <tr r="W392" s="4"/>
        <tr r="M392" s="4"/>
        <tr r="M392" s="4"/>
      </tp>
      <tp t="s">
        <v>#N/A N/A</v>
        <stp/>
        <stp>BDS|15714298949423564576</stp>
        <tr r="AG255" s="4"/>
      </tp>
      <tp t="b">
        <v>0</v>
        <stp/>
        <stp>BDS|12274837706466603947</stp>
        <tr r="AG302" s="4"/>
        <tr r="AG302" s="4"/>
        <tr r="M302" s="4"/>
        <tr r="M302" s="4"/>
        <tr r="W302" s="4"/>
        <tr r="W302" s="4"/>
      </tp>
      <tp t="b">
        <v>0</v>
        <stp/>
        <stp>BDP|16840373742436977223</stp>
        <tr r="AR231" s="4"/>
      </tp>
      <tp t="b">
        <v>0</v>
        <stp/>
        <stp>BDP|11725745696003256916</stp>
        <tr r="AQ31" s="4"/>
      </tp>
      <tp t="b">
        <v>0</v>
        <stp/>
        <stp>BDH|15482933133589370362</stp>
        <tr r="B11" s="4"/>
      </tp>
      <tp t="b">
        <v>0</v>
        <stp/>
        <stp>BDH|14151670377442291222</stp>
        <tr r="B361" s="4"/>
      </tp>
      <tp t="b">
        <v>0</v>
        <stp/>
        <stp>BDH|17902380457657503329</stp>
        <tr r="E242" s="4"/>
      </tp>
      <tp t="b">
        <v>0</v>
        <stp/>
        <stp>BDH|17469238626596027409</stp>
        <tr r="F108" s="4"/>
      </tp>
      <tp t="b">
        <v>0</v>
        <stp/>
        <stp>BDH|11799399599528550635</stp>
        <tr r="H34" s="4"/>
      </tp>
      <tp t="b">
        <v>0</v>
        <stp/>
        <stp>BDH|16107496758202142004</stp>
        <tr r="G262" s="4"/>
      </tp>
      <tp t="b">
        <v>0</v>
        <stp/>
        <stp>BDH|13311719452090072405</stp>
        <tr r="I178" s="4"/>
      </tp>
      <tp t="b">
        <v>0</v>
        <stp/>
        <stp>BDH|13107166019087689187</stp>
        <tr r="C310" s="4"/>
      </tp>
      <tp t="b">
        <v>0</v>
        <stp/>
        <stp>BDH|13334252544030158039</stp>
        <tr r="I327" s="4"/>
      </tp>
      <tp t="b">
        <v>0</v>
        <stp/>
        <stp>BDH|16117032812491603360</stp>
        <tr r="F7" s="4"/>
      </tp>
      <tp t="b">
        <v>0</v>
        <stp/>
        <stp>BDH|11078393422670924526</stp>
        <tr r="E341" s="4"/>
      </tp>
      <tp t="b">
        <v>0</v>
        <stp/>
        <stp>BDH|18172335443628345224</stp>
        <tr r="B273" s="4"/>
      </tp>
      <tp t="b">
        <v>0</v>
        <stp/>
        <stp>BDH|13603105512552128468</stp>
        <tr r="D268" s="4"/>
      </tp>
      <tp t="b">
        <v>0</v>
        <stp/>
        <stp>BDH|16991747765035340783</stp>
        <tr r="B175" s="4"/>
      </tp>
      <tp t="b">
        <v>0</v>
        <stp/>
        <stp>BDH|17589930509173525895</stp>
        <tr r="B296" s="4"/>
      </tp>
      <tp t="b">
        <v>0</v>
        <stp/>
        <stp>BDH|10616409179356914054</stp>
        <tr r="B148" s="4"/>
      </tp>
      <tp t="b">
        <v>0</v>
        <stp/>
        <stp>BDH|17690670302247057303</stp>
        <tr r="F328" s="4"/>
      </tp>
      <tp t="b">
        <v>0</v>
        <stp/>
        <stp>BDH|14705393428644196441</stp>
        <tr r="I254" s="4"/>
      </tp>
      <tp t="b">
        <v>0</v>
        <stp/>
        <stp>BDH|10740259610891052711</stp>
        <tr r="C80" s="4"/>
      </tp>
      <tp t="b">
        <v>0</v>
        <stp/>
        <stp>BDH|16140060431966690635</stp>
        <tr r="D254" s="4"/>
      </tp>
      <tp t="b">
        <v>0</v>
        <stp/>
        <stp>BDH|13529736487398553172</stp>
        <tr r="E175" s="4"/>
      </tp>
      <tp t="b">
        <v>0</v>
        <stp/>
        <stp>BDH|14016824437549610301</stp>
        <tr r="H297" s="4"/>
      </tp>
      <tp t="b">
        <v>0</v>
        <stp/>
        <stp>BDH|16213567885506601845</stp>
        <tr r="B32" s="4"/>
      </tp>
      <tp t="b">
        <v>0</v>
        <stp/>
        <stp>BDH|15564442894174679904</stp>
        <tr r="G124" s="4"/>
      </tp>
      <tp t="b">
        <v>0</v>
        <stp/>
        <stp>BDH|10727487152541956570</stp>
        <tr r="F284" s="4"/>
      </tp>
      <tp t="b">
        <v>0</v>
        <stp/>
        <stp>BDH|11226374949540644388</stp>
        <tr r="F241" s="4"/>
      </tp>
      <tp t="b">
        <v>0</v>
        <stp/>
        <stp>BDH|17788822664519705543</stp>
        <tr r="H240" s="4"/>
      </tp>
      <tp t="b">
        <v>0</v>
        <stp/>
        <stp>BDH|18153834243766618756</stp>
        <tr r="I180" s="4"/>
      </tp>
      <tp t="b">
        <v>0</v>
        <stp/>
        <stp>BDH|16332811586166771515</stp>
        <tr r="I144" s="4"/>
      </tp>
      <tp t="b">
        <v>0</v>
        <stp/>
        <stp>BDH|14939370378882397775</stp>
        <tr r="D163" s="4"/>
      </tp>
      <tp t="b">
        <v>0</v>
        <stp/>
        <stp>BDH|12938243041328679983</stp>
        <tr r="G286" s="4"/>
      </tp>
      <tp t="b">
        <v>0</v>
        <stp/>
        <stp>BDH|15217325165060993597</stp>
        <tr r="E216" s="4"/>
      </tp>
      <tp t="b">
        <v>0</v>
        <stp/>
        <stp>BDH|11450553080540595915</stp>
        <tr r="D104" s="4"/>
      </tp>
      <tp t="b">
        <v>0</v>
        <stp/>
        <stp>BDH|14962783702683580536</stp>
        <tr r="D122" s="4"/>
      </tp>
      <tp t="b">
        <v>0</v>
        <stp/>
        <stp>BDH|17896126308293569027</stp>
        <tr r="C10" s="4"/>
      </tp>
      <tp t="b">
        <v>0</v>
        <stp/>
        <stp>BDH|15433244600497545504</stp>
        <tr r="C139" s="4"/>
      </tp>
      <tp t="b">
        <v>0</v>
        <stp/>
        <stp>BDH|12220525655487429040</stp>
        <tr r="D98" s="4"/>
      </tp>
      <tp t="b">
        <v>0</v>
        <stp/>
        <stp>BDH|14311340149071810737</stp>
        <tr r="B207" s="4"/>
      </tp>
      <tp t="b">
        <v>0</v>
        <stp/>
        <stp>BDH|18322892670774610691</stp>
        <tr r="F48" s="4"/>
      </tp>
      <tp t="b">
        <v>0</v>
        <stp/>
        <stp>BDH|15070728408391987662</stp>
        <tr r="I107" s="4"/>
      </tp>
      <tp t="b">
        <v>0</v>
        <stp/>
        <stp>BDH|12887666604311687090</stp>
        <tr r="F333" s="4"/>
      </tp>
      <tp t="b">
        <v>0</v>
        <stp/>
        <stp>BDH|11362761830292707271</stp>
        <tr r="H303" s="4"/>
      </tp>
      <tp t="b">
        <v>0</v>
        <stp/>
        <stp>BDH|17099051660241126503</stp>
        <tr r="E375" s="4"/>
      </tp>
      <tp t="b">
        <v>0</v>
        <stp/>
        <stp>BDH|16699985202532901813</stp>
        <tr r="F360" s="4"/>
      </tp>
      <tp t="b">
        <v>0</v>
        <stp/>
        <stp>BDH|10185312808764960251</stp>
        <tr r="H35" s="4"/>
      </tp>
      <tp t="b">
        <v>0</v>
        <stp/>
        <stp>BDH|15225501967720023317</stp>
        <tr r="G370" s="4"/>
      </tp>
      <tp t="b">
        <v>0</v>
        <stp/>
        <stp>BDH|10444202652756360410</stp>
        <tr r="E203" s="4"/>
      </tp>
      <tp t="b">
        <v>0</v>
        <stp/>
        <stp>BDH|14728304967581774531</stp>
        <tr r="C278" s="4"/>
      </tp>
      <tp t="b">
        <v>0</v>
        <stp/>
        <stp>BDH|15046106388141807878</stp>
        <tr r="F339" s="4"/>
      </tp>
      <tp t="b">
        <v>0</v>
        <stp/>
        <stp>BDH|12090093703183426490</stp>
        <tr r="F341" s="4"/>
      </tp>
      <tp t="b">
        <v>0</v>
        <stp/>
        <stp>BDH|11460982042861901802</stp>
        <tr r="D231" s="4"/>
      </tp>
      <tp t="b">
        <v>0</v>
        <stp/>
        <stp>BDH|10202672543743805499</stp>
        <tr r="E332" s="4"/>
      </tp>
      <tp t="b">
        <v>0</v>
        <stp/>
        <stp>BDH|17069418290998236744</stp>
        <tr r="C112" s="4"/>
      </tp>
      <tp t="b">
        <v>0</v>
        <stp/>
        <stp>BDH|14227579411251235403</stp>
        <tr r="D164" s="4"/>
      </tp>
      <tp t="b">
        <v>0</v>
        <stp/>
        <stp>BDH|13779529043176235122</stp>
        <tr r="D167" s="4"/>
      </tp>
      <tp t="b">
        <v>0</v>
        <stp/>
        <stp>BDH|18409992787769520596</stp>
        <tr r="D259" s="4"/>
      </tp>
      <tp t="b">
        <v>0</v>
        <stp/>
        <stp>BDH|13392689911628914952</stp>
        <tr r="H97" s="4"/>
      </tp>
      <tp t="b">
        <v>0</v>
        <stp/>
        <stp>BDH|15051308992492216899</stp>
        <tr r="B122" s="4"/>
      </tp>
      <tp t="b">
        <v>0</v>
        <stp/>
        <stp>BDH|15056291895513406816</stp>
        <tr r="E376" s="4"/>
      </tp>
      <tp t="b">
        <v>0</v>
        <stp/>
        <stp>BDH|18400081092626243254</stp>
        <tr r="I89" s="4"/>
      </tp>
      <tp t="b">
        <v>0</v>
        <stp/>
        <stp>BDH|10708463929486601573</stp>
        <tr r="G331" s="4"/>
      </tp>
      <tp t="b">
        <v>0</v>
        <stp/>
        <stp>BDH|13175385738976992016</stp>
        <tr r="B189" s="4"/>
      </tp>
      <tp t="b">
        <v>0</v>
        <stp/>
        <stp>BDH|17852575330946749202</stp>
        <tr r="C172" s="4"/>
      </tp>
      <tp t="b">
        <v>0</v>
        <stp/>
        <stp>BDH|11741638441891825759</stp>
        <tr r="D48" s="4"/>
      </tp>
      <tp t="b">
        <v>0</v>
        <stp/>
        <stp>BDH|18072148492681745490</stp>
        <tr r="G99" s="4"/>
      </tp>
      <tp t="b">
        <v>0</v>
        <stp/>
        <stp>BDH|14336629177725666586</stp>
        <tr r="C129" s="4"/>
      </tp>
      <tp t="b">
        <v>0</v>
        <stp/>
        <stp>BDH|17563099553211045674</stp>
        <tr r="D351" s="4"/>
      </tp>
      <tp t="b">
        <v>0</v>
        <stp/>
        <stp>BDH|14164496967515696625</stp>
        <tr r="I127" s="4"/>
      </tp>
      <tp t="b">
        <v>0</v>
        <stp/>
        <stp>BDH|10547840094301988577</stp>
        <tr r="E163" s="4"/>
      </tp>
      <tp t="b">
        <v>0</v>
        <stp/>
        <stp>BDH|15751667418957424061</stp>
        <tr r="G382" s="4"/>
      </tp>
      <tp t="b">
        <v>0</v>
        <stp/>
        <stp>BDH|10263207135805461187</stp>
        <tr r="G91" s="4"/>
      </tp>
      <tp t="b">
        <v>0</v>
        <stp/>
        <stp>BDH|15640329753900945653</stp>
        <tr r="D302" s="4"/>
      </tp>
      <tp t="b">
        <v>0</v>
        <stp/>
        <stp>BDH|12462433042094772390</stp>
        <tr r="G105" s="4"/>
      </tp>
      <tp t="b">
        <v>0</v>
        <stp/>
        <stp>BDH|13963400732304903590</stp>
        <tr r="H32" s="4"/>
      </tp>
      <tp t="b">
        <v>0</v>
        <stp/>
        <stp>BDH|12954980062231175994</stp>
        <tr r="F207" s="4"/>
      </tp>
      <tp t="b">
        <v>0</v>
        <stp/>
        <stp>BDH|14310039682129969010</stp>
        <tr r="D324" s="4"/>
      </tp>
      <tp t="b">
        <v>0</v>
        <stp/>
        <stp>BDH|17508094045396010034</stp>
        <tr r="C303" s="4"/>
      </tp>
      <tp t="b">
        <v>0</v>
        <stp/>
        <stp>BDH|11638380871356562607</stp>
        <tr r="C165" s="4"/>
      </tp>
      <tp t="b">
        <v>0</v>
        <stp/>
        <stp>BDH|16723391979777540087</stp>
        <tr r="D140" s="4"/>
      </tp>
      <tp t="b">
        <v>0</v>
        <stp/>
        <stp>BDH|11053044048332529237</stp>
        <tr r="B79" s="4"/>
      </tp>
      <tp t="b">
        <v>0</v>
        <stp/>
        <stp>BDH|10635775925951905104</stp>
        <tr r="B43" s="4"/>
      </tp>
      <tp t="b">
        <v>0</v>
        <stp/>
        <stp>BDH|17155253552337269299</stp>
        <tr r="B159" s="4"/>
      </tp>
      <tp t="b">
        <v>0</v>
        <stp/>
        <stp>BDH|17755489674711668001</stp>
        <tr r="C230" s="4"/>
      </tp>
      <tp t="b">
        <v>0</v>
        <stp/>
        <stp>BDH|18163500588232215269</stp>
        <tr r="H131" s="4"/>
      </tp>
      <tp t="b">
        <v>0</v>
        <stp/>
        <stp>BDH|13173125513185873356</stp>
        <tr r="D39" s="4"/>
      </tp>
      <tp t="b">
        <v>0</v>
        <stp/>
        <stp>BDH|18042057938256030800</stp>
        <tr r="G397" s="4"/>
      </tp>
      <tp t="b">
        <v>0</v>
        <stp/>
        <stp>BDH|16834592671217532682</stp>
        <tr r="F135" s="4"/>
      </tp>
      <tp t="b">
        <v>0</v>
        <stp/>
        <stp>BDH|12681507519296036537</stp>
        <tr r="H205" s="4"/>
      </tp>
      <tp t="b">
        <v>0</v>
        <stp/>
        <stp>BDH|16617888512378134216</stp>
        <tr r="B212" s="4"/>
      </tp>
      <tp t="b">
        <v>0</v>
        <stp/>
        <stp>BDH|14032199322100269253</stp>
        <tr r="G170" s="4"/>
      </tp>
      <tp t="b">
        <v>0</v>
        <stp/>
        <stp>BDH|12421935574451722881</stp>
        <tr r="G208" s="4"/>
      </tp>
      <tp t="b">
        <v>0</v>
        <stp/>
        <stp>BDH|12998585073447995276</stp>
        <tr r="D191" s="4"/>
      </tp>
      <tp t="b">
        <v>0</v>
        <stp/>
        <stp>BDH|13123394587668153523</stp>
        <tr r="I116" s="4"/>
      </tp>
      <tp t="b">
        <v>0</v>
        <stp/>
        <stp>BDH|11938197291368849456</stp>
        <tr r="H164" s="4"/>
      </tp>
      <tp t="b">
        <v>0</v>
        <stp/>
        <stp>BDH|14454798579228857931</stp>
        <tr r="D371" s="4"/>
      </tp>
      <tp t="b">
        <v>0</v>
        <stp/>
        <stp>BDH|14456259561563909667</stp>
        <tr r="B362" s="4"/>
      </tp>
      <tp t="b">
        <v>0</v>
        <stp/>
        <stp>BDH|12814836565530198909</stp>
        <tr r="D330" s="4"/>
      </tp>
      <tp t="b">
        <v>0</v>
        <stp/>
        <stp>BDH|16822627811611517512</stp>
        <tr r="H304" s="4"/>
      </tp>
      <tp t="b">
        <v>0</v>
        <stp/>
        <stp>BDH|13978151850630432274</stp>
        <tr r="I284" s="4"/>
      </tp>
      <tp t="b">
        <v>0</v>
        <stp/>
        <stp>BDH|13376603531875874642</stp>
        <tr r="D223" s="4"/>
      </tp>
      <tp t="b">
        <v>0</v>
        <stp/>
        <stp>BDH|16030938017582235980</stp>
        <tr r="I53" s="4"/>
      </tp>
      <tp t="b">
        <v>0</v>
        <stp/>
        <stp>BDH|13021996785091715658</stp>
        <tr r="F79" s="4"/>
      </tp>
      <tp t="b">
        <v>0</v>
        <stp/>
        <stp>BDH|12626660799548227055</stp>
        <tr r="D190" s="4"/>
      </tp>
    </main>
    <main first="bofaddin.rtdserver">
      <tp t="s">
        <v>#N/A N/A</v>
        <stp/>
        <stp>BDS|9190391367388315</stp>
        <tr r="M79" s="4"/>
      </tp>
    </main>
    <main first="bofaddin.rtdserver">
      <tp t="b">
        <v>0</v>
        <stp/>
        <stp>BDH|7149652880932565</stp>
        <tr r="D66" s="4"/>
      </tp>
    </main>
    <main first="bofaddin.rtdserver">
      <tp t="b">
        <v>0</v>
        <stp/>
        <stp>BQL.LIST|18424210065385369233</stp>
        <tr r="J266" s="4"/>
      </tp>
    </main>
    <main first="bofaddin.rtdserver">
      <tp t="b">
        <v>0</v>
        <stp/>
        <stp>BDP|2530553480844814727</stp>
        <tr r="AR156" s="4"/>
      </tp>
      <tp t="s">
        <v>#N/A N/A</v>
        <stp/>
        <stp>BDS|5891444246401116815</stp>
        <tr r="M281" s="4"/>
      </tp>
      <tp t="b">
        <v>0</v>
        <stp/>
        <stp>BDP|1171848120524752381</stp>
        <tr r="AR393" s="4"/>
      </tp>
      <tp t="b">
        <v>0</v>
        <stp/>
        <stp>BDP|9955993128489237704</stp>
        <tr r="AQ162" s="4"/>
      </tp>
      <tp t="s">
        <v>#N/A N/A</v>
        <stp/>
        <stp>BDS|2428399092696314269</stp>
        <tr r="W125" s="4"/>
      </tp>
      <tp t="b">
        <v>0</v>
        <stp/>
        <stp>BDH|1499580951919632411</stp>
        <tr r="I45" s="4"/>
      </tp>
      <tp t="b">
        <v>0</v>
        <stp/>
        <stp>BDH|8227162504072939731</stp>
        <tr r="G136" s="4"/>
      </tp>
      <tp t="b">
        <v>0</v>
        <stp/>
        <stp>BDH|8841417441144055022</stp>
        <tr r="G22" s="4"/>
      </tp>
      <tp t="b">
        <v>0</v>
        <stp/>
        <stp>BDH|3707046368448562140</stp>
        <tr r="C156" s="4"/>
      </tp>
      <tp t="b">
        <v>0</v>
        <stp/>
        <stp>BDH|7992175841569007753</stp>
        <tr r="H364" s="4"/>
      </tp>
      <tp t="b">
        <v>0</v>
        <stp/>
        <stp>BDH|3638197714346988982</stp>
        <tr r="F385" s="4"/>
      </tp>
      <tp t="b">
        <v>0</v>
        <stp/>
        <stp>BDH|7241393934999356267</stp>
        <tr r="G63" s="4"/>
      </tp>
      <tp t="b">
        <v>0</v>
        <stp/>
        <stp>BDH|6733952748953355433</stp>
        <tr r="C369" s="4"/>
      </tp>
      <tp t="b">
        <v>0</v>
        <stp/>
        <stp>BDP|4846964842767159262</stp>
        <tr r="AQ246" s="4"/>
      </tp>
      <tp t="b">
        <v>0</v>
        <stp/>
        <stp>BDP|2785999817697177135</stp>
        <tr r="AR155" s="4"/>
      </tp>
      <tp t="b">
        <v>0</v>
        <stp/>
        <stp>BDH|4804245139718804163</stp>
        <tr r="G224" s="4"/>
      </tp>
      <tp t="b">
        <v>0</v>
        <stp/>
        <stp>BDH|4358549198100764438</stp>
        <tr r="C208" s="4"/>
      </tp>
      <tp t="b">
        <v>0</v>
        <stp/>
        <stp>BDH|5721563845699641198</stp>
        <tr r="H259" s="4"/>
      </tp>
      <tp t="b">
        <v>0</v>
        <stp/>
        <stp>BDH|9431530247701388582</stp>
        <tr r="G172" s="4"/>
      </tp>
      <tp t="s">
        <v>#N/A N/A</v>
        <stp/>
        <stp>BDS|9493557847930996474</stp>
        <tr r="W52" s="4"/>
      </tp>
      <tp t="s">
        <v>#N/A N/A</v>
        <stp/>
        <stp>BDS|2395158095996306082</stp>
        <tr r="W85" s="4"/>
      </tp>
      <tp t="b">
        <v>0</v>
        <stp/>
        <stp>BDS|9329768855162833509</stp>
        <tr r="AG67" s="4"/>
        <tr r="AG67" s="4"/>
        <tr r="W67" s="4"/>
        <tr r="W67" s="4"/>
        <tr r="M67" s="4"/>
        <tr r="M67" s="4"/>
      </tp>
      <tp t="b">
        <v>0</v>
        <stp/>
        <stp>BDP|6062917628771560042</stp>
        <tr r="AR107" s="4"/>
      </tp>
      <tp t="b">
        <v>0</v>
        <stp/>
        <stp>BDP|1321930899045020815</stp>
        <tr r="AQ300" s="4"/>
      </tp>
      <tp t="b">
        <v>0</v>
        <stp/>
        <stp>BDH|2895275005075796954</stp>
        <tr r="D384" s="4"/>
      </tp>
      <tp t="b">
        <v>0</v>
        <stp/>
        <stp>BDH|3274066992716746095</stp>
        <tr r="C262" s="4"/>
      </tp>
      <tp t="b">
        <v>0</v>
        <stp/>
        <stp>BDH|2619683464526165837</stp>
        <tr r="H188" s="4"/>
      </tp>
      <tp t="b">
        <v>0</v>
        <stp/>
        <stp>BDH|8423068084658612486</stp>
        <tr r="F342" s="4"/>
      </tp>
      <tp t="b">
        <v>0</v>
        <stp/>
        <stp>BDS|7325890726691048053</stp>
        <tr r="AG388" s="4"/>
        <tr r="AG388" s="4"/>
        <tr r="M388" s="4"/>
        <tr r="M388" s="4"/>
        <tr r="W388" s="4"/>
        <tr r="W388" s="4"/>
      </tp>
      <tp t="s">
        <v>#N/A N/A</v>
        <stp/>
        <stp>BDS|6996863356786553159</stp>
        <tr r="M139" s="4"/>
      </tp>
      <tp t="b">
        <v>0</v>
        <stp/>
        <stp>BDP|6649383443789473403</stp>
        <tr r="AR105" s="4"/>
      </tp>
      <tp t="b">
        <v>0</v>
        <stp/>
        <stp>BDH|8736504498118668005</stp>
        <tr r="B214" s="4"/>
      </tp>
      <tp t="b">
        <v>0</v>
        <stp/>
        <stp>BDH|4895280219013742874</stp>
        <tr r="G79" s="4"/>
      </tp>
      <tp t="b">
        <v>0</v>
        <stp/>
        <stp>BDH|8296225718373364424</stp>
        <tr r="G68" s="4"/>
      </tp>
      <tp t="b">
        <v>0</v>
        <stp/>
        <stp>BDH|4140938959242021623</stp>
        <tr r="G74" s="4"/>
      </tp>
      <tp t="b">
        <v>0</v>
        <stp/>
        <stp>BDP|3112823246555878638</stp>
        <tr r="AQ377" s="4"/>
      </tp>
      <tp t="s">
        <v>#N/A N/A</v>
        <stp/>
        <stp>BDS|4747080785699484902</stp>
        <tr r="W371" s="4"/>
      </tp>
      <tp t="b">
        <v>0</v>
        <stp/>
        <stp>BDP|9570766678955117045</stp>
        <tr r="AQ359" s="4"/>
      </tp>
      <tp t="s">
        <v>#N/A N/A</v>
        <stp/>
        <stp>BDS|4484604741069813332</stp>
        <tr r="W94" s="4"/>
      </tp>
      <tp t="s">
        <v>#N/A N/A</v>
        <stp/>
        <stp>BDS|4749696753728685350</stp>
        <tr r="W170" s="4"/>
      </tp>
      <tp t="b">
        <v>0</v>
        <stp/>
        <stp>BDS|9056701586212007882</stp>
        <tr r="W175" s="4"/>
        <tr r="W175" s="4"/>
        <tr r="AG175" s="4"/>
        <tr r="AG175" s="4"/>
        <tr r="M175" s="4"/>
        <tr r="M175" s="4"/>
      </tp>
      <tp t="b">
        <v>0</v>
        <stp/>
        <stp>BDH|9376702130182476392</stp>
        <tr r="I158" s="4"/>
      </tp>
      <tp t="b">
        <v>0</v>
        <stp/>
        <stp>BDH|1410810751515238585</stp>
        <tr r="I239" s="4"/>
      </tp>
      <tp t="b">
        <v>0</v>
        <stp/>
        <stp>BDH|6800270365348058643</stp>
        <tr r="E109" s="4"/>
      </tp>
      <tp t="b">
        <v>0</v>
        <stp/>
        <stp>BDH|8519886198727212294</stp>
        <tr r="I232" s="4"/>
      </tp>
      <tp t="b">
        <v>0</v>
        <stp/>
        <stp>BDH|8907650514390535334</stp>
        <tr r="C192" s="4"/>
      </tp>
      <tp t="b">
        <v>0</v>
        <stp/>
        <stp>BDH|5876226848869546695</stp>
        <tr r="E311" s="4"/>
      </tp>
      <tp t="b">
        <v>0</v>
        <stp/>
        <stp>BDH|1922729847457323913</stp>
        <tr r="G319" s="4"/>
      </tp>
      <tp t="b">
        <v>0</v>
        <stp/>
        <stp>BDH|4829308721471780808</stp>
        <tr r="I360" s="4"/>
      </tp>
      <tp t="s">
        <v>#N/A N/A</v>
        <stp/>
        <stp>BDS|2626306446060685997</stp>
        <tr r="W401" s="4"/>
      </tp>
      <tp t="b">
        <v>0</v>
        <stp/>
        <stp>BDP|1391397564489721166</stp>
        <tr r="AR315" s="4"/>
      </tp>
      <tp t="b">
        <v>0</v>
        <stp/>
        <stp>BDP|8118312152922506084</stp>
        <tr r="AR302" s="4"/>
      </tp>
      <tp t="s">
        <v>#N/A N/A</v>
        <stp/>
        <stp>BDS|4299727936374079897</stp>
        <tr r="W242" s="4"/>
      </tp>
      <tp t="s">
        <v>#N/A N/A</v>
        <stp/>
        <stp>BDS|2663892401582160407</stp>
        <tr r="AG67" s="4"/>
      </tp>
      <tp t="s">
        <v>#N/A N/A</v>
        <stp/>
        <stp>BDS|3258312326118856627</stp>
        <tr r="M66" s="4"/>
      </tp>
      <tp t="s">
        <v>#N/A N/A</v>
        <stp/>
        <stp>BDS|3837296328047501830</stp>
        <tr r="M368" s="4"/>
      </tp>
      <tp t="b">
        <v>0</v>
        <stp/>
        <stp>BDH|2633986467564727511</stp>
        <tr r="H305" s="4"/>
      </tp>
      <tp t="b">
        <v>0</v>
        <stp/>
        <stp>BDH|2396675996481590088</stp>
        <tr r="H93" s="4"/>
      </tp>
      <tp t="b">
        <v>0</v>
        <stp/>
        <stp>BDH|4376966887860507980</stp>
        <tr r="B358" s="4"/>
      </tp>
      <tp t="b">
        <v>0</v>
        <stp/>
        <stp>BDH|9528523110568146999</stp>
        <tr r="F326" s="4"/>
      </tp>
      <tp t="b">
        <v>0</v>
        <stp/>
        <stp>BDH|8435184671845679747</stp>
        <tr r="E285" s="4"/>
      </tp>
      <tp t="s">
        <v>#N/A N/A</v>
        <stp/>
        <stp>BDS|1228563637588747388</stp>
        <tr r="M223" s="4"/>
      </tp>
      <tp t="s">
        <v>#N/A N/A</v>
        <stp/>
        <stp>BDS|5662554615985385894</stp>
        <tr r="M77" s="4"/>
      </tp>
      <tp t="b">
        <v>0</v>
        <stp/>
        <stp>BDH|2910932113236674037</stp>
        <tr r="F203" s="4"/>
      </tp>
      <tp t="b">
        <v>0</v>
        <stp/>
        <stp>BDH|3018987272972483327</stp>
        <tr r="B108" s="4"/>
      </tp>
      <tp t="b">
        <v>0</v>
        <stp/>
        <stp>BDH|9153109521971543792</stp>
        <tr r="H26" s="4"/>
      </tp>
      <tp t="b">
        <v>0</v>
        <stp/>
        <stp>BDH|7788451929635757801</stp>
        <tr r="B110" s="4"/>
      </tp>
      <tp t="b">
        <v>0</v>
        <stp/>
        <stp>BDP|1827985459860037141</stp>
        <tr r="AR208" s="4"/>
      </tp>
      <tp t="b">
        <v>0</v>
        <stp/>
        <stp>BDS|9581176608707620314</stp>
        <tr r="AG250" s="4"/>
        <tr r="AG250" s="4"/>
        <tr r="M250" s="4"/>
        <tr r="M250" s="4"/>
        <tr r="W250" s="4"/>
        <tr r="W250" s="4"/>
      </tp>
      <tp t="s">
        <v>#N/A N/A</v>
        <stp/>
        <stp>BDS|2075580841837115853</stp>
        <tr r="AG370" s="4"/>
      </tp>
      <tp t="b">
        <v>0</v>
        <stp/>
        <stp>BDH|7571996307017080568</stp>
        <tr r="D73" s="4"/>
      </tp>
      <tp t="b">
        <v>0</v>
        <stp/>
        <stp>BDH|8366054068165048734</stp>
        <tr r="I270" s="4"/>
      </tp>
      <tp t="b">
        <v>0</v>
        <stp/>
        <stp>BDH|6817800322389488938</stp>
        <tr r="I373" s="4"/>
      </tp>
      <tp t="b">
        <v>0</v>
        <stp/>
        <stp>BDH|9534104537286641196</stp>
        <tr r="D272" s="4"/>
      </tp>
      <tp t="b">
        <v>0</v>
        <stp/>
        <stp>BDH|9812201275406336631</stp>
        <tr r="F271" s="4"/>
      </tp>
      <tp t="b">
        <v>0</v>
        <stp/>
        <stp>BDH|7241878074762847645</stp>
        <tr r="C100" s="4"/>
      </tp>
      <tp t="b">
        <v>0</v>
        <stp/>
        <stp>BDS|1586831560067707431</stp>
        <tr r="M206" s="4"/>
        <tr r="M206" s="4"/>
        <tr r="W206" s="4"/>
        <tr r="W206" s="4"/>
        <tr r="AG206" s="4"/>
        <tr r="AG206" s="4"/>
      </tp>
      <tp t="s">
        <v>#N/A N/A</v>
        <stp/>
        <stp>BDS|8860582330097773552</stp>
        <tr r="W387" s="4"/>
      </tp>
      <tp t="s">
        <v>#N/A N/A</v>
        <stp/>
        <stp>BDS|3708937632953409608</stp>
        <tr r="W301" s="4"/>
      </tp>
      <tp t="b">
        <v>0</v>
        <stp/>
        <stp>BDP|6029506211507750942</stp>
        <tr r="AQ11" s="4"/>
      </tp>
      <tp t="b">
        <v>0</v>
        <stp/>
        <stp>BDH|8437403636394742776</stp>
        <tr r="F227" s="4"/>
      </tp>
      <tp t="b">
        <v>0</v>
        <stp/>
        <stp>BDH|7312844267414075124</stp>
        <tr r="B138" s="4"/>
      </tp>
      <tp t="b">
        <v>0</v>
        <stp/>
        <stp>BDH|5057618399091370798</stp>
        <tr r="I247" s="4"/>
      </tp>
      <tp t="b">
        <v>0</v>
        <stp/>
        <stp>BDH|5947576949658443012</stp>
        <tr r="H165" s="4"/>
      </tp>
      <tp t="b">
        <v>0</v>
        <stp/>
        <stp>BDH|5371555341810577808</stp>
        <tr r="I356" s="4"/>
      </tp>
      <tp t="b">
        <v>0</v>
        <stp/>
        <stp>BDH|6556609210735455839</stp>
        <tr r="E370" s="4"/>
      </tp>
      <tp t="b">
        <v>0</v>
        <stp/>
        <stp>BDH|8313381044755911640</stp>
        <tr r="G235" s="4"/>
      </tp>
      <tp t="b">
        <v>0</v>
        <stp/>
        <stp>BDH|9206009945698435917</stp>
        <tr r="I170" s="4"/>
      </tp>
      <tp t="b">
        <v>0</v>
        <stp/>
        <stp>BDH|1251817435961631722</stp>
        <tr r="F9" s="4"/>
      </tp>
      <tp t="b">
        <v>0</v>
        <stp/>
        <stp>BDH|9636737964530293415</stp>
        <tr r="I174" s="4"/>
      </tp>
      <tp t="b">
        <v>0</v>
        <stp/>
        <stp>BDH|2269098829004559857</stp>
        <tr r="H11" s="4"/>
      </tp>
      <tp t="b">
        <v>0</v>
        <stp/>
        <stp>BDH|8610255429305192191</stp>
        <tr r="I227" s="4"/>
      </tp>
      <tp t="b">
        <v>0</v>
        <stp/>
        <stp>BDS|4418971761205084213</stp>
        <tr r="AG112" s="4"/>
        <tr r="AG112" s="4"/>
        <tr r="M112" s="4"/>
        <tr r="M112" s="4"/>
        <tr r="W112" s="4"/>
        <tr r="W112" s="4"/>
      </tp>
      <tp t="b">
        <v>0</v>
        <stp/>
        <stp>BDP|2366498449568826686</stp>
        <tr r="AR227" s="4"/>
      </tp>
      <tp t="b">
        <v>0</v>
        <stp/>
        <stp>BDS|8141112933480084607</stp>
        <tr r="M53" s="4"/>
        <tr r="M53" s="4"/>
        <tr r="W53" s="4"/>
        <tr r="W53" s="4"/>
        <tr r="AG53" s="4"/>
        <tr r="AG53" s="4"/>
      </tp>
      <tp t="s">
        <v>#N/A N/A</v>
        <stp/>
        <stp>BDS|5722730452042582907</stp>
        <tr r="AG115" s="4"/>
      </tp>
      <tp t="s">
        <v>#N/A N/A</v>
        <stp/>
        <stp>BDS|9101649843176357160</stp>
        <tr r="W91" s="4"/>
      </tp>
      <tp t="b">
        <v>0</v>
        <stp/>
        <stp>BDP|8800516460952980536</stp>
        <tr r="AQ325" s="4"/>
      </tp>
      <tp t="s">
        <v>#N/A N/A</v>
        <stp/>
        <stp>BDS|4575763143313421871</stp>
        <tr r="W259" s="4"/>
      </tp>
      <tp t="b">
        <v>0</v>
        <stp/>
        <stp>BDH|3744234486535717061</stp>
        <tr r="I287" s="4"/>
      </tp>
      <tp t="b">
        <v>0</v>
        <stp/>
        <stp>BDH|1967781993350863394</stp>
        <tr r="F348" s="4"/>
      </tp>
      <tp t="b">
        <v>0</v>
        <stp/>
        <stp>BDH|6315136302758782362</stp>
        <tr r="D352" s="4"/>
      </tp>
      <tp t="b">
        <v>0</v>
        <stp/>
        <stp>BDH|7267911716362689101</stp>
        <tr r="F15" s="4"/>
      </tp>
      <tp t="s">
        <v>#N/A N/A</v>
        <stp/>
        <stp>BDS|2900491909992080899</stp>
        <tr r="AG284" s="4"/>
      </tp>
      <tp t="s">
        <v>#N/A N/A</v>
        <stp/>
        <stp>BDS|8574847449418005087</stp>
        <tr r="W304" s="4"/>
      </tp>
      <tp t="b">
        <v>0</v>
        <stp/>
        <stp>BDP|8920259151762487197</stp>
        <tr r="AQ238" s="4"/>
      </tp>
      <tp t="b">
        <v>0</v>
        <stp/>
        <stp>BDP|6917807791453974816</stp>
        <tr r="AR389" s="4"/>
      </tp>
      <tp t="s">
        <v>#N/A N/A</v>
        <stp/>
        <stp>BDS|9068617937728069865</stp>
        <tr r="W118" s="4"/>
      </tp>
      <tp t="b">
        <v>0</v>
        <stp/>
        <stp>BDH|6549427682663059557</stp>
        <tr r="G389" s="4"/>
      </tp>
      <tp t="b">
        <v>0</v>
        <stp/>
        <stp>BDH|1319239145173720823</stp>
        <tr r="I211" s="4"/>
      </tp>
      <tp t="b">
        <v>0</v>
        <stp/>
        <stp>BDH|7103417301786993983</stp>
        <tr r="F120" s="4"/>
      </tp>
      <tp t="s">
        <v>#N/A N/A</v>
        <stp/>
        <stp>BDS|5105993420480908205</stp>
        <tr r="AG146" s="4"/>
      </tp>
      <tp t="b">
        <v>0</v>
        <stp/>
        <stp>BDH|4479325084143703042</stp>
        <tr r="H119" s="4"/>
      </tp>
      <tp t="b">
        <v>0</v>
        <stp/>
        <stp>BDH|8571235227915544157</stp>
        <tr r="F60" s="4"/>
      </tp>
      <tp t="b">
        <v>0</v>
        <stp/>
        <stp>BDH|3552639269417711891</stp>
        <tr r="D49" s="4"/>
      </tp>
      <tp t="b">
        <v>0</v>
        <stp/>
        <stp>BDS|6814192237969111110</stp>
        <tr r="AG221" s="4"/>
        <tr r="AG221" s="4"/>
        <tr r="W221" s="4"/>
        <tr r="W221" s="4"/>
        <tr r="M221" s="4"/>
        <tr r="M221" s="4"/>
      </tp>
      <tp t="s">
        <v>#N/A N/A</v>
        <stp/>
        <stp>BDS|7885424262571781898</stp>
        <tr r="M132" s="4"/>
      </tp>
      <tp t="b">
        <v>0</v>
        <stp/>
        <stp>BDS|9735898283871877438</stp>
        <tr r="W140" s="4"/>
        <tr r="W140" s="4"/>
        <tr r="M140" s="4"/>
        <tr r="M140" s="4"/>
        <tr r="AG140" s="4"/>
        <tr r="AG140" s="4"/>
      </tp>
      <tp t="b">
        <v>0</v>
        <stp/>
        <stp>BDS|5778225413782201825</stp>
        <tr r="M131" s="4"/>
        <tr r="M131" s="4"/>
        <tr r="W131" s="4"/>
        <tr r="W131" s="4"/>
        <tr r="AG131" s="4"/>
        <tr r="AG131" s="4"/>
      </tp>
      <tp t="s">
        <v>#N/A N/A</v>
        <stp/>
        <stp>BDS|4959929120967552481</stp>
        <tr r="W275" s="4"/>
      </tp>
      <tp t="s">
        <v>#N/A N/A</v>
        <stp/>
        <stp>BDS|7106561680496004011</stp>
        <tr r="W84" s="4"/>
      </tp>
      <tp t="b">
        <v>0</v>
        <stp/>
        <stp>BDH|9052950547301432905</stp>
        <tr r="E199" s="4"/>
      </tp>
      <tp t="b">
        <v>0</v>
        <stp/>
        <stp>BDH|2507788309719668049</stp>
        <tr r="H323" s="4"/>
      </tp>
      <tp t="b">
        <v>0</v>
        <stp/>
        <stp>BDH|9300598942660988475</stp>
        <tr r="F393" s="4"/>
      </tp>
      <tp t="b">
        <v>0</v>
        <stp/>
        <stp>BDH|6656575427469713470</stp>
        <tr r="B367" s="4"/>
      </tp>
      <tp t="b">
        <v>0</v>
        <stp/>
        <stp>BDH|9442769034361690063</stp>
        <tr r="E160" s="4"/>
      </tp>
      <tp t="b">
        <v>0</v>
        <stp/>
        <stp>BDH|5761633215699736708</stp>
        <tr r="I85" s="4"/>
      </tp>
      <tp t="b">
        <v>0</v>
        <stp/>
        <stp>BDH|3196803081268400725</stp>
        <tr r="H236" s="4"/>
      </tp>
      <tp t="b">
        <v>0</v>
        <stp/>
        <stp>BDH|8075014536872031517</stp>
        <tr r="I368" s="4"/>
      </tp>
      <tp t="b">
        <v>0</v>
        <stp/>
        <stp>BDP|5115972923910433260</stp>
        <tr r="AQ396" s="4"/>
      </tp>
      <tp t="b">
        <v>0</v>
        <stp/>
        <stp>BDP|7480464491937070148</stp>
        <tr r="AQ213" s="4"/>
      </tp>
      <tp t="s">
        <v>#N/A N/A</v>
        <stp/>
        <stp>BDS|8389456195690273961</stp>
        <tr r="W197" s="4"/>
      </tp>
      <tp t="s">
        <v>#N/A N/A</v>
        <stp/>
        <stp>BDS|4304986218590740034</stp>
        <tr r="M114" s="4"/>
      </tp>
      <tp t="b">
        <v>0</v>
        <stp/>
        <stp>BDH|2310466056218479703</stp>
        <tr r="E200" s="4"/>
      </tp>
      <tp t="b">
        <v>0</v>
        <stp/>
        <stp>BDH|9959013149592613300</stp>
        <tr r="B306" s="4"/>
      </tp>
      <tp t="b">
        <v>0</v>
        <stp/>
        <stp>BDH|7285736435417157828</stp>
        <tr r="D27" s="4"/>
      </tp>
      <tp t="b">
        <v>0</v>
        <stp/>
        <stp>BDH|9780487137920742288</stp>
        <tr r="D142" s="4"/>
      </tp>
      <tp t="b">
        <v>0</v>
        <stp/>
        <stp>BDH|9362117738907874053</stp>
        <tr r="I49" s="4"/>
      </tp>
      <tp t="b">
        <v>0</v>
        <stp/>
        <stp>BDH|2099458215359771209</stp>
        <tr r="H373" s="4"/>
      </tp>
      <tp t="b">
        <v>0</v>
        <stp/>
        <stp>BDP|7483276820513245851</stp>
        <tr r="AR49" s="4"/>
      </tp>
      <tp t="b">
        <v>0</v>
        <stp/>
        <stp>BDS|4354180385460323193</stp>
        <tr r="W10" s="4"/>
        <tr r="W10" s="4"/>
        <tr r="AG10" s="4"/>
        <tr r="AG10" s="4"/>
        <tr r="M10" s="4"/>
        <tr r="M10" s="4"/>
      </tp>
      <tp t="b">
        <v>0</v>
        <stp/>
        <stp>BDP|9545126823117206127</stp>
        <tr r="AQ112" s="4"/>
      </tp>
      <tp t="s">
        <v>#N/A N/A</v>
        <stp/>
        <stp>BDS|2526841909390455680</stp>
        <tr r="W110" s="4"/>
      </tp>
      <tp t="b">
        <v>0</v>
        <stp/>
        <stp>BDH|4470867469400939666</stp>
        <tr r="F282" s="4"/>
      </tp>
      <tp t="b">
        <v>0</v>
        <stp/>
        <stp>BDH|3919028716478001698</stp>
        <tr r="D50" s="4"/>
      </tp>
      <tp t="b">
        <v>0</v>
        <stp/>
        <stp>BDH|6341959406297584410</stp>
        <tr r="F88" s="4"/>
      </tp>
      <tp t="b">
        <v>0</v>
        <stp/>
        <stp>BDH|2237679104368268070</stp>
        <tr r="B229" s="4"/>
      </tp>
      <tp t="s">
        <v>#N/A N/A</v>
        <stp/>
        <stp>BDS|1796198457689992050</stp>
        <tr r="W345" s="4"/>
      </tp>
      <tp t="s">
        <v>#N/A N/A</v>
        <stp/>
        <stp>BDS|3892917934133995614</stp>
        <tr r="AG93" s="4"/>
      </tp>
      <tp t="b">
        <v>0</v>
        <stp/>
        <stp>BDS|8466271906636666062</stp>
        <tr r="AG377" s="4"/>
        <tr r="AG377" s="4"/>
        <tr r="M377" s="4"/>
        <tr r="M377" s="4"/>
        <tr r="W377" s="4"/>
        <tr r="W377" s="4"/>
      </tp>
      <tp t="b">
        <v>0</v>
        <stp/>
        <stp>BDH|3306415966005720867</stp>
        <tr r="C247" s="4"/>
      </tp>
      <tp t="b">
        <v>0</v>
        <stp/>
        <stp>BDH|8754303677285327565</stp>
        <tr r="C387" s="4"/>
      </tp>
      <tp t="b">
        <v>0</v>
        <stp/>
        <stp>BDH|7225730235619619673</stp>
        <tr r="I366" s="4"/>
      </tp>
      <tp t="b">
        <v>0</v>
        <stp/>
        <stp>BDH|5908096055619632568</stp>
        <tr r="I123" s="4"/>
      </tp>
      <tp t="b">
        <v>0</v>
        <stp/>
        <stp>BDH|9067495212505998570</stp>
        <tr r="D79" s="4"/>
      </tp>
    </main>
    <main first="bofaddin.rtdserver">
      <tp t="b">
        <v>0</v>
        <stp/>
        <stp>BDH|20621066841030022</stp>
        <tr r="I103" s="4"/>
      </tp>
      <tp t="b">
        <v>0</v>
        <stp/>
        <stp>BDH|75717157426314553</stp>
        <tr r="F343" s="4"/>
      </tp>
      <tp t="b">
        <v>0</v>
        <stp/>
        <stp>BDH|56275362073304695</stp>
        <tr r="D28" s="4"/>
      </tp>
      <tp t="s">
        <v>#N/A N/A</v>
        <stp/>
        <stp>BDS|1585385230974362840</stp>
        <tr r="W201" s="4"/>
      </tp>
      <tp t="b">
        <v>0</v>
        <stp/>
        <stp>BDP|6096487990795299301</stp>
        <tr r="AR258" s="4"/>
      </tp>
      <tp t="b">
        <v>0</v>
        <stp/>
        <stp>BDP|6975254201199332041</stp>
        <tr r="AR114" s="4"/>
      </tp>
      <tp t="b">
        <v>0</v>
        <stp/>
        <stp>BDP|1537630145586135885</stp>
        <tr r="AQ397" s="4"/>
      </tp>
      <tp t="b">
        <v>0</v>
        <stp/>
        <stp>BDP|9318196870826081404</stp>
        <tr r="AR367" s="4"/>
      </tp>
      <tp t="b">
        <v>0</v>
        <stp/>
        <stp>BDS|2495084698042836468</stp>
        <tr r="M145" s="4"/>
        <tr r="M145" s="4"/>
        <tr r="AG145" s="4"/>
        <tr r="AG145" s="4"/>
        <tr r="W145" s="4"/>
        <tr r="W145" s="4"/>
      </tp>
      <tp t="b">
        <v>0</v>
        <stp/>
        <stp>BDP|2323901309626760077</stp>
        <tr r="AR67" s="4"/>
      </tp>
      <tp t="b">
        <v>0</v>
        <stp/>
        <stp>BDH|3047763309648514100</stp>
        <tr r="F35" s="4"/>
      </tp>
      <tp t="b">
        <v>0</v>
        <stp/>
        <stp>BDH|4137822678042823499</stp>
        <tr r="F90" s="4"/>
      </tp>
      <tp t="b">
        <v>0</v>
        <stp/>
        <stp>BDH|6985019632919434146</stp>
        <tr r="D103" s="4"/>
      </tp>
      <tp t="b">
        <v>0</v>
        <stp/>
        <stp>BDH|2912661100828047152</stp>
        <tr r="I173" s="4"/>
      </tp>
      <tp t="b">
        <v>0</v>
        <stp/>
        <stp>BDS|7660600159431383872</stp>
        <tr r="AG186" s="4"/>
        <tr r="AG186" s="4"/>
        <tr r="M186" s="4"/>
        <tr r="M186" s="4"/>
        <tr r="W186" s="4"/>
        <tr r="W186" s="4"/>
      </tp>
      <tp t="s">
        <v>#N/A N/A</v>
        <stp/>
        <stp>BDS|8000130689919777567</stp>
        <tr r="M220" s="4"/>
      </tp>
      <tp t="b">
        <v>0</v>
        <stp/>
        <stp>BDP|4872270552208759611</stp>
        <tr r="AQ58" s="4"/>
      </tp>
      <tp t="b">
        <v>0</v>
        <stp/>
        <stp>BDH|2959864382488629706</stp>
        <tr r="H141" s="4"/>
      </tp>
      <tp t="b">
        <v>0</v>
        <stp/>
        <stp>BDH|8066373518302266560</stp>
        <tr r="D208" s="4"/>
      </tp>
      <tp t="b">
        <v>0</v>
        <stp/>
        <stp>BDH|3845235095506332365</stp>
        <tr r="I257" s="4"/>
      </tp>
      <tp t="b">
        <v>0</v>
        <stp/>
        <stp>BDH|5920082786510554095</stp>
        <tr r="G307" s="4"/>
      </tp>
      <tp t="b">
        <v>0</v>
        <stp/>
        <stp>BDH|2722513110028595380</stp>
        <tr r="C216" s="4"/>
      </tp>
      <tp t="b">
        <v>0</v>
        <stp/>
        <stp>BDH|8423192303665331168</stp>
        <tr r="D18" s="4"/>
      </tp>
      <tp t="b">
        <v>0</v>
        <stp/>
        <stp>BDP|5511049999766102715</stp>
        <tr r="AQ393" s="4"/>
      </tp>
      <tp t="s">
        <v>#N/A N/A</v>
        <stp/>
        <stp>BDS|9401378327852481785</stp>
        <tr r="M14" s="4"/>
      </tp>
      <tp t="b">
        <v>0</v>
        <stp/>
        <stp>BDP|2907655394732933294</stp>
        <tr r="AR382" s="4"/>
      </tp>
      <tp t="b">
        <v>0</v>
        <stp/>
        <stp>BDH|6856579576069390027</stp>
        <tr r="H9" s="4"/>
      </tp>
      <tp t="b">
        <v>0</v>
        <stp/>
        <stp>BDH|8822064084064427966</stp>
        <tr r="H56" s="4"/>
      </tp>
      <tp t="b">
        <v>0</v>
        <stp/>
        <stp>BDH|7575421003049478789</stp>
        <tr r="I130" s="4"/>
      </tp>
      <tp t="b">
        <v>0</v>
        <stp/>
        <stp>BDH|9857302410643282523</stp>
        <tr r="G243" s="4"/>
      </tp>
      <tp t="b">
        <v>0</v>
        <stp/>
        <stp>BDH|1423980254774286427</stp>
        <tr r="C149" s="4"/>
      </tp>
      <tp t="b">
        <v>0</v>
        <stp/>
        <stp>BDH|8822982498711092403</stp>
        <tr r="F97" s="4"/>
      </tp>
      <tp t="b">
        <v>0</v>
        <stp/>
        <stp>BDH|4226384670578194537</stp>
        <tr r="I278" s="4"/>
      </tp>
      <tp t="b">
        <v>0</v>
        <stp/>
        <stp>BDH|9738956891792381687</stp>
        <tr r="B49" s="4"/>
      </tp>
      <tp t="b">
        <v>0</v>
        <stp/>
        <stp>BDS|7639562333824855827</stp>
        <tr r="W357" s="4"/>
        <tr r="W357" s="4"/>
        <tr r="AG357" s="4"/>
        <tr r="AG357" s="4"/>
        <tr r="M357" s="4"/>
        <tr r="M357" s="4"/>
      </tp>
      <tp t="s">
        <v>#N/A N/A</v>
        <stp/>
        <stp>BDS|2134304438659031604</stp>
        <tr r="M115" s="4"/>
      </tp>
      <tp t="b">
        <v>0</v>
        <stp/>
        <stp>BDH|3753572298096441453</stp>
        <tr r="C68" s="4"/>
      </tp>
      <tp t="b">
        <v>0</v>
        <stp/>
        <stp>BDH|5439812821572516086</stp>
        <tr r="E306" s="4"/>
      </tp>
      <tp t="b">
        <v>0</v>
        <stp/>
        <stp>BDH|1801259807758086634</stp>
        <tr r="H124" s="4"/>
      </tp>
      <tp t="b">
        <v>0</v>
        <stp/>
        <stp>BDH|2498119264148059082</stp>
        <tr r="E226" s="4"/>
      </tp>
      <tp t="b">
        <v>0</v>
        <stp/>
        <stp>BDH|2641657980428357994</stp>
        <tr r="B327" s="4"/>
      </tp>
      <tp t="b">
        <v>0</v>
        <stp/>
        <stp>BDH|1887751776748550472</stp>
        <tr r="D364" s="4"/>
      </tp>
      <tp t="b">
        <v>0</v>
        <stp/>
        <stp>BDH|2885634553629745560</stp>
        <tr r="I305" s="4"/>
      </tp>
      <tp t="b">
        <v>0</v>
        <stp/>
        <stp>BDP|5414897961575087324</stp>
        <tr r="AQ307" s="4"/>
      </tp>
      <tp t="b">
        <v>0</v>
        <stp/>
        <stp>BDP|5106102594379308980</stp>
        <tr r="AQ26" s="4"/>
      </tp>
      <tp t="b">
        <v>0</v>
        <stp/>
        <stp>BDP|5729844633621827265</stp>
        <tr r="AQ368" s="4"/>
      </tp>
      <tp t="b">
        <v>0</v>
        <stp/>
        <stp>BDH|7045814242041842750</stp>
        <tr r="F255" s="4"/>
      </tp>
      <tp t="b">
        <v>0</v>
        <stp/>
        <stp>BDH|9288151518784837099</stp>
        <tr r="C53" s="4"/>
      </tp>
      <tp t="b">
        <v>0</v>
        <stp/>
        <stp>BDH|2878973062526750640</stp>
        <tr r="E291" s="4"/>
      </tp>
      <tp t="b">
        <v>0</v>
        <stp/>
        <stp>BDH|1896636926078061031</stp>
        <tr r="F234" s="4"/>
      </tp>
      <tp t="b">
        <v>0</v>
        <stp/>
        <stp>BDH|9614339368156374705</stp>
        <tr r="B85" s="4"/>
      </tp>
      <tp t="b">
        <v>0</v>
        <stp/>
        <stp>BDH|9651234418370491770</stp>
        <tr r="H213" s="4"/>
      </tp>
      <tp t="b">
        <v>0</v>
        <stp/>
        <stp>BDP|6988667061752915985</stp>
        <tr r="AQ17" s="4"/>
      </tp>
      <tp t="b">
        <v>0</v>
        <stp/>
        <stp>BDS|9881336946274376714</stp>
        <tr r="W323" s="4"/>
        <tr r="W323" s="4"/>
        <tr r="AG323" s="4"/>
        <tr r="AG323" s="4"/>
        <tr r="M323" s="4"/>
        <tr r="M323" s="4"/>
      </tp>
      <tp t="b">
        <v>0</v>
        <stp/>
        <stp>BDP|9128136668774560707</stp>
        <tr r="AR64" s="4"/>
      </tp>
      <tp t="b">
        <v>0</v>
        <stp/>
        <stp>BDP|7762895059432845504</stp>
        <tr r="AR199" s="4"/>
      </tp>
      <tp t="b">
        <v>0</v>
        <stp/>
        <stp>BDP|8707437679223460564</stp>
        <tr r="AR401" s="4"/>
      </tp>
      <tp t="b">
        <v>0</v>
        <stp/>
        <stp>BDH|9909992286200036590</stp>
        <tr r="I73" s="4"/>
      </tp>
      <tp t="b">
        <v>0</v>
        <stp/>
        <stp>BDH|6893908291853586835</stp>
        <tr r="E289" s="4"/>
      </tp>
      <tp t="b">
        <v>0</v>
        <stp/>
        <stp>BDH|6916016649336706992</stp>
        <tr r="C350" s="4"/>
      </tp>
      <tp t="b">
        <v>0</v>
        <stp/>
        <stp>BDH|2147759908419295116</stp>
        <tr r="H137" s="4"/>
      </tp>
      <tp t="b">
        <v>0</v>
        <stp/>
        <stp>BDP|9385104056539861915</stp>
        <tr r="AR360" s="4"/>
      </tp>
      <tp t="b">
        <v>0</v>
        <stp/>
        <stp>BDS|6220115628919697118</stp>
        <tr r="W162" s="4"/>
        <tr r="W162" s="4"/>
        <tr r="M162" s="4"/>
        <tr r="M162" s="4"/>
        <tr r="AG162" s="4"/>
        <tr r="AG162" s="4"/>
      </tp>
      <tp t="s">
        <v>#N/A N/A</v>
        <stp/>
        <stp>BDS|6831410557682623847</stp>
        <tr r="W122" s="4"/>
      </tp>
      <tp t="b">
        <v>0</v>
        <stp/>
        <stp>BDH|6750812289773162827</stp>
        <tr r="C399" s="4"/>
      </tp>
      <tp t="b">
        <v>0</v>
        <stp/>
        <stp>BDH|4970760531319428466</stp>
        <tr r="H346" s="4"/>
      </tp>
      <tp t="b">
        <v>0</v>
        <stp/>
        <stp>BDH|9029128110371631582</stp>
        <tr r="E55" s="4"/>
      </tp>
      <tp t="b">
        <v>0</v>
        <stp/>
        <stp>BDH|9950892796434903138</stp>
        <tr r="D193" s="4"/>
      </tp>
      <tp t="b">
        <v>0</v>
        <stp/>
        <stp>BDH|7776871731417414699</stp>
        <tr r="D278" s="4"/>
      </tp>
      <tp t="b">
        <v>0</v>
        <stp/>
        <stp>BDH|8404119422256965020</stp>
        <tr r="G332" s="4"/>
      </tp>
      <tp t="b">
        <v>0</v>
        <stp/>
        <stp>BDP|9871722095862527874</stp>
        <tr r="AQ47" s="4"/>
      </tp>
      <tp t="b">
        <v>0</v>
        <stp/>
        <stp>BDP|8567530123052006081</stp>
        <tr r="AR383" s="4"/>
      </tp>
      <tp t="s">
        <v>#N/A N/A</v>
        <stp/>
        <stp>BDS|2296249737176861842</stp>
        <tr r="M92" s="4"/>
      </tp>
      <tp t="b">
        <v>0</v>
        <stp/>
        <stp>BDH|7745943552433579597</stp>
        <tr r="I388" s="4"/>
      </tp>
      <tp t="b">
        <v>0</v>
        <stp/>
        <stp>BDH|4884638753088009255</stp>
        <tr r="E50" s="4"/>
      </tp>
      <tp t="b">
        <v>0</v>
        <stp/>
        <stp>BDH|1820881960480563285</stp>
        <tr r="H176" s="4"/>
      </tp>
      <tp t="b">
        <v>0</v>
        <stp/>
        <stp>BDH|3944071074580126969</stp>
        <tr r="C54" s="4"/>
      </tp>
      <tp t="b">
        <v>0</v>
        <stp/>
        <stp>BDH|2541585206852113872</stp>
        <tr r="H302" s="4"/>
      </tp>
      <tp t="b">
        <v>0</v>
        <stp/>
        <stp>BDH|3695045683047556194</stp>
        <tr r="G192" s="4"/>
      </tp>
      <tp t="b">
        <v>0</v>
        <stp/>
        <stp>BDH|4650107089246447668</stp>
        <tr r="E66" s="4"/>
      </tp>
      <tp t="b">
        <v>0</v>
        <stp/>
        <stp>BDS|2474102384466219003</stp>
        <tr r="AG189" s="4"/>
        <tr r="AG189" s="4"/>
        <tr r="M189" s="4"/>
        <tr r="M189" s="4"/>
        <tr r="W189" s="4"/>
        <tr r="W189" s="4"/>
      </tp>
      <tp t="s">
        <v>#N/A N/A</v>
        <stp/>
        <stp>BDS|6831291695732177273</stp>
        <tr r="W189" s="4"/>
      </tp>
      <tp t="s">
        <v>#N/A N/A</v>
        <stp/>
        <stp>BDS|7434711522988397765</stp>
        <tr r="W335" s="4"/>
      </tp>
      <tp t="s">
        <v>#N/A N/A</v>
        <stp/>
        <stp>BDS|9119085049781247102</stp>
        <tr r="W104" s="4"/>
      </tp>
      <tp t="s">
        <v>#N/A N/A</v>
        <stp/>
        <stp>BDS|1604704866268743557</stp>
        <tr r="W92" s="4"/>
      </tp>
      <tp t="b">
        <v>0</v>
        <stp/>
        <stp>BDH|6152126483152329013</stp>
        <tr r="B298" s="4"/>
      </tp>
      <tp t="b">
        <v>0</v>
        <stp/>
        <stp>BDH|2437818705894208307</stp>
        <tr r="H196" s="4"/>
      </tp>
      <tp t="b">
        <v>0</v>
        <stp/>
        <stp>BDH|1866254227428848408</stp>
        <tr r="E299" s="4"/>
      </tp>
      <tp t="b">
        <v>0</v>
        <stp/>
        <stp>BDH|8534442330745687751</stp>
        <tr r="B72" s="4"/>
      </tp>
      <tp t="b">
        <v>0</v>
        <stp/>
        <stp>BDH|6282118145467294963</stp>
        <tr r="H277" s="4"/>
      </tp>
      <tp t="s">
        <v>#N/A N/A</v>
        <stp/>
        <stp>BDS|1396474180168731806</stp>
        <tr r="M151" s="4"/>
      </tp>
      <tp t="s">
        <v>#N/A N/A</v>
        <stp/>
        <stp>BDS|4712621793526581003</stp>
        <tr r="M78" s="4"/>
      </tp>
      <tp t="b">
        <v>0</v>
        <stp/>
        <stp>BDP|6706138682707441517</stp>
        <tr r="AQ170" s="4"/>
      </tp>
      <tp t="s">
        <v>#N/A N/A</v>
        <stp/>
        <stp>BDS|2045962864691965189</stp>
        <tr r="W175" s="4"/>
      </tp>
      <tp t="b">
        <v>0</v>
        <stp/>
        <stp>BDP|9348712926794773509</stp>
        <tr r="AR60" s="4"/>
      </tp>
      <tp t="b">
        <v>0</v>
        <stp/>
        <stp>BDP|7430545392951296736</stp>
        <tr r="AR244" s="4"/>
      </tp>
      <tp t="b">
        <v>0</v>
        <stp/>
        <stp>BDS|6692015032280399856</stp>
        <tr r="AG296" s="4"/>
        <tr r="AG296" s="4"/>
        <tr r="M296" s="4"/>
        <tr r="M296" s="4"/>
        <tr r="W296" s="4"/>
        <tr r="W296" s="4"/>
      </tp>
      <tp t="s">
        <v>#N/A N/A</v>
        <stp/>
        <stp>BDS|5140242594322555177</stp>
        <tr r="M100" s="4"/>
      </tp>
      <tp t="s">
        <v>#N/A N/A</v>
        <stp/>
        <stp>BDS|1963680839761941822</stp>
        <tr r="M345" s="4"/>
      </tp>
      <tp t="b">
        <v>0</v>
        <stp/>
        <stp>BDP|2338294275873890942</stp>
        <tr r="AQ172" s="4"/>
      </tp>
      <tp t="s">
        <v>#N/A N/A</v>
        <stp/>
        <stp>BDS|6107054746666559940</stp>
        <tr r="M375" s="4"/>
      </tp>
      <tp t="b">
        <v>0</v>
        <stp/>
        <stp>BDH|9510703811186166464</stp>
        <tr r="I250" s="4"/>
      </tp>
      <tp t="b">
        <v>0</v>
        <stp/>
        <stp>BDH|3026447820360175864</stp>
        <tr r="H331" s="4"/>
      </tp>
      <tp t="b">
        <v>0</v>
        <stp/>
        <stp>BDH|8986421838905937797</stp>
        <tr r="I299" s="4"/>
      </tp>
      <tp t="b">
        <v>0</v>
        <stp/>
        <stp>BDH|5825490417405600830</stp>
        <tr r="G363" s="4"/>
      </tp>
      <tp t="b">
        <v>0</v>
        <stp/>
        <stp>BDH|5379230126508195040</stp>
        <tr r="D123" s="4"/>
      </tp>
      <tp t="b">
        <v>0</v>
        <stp/>
        <stp>BDH|1642769995824571639</stp>
        <tr r="D33" s="4"/>
      </tp>
      <tp t="b">
        <v>0</v>
        <stp/>
        <stp>BDH|3664075751888720343</stp>
        <tr r="E382" s="4"/>
      </tp>
      <tp t="b">
        <v>0</v>
        <stp/>
        <stp>BDH|7372972458962728482</stp>
        <tr r="H174" s="4"/>
      </tp>
      <tp t="b">
        <v>0</v>
        <stp/>
        <stp>BDP|5371868083608354056</stp>
        <tr r="AR29" s="4"/>
      </tp>
      <tp t="s">
        <v>#N/A N/A</v>
        <stp/>
        <stp>BDS|6158824507826371572</stp>
        <tr r="AG125" s="4"/>
      </tp>
      <tp t="s">
        <v>#N/A N/A</v>
        <stp/>
        <stp>BDS|6782146477805416800</stp>
        <tr r="AG314" s="4"/>
      </tp>
      <tp t="b">
        <v>0</v>
        <stp/>
        <stp>BDP|5662165150164028804</stp>
        <tr r="AR370" s="4"/>
      </tp>
      <tp t="b">
        <v>0</v>
        <stp/>
        <stp>BDH|2259622458225044980</stp>
        <tr r="D42" s="4"/>
      </tp>
      <tp t="b">
        <v>0</v>
        <stp/>
        <stp>BDH|9985425137166567598</stp>
        <tr r="F100" s="4"/>
      </tp>
      <tp t="b">
        <v>0</v>
        <stp/>
        <stp>BDH|8255016843848048904</stp>
        <tr r="G338" s="4"/>
      </tp>
      <tp t="b">
        <v>0</v>
        <stp/>
        <stp>BDH|5388959264275093226</stp>
        <tr r="G277" s="4"/>
      </tp>
      <tp t="s">
        <v>#N/A N/A</v>
        <stp/>
        <stp>BDS|4778898379005036362</stp>
        <tr r="M137" s="4"/>
      </tp>
      <tp t="b">
        <v>0</v>
        <stp/>
        <stp>BDP|9970875649078644006</stp>
        <tr r="AQ165" s="4"/>
      </tp>
      <tp t="s">
        <v>#N/A N/A</v>
        <stp/>
        <stp>BDS|7761855983083347931</stp>
        <tr r="AG89" s="4"/>
      </tp>
      <tp t="s">
        <v>#N/A N/A</v>
        <stp/>
        <stp>BDS|3026213111564231930</stp>
        <tr r="AG65" s="4"/>
      </tp>
      <tp t="b">
        <v>0</v>
        <stp/>
        <stp>BDH|8910733210496905527</stp>
        <tr r="B120" s="4"/>
      </tp>
      <tp t="b">
        <v>0</v>
        <stp/>
        <stp>BDH|6648323071319473604</stp>
        <tr r="C7" s="4"/>
      </tp>
      <tp t="b">
        <v>0</v>
        <stp/>
        <stp>BDH|1304799349856117939</stp>
        <tr r="F317" s="4"/>
      </tp>
      <tp t="b">
        <v>0</v>
        <stp/>
        <stp>BDH|6095920972430421557</stp>
        <tr r="I119" s="4"/>
      </tp>
      <tp t="b">
        <v>0</v>
        <stp/>
        <stp>BDH|4775876543966526371</stp>
        <tr r="G261" s="4"/>
      </tp>
      <tp t="b">
        <v>0</v>
        <stp/>
        <stp>BDH|4313524544300695825</stp>
        <tr r="B165" s="4"/>
      </tp>
      <tp t="b">
        <v>0</v>
        <stp/>
        <stp>BDH|2746151776440647938</stp>
        <tr r="H19" s="4"/>
      </tp>
      <tp t="b">
        <v>0</v>
        <stp/>
        <stp>BDH|3261747690444217458</stp>
        <tr r="H40" s="4"/>
      </tp>
      <tp t="b">
        <v>0</v>
        <stp/>
        <stp>BDH|9832341055171143399</stp>
        <tr r="H273" s="4"/>
      </tp>
      <tp t="b">
        <v>0</v>
        <stp/>
        <stp>BDH|5444938668965726299</stp>
        <tr r="E220" s="4"/>
      </tp>
      <tp t="s">
        <v>#N/A N/A</v>
        <stp/>
        <stp>BDS|7836967819175777768</stp>
        <tr r="M44" s="4"/>
      </tp>
      <tp t="b">
        <v>0</v>
        <stp/>
        <stp>BDS|8694643547594377307</stp>
        <tr r="M79" s="4"/>
        <tr r="M79" s="4"/>
        <tr r="AG79" s="4"/>
        <tr r="AG79" s="4"/>
        <tr r="W79" s="4"/>
        <tr r="W79" s="4"/>
      </tp>
      <tp t="b">
        <v>0</v>
        <stp/>
        <stp>BDP|1871357997800957652</stp>
        <tr r="AQ211" s="4"/>
      </tp>
      <tp t="s">
        <v>#N/A N/A</v>
        <stp/>
        <stp>BDS|1120221654429132209</stp>
        <tr r="W399" s="4"/>
      </tp>
      <tp t="s">
        <v>#N/A N/A</v>
        <stp/>
        <stp>BDS|6252222649859682495</stp>
        <tr r="AG226" s="4"/>
      </tp>
      <tp t="s">
        <v>#N/A N/A</v>
        <stp/>
        <stp>BDS|7973510700147657885</stp>
        <tr r="W32" s="4"/>
      </tp>
      <tp t="s">
        <v>#N/A N/A</v>
        <stp/>
        <stp>BDS|1257261886166443006</stp>
        <tr r="M162" s="4"/>
      </tp>
      <tp t="b">
        <v>0</v>
        <stp/>
        <stp>BDH|9110330006786109135</stp>
        <tr r="I386" s="4"/>
      </tp>
      <tp t="b">
        <v>0</v>
        <stp/>
        <stp>BDH|7069013767674720874</stp>
        <tr r="I39" s="4"/>
      </tp>
      <tp t="b">
        <v>0</v>
        <stp/>
        <stp>BDH|8887681487708474355</stp>
        <tr r="D287" s="4"/>
      </tp>
      <tp t="b">
        <v>0</v>
        <stp/>
        <stp>BDH|2833347143899820112</stp>
        <tr r="G212" s="4"/>
      </tp>
      <tp t="b">
        <v>0</v>
        <stp/>
        <stp>BDP|8499178804267390333</stp>
        <tr r="AQ370" s="4"/>
      </tp>
      <tp t="b">
        <v>0</v>
        <stp/>
        <stp>BDP|3918339115214996812</stp>
        <tr r="AR103" s="4"/>
      </tp>
      <tp t="b">
        <v>0</v>
        <stp/>
        <stp>BDP|7210122327579608062</stp>
        <tr r="AR162" s="4"/>
      </tp>
      <tp t="s">
        <v>#N/A N/A</v>
        <stp/>
        <stp>BDS|7238955341831995682</stp>
        <tr r="M101" s="4"/>
      </tp>
      <tp t="b">
        <v>0</v>
        <stp/>
        <stp>BDH|6222552881781553743</stp>
        <tr r="B21" s="4"/>
      </tp>
      <tp t="b">
        <v>0</v>
        <stp/>
        <stp>BDH|7188039814878383327</stp>
        <tr r="F171" s="4"/>
      </tp>
      <tp t="s">
        <v>#N/A N/A</v>
        <stp/>
        <stp>BDS|9639702174185000168</stp>
        <tr r="AG69" s="4"/>
      </tp>
      <tp t="b">
        <v>0</v>
        <stp/>
        <stp>BDS|9534232803183799564</stp>
        <tr r="W210" s="4"/>
        <tr r="W210" s="4"/>
        <tr r="M210" s="4"/>
        <tr r="M210" s="4"/>
        <tr r="AG210" s="4"/>
        <tr r="AG210" s="4"/>
      </tp>
      <tp t="s">
        <v>#N/A N/A</v>
        <stp/>
        <stp>BDS|6535473686960582751</stp>
        <tr r="AG295" s="4"/>
      </tp>
      <tp t="b">
        <v>0</v>
        <stp/>
        <stp>BDS|6773054571039165562</stp>
        <tr r="AG337" s="4"/>
        <tr r="AG337" s="4"/>
        <tr r="W337" s="4"/>
        <tr r="W337" s="4"/>
        <tr r="M337" s="4"/>
        <tr r="M337" s="4"/>
      </tp>
      <tp t="b">
        <v>0</v>
        <stp/>
        <stp>BDH|7644230486299239953</stp>
        <tr r="C318" s="4"/>
      </tp>
      <tp t="b">
        <v>0</v>
        <stp/>
        <stp>BDH|6256839300340141346</stp>
        <tr r="D379" s="4"/>
      </tp>
      <tp t="b">
        <v>0</v>
        <stp/>
        <stp>BDH|8358380386859132780</stp>
        <tr r="G215" s="4"/>
      </tp>
      <tp t="b">
        <v>0</v>
        <stp/>
        <stp>BDP|4434947223560508238</stp>
        <tr r="AQ209" s="4"/>
      </tp>
      <tp t="s">
        <v>#N/A N/A</v>
        <stp/>
        <stp>BDS|7927240491682954302</stp>
        <tr r="W253" s="4"/>
      </tp>
      <tp t="b">
        <v>0</v>
        <stp/>
        <stp>BDP|5815842526522650091</stp>
        <tr r="AR327" s="4"/>
      </tp>
      <tp t="b">
        <v>0</v>
        <stp/>
        <stp>BDH|6517342083899429938</stp>
        <tr r="E120" s="4"/>
      </tp>
      <tp t="b">
        <v>0</v>
        <stp/>
        <stp>BDH|9222652786618102250</stp>
        <tr r="D348" s="4"/>
      </tp>
      <tp t="b">
        <v>0</v>
        <stp/>
        <stp>BDH|6422279473569143742</stp>
        <tr r="D240" s="4"/>
      </tp>
      <tp t="b">
        <v>0</v>
        <stp/>
        <stp>BDH|4032899208130741135</stp>
        <tr r="D21" s="4"/>
      </tp>
      <tp t="b">
        <v>0</v>
        <stp/>
        <stp>BQL.LIST|9281292327799467773</stp>
        <tr r="J7" s="4"/>
      </tp>
    </main>
    <main first="bofaddin.rtdserver">
      <tp t="b">
        <v>0</v>
        <stp/>
        <stp>BDH|23804262617039925</stp>
        <tr r="I44" s="4"/>
      </tp>
      <tp t="b">
        <v>0</v>
        <stp/>
        <stp>BDH|24128173757932140</stp>
        <tr r="H382" s="4"/>
      </tp>
      <tp t="s">
        <v>#N/A N/A</v>
        <stp/>
        <stp>BDS|3868025451959867190</stp>
        <tr r="M93" s="4"/>
      </tp>
      <tp t="s">
        <v>#N/A N/A</v>
        <stp/>
        <stp>BDS|4757082223928713018</stp>
        <tr r="M75" s="4"/>
      </tp>
      <tp t="b">
        <v>0</v>
        <stp/>
        <stp>BDS|1206898040092586144</stp>
        <tr r="M20" s="4"/>
        <tr r="M20" s="4"/>
        <tr r="W20" s="4"/>
        <tr r="W20" s="4"/>
        <tr r="AG20" s="4"/>
        <tr r="AG20" s="4"/>
      </tp>
      <tp t="b">
        <v>0</v>
        <stp/>
        <stp>BDH|3890039924099457610</stp>
        <tr r="H160" s="4"/>
      </tp>
      <tp t="b">
        <v>0</v>
        <stp/>
        <stp>BDH|8227736899610796852</stp>
        <tr r="D150" s="4"/>
      </tp>
      <tp t="b">
        <v>0</v>
        <stp/>
        <stp>BDH|4609674533988044781</stp>
        <tr r="D37" s="4"/>
      </tp>
      <tp t="b">
        <v>0</v>
        <stp/>
        <stp>BDH|2249554136812901826</stp>
        <tr r="E180" s="4"/>
      </tp>
      <tp t="b">
        <v>0</v>
        <stp/>
        <stp>BDP|7725927737264186786</stp>
        <tr r="AQ378" s="4"/>
      </tp>
      <tp t="s">
        <v>#N/A N/A</v>
        <stp/>
        <stp>BDS|4759373479939146732</stp>
        <tr r="M372" s="4"/>
      </tp>
      <tp t="b">
        <v>0</v>
        <stp/>
        <stp>BDS|8224329255641823160</stp>
        <tr r="M31" s="4"/>
        <tr r="M31" s="4"/>
        <tr r="W31" s="4"/>
        <tr r="W31" s="4"/>
        <tr r="AG31" s="4"/>
        <tr r="AG31" s="4"/>
      </tp>
      <tp t="b">
        <v>0</v>
        <stp/>
        <stp>BDP|7236100349655603964</stp>
        <tr r="AQ280" s="4"/>
      </tp>
      <tp t="b">
        <v>0</v>
        <stp/>
        <stp>BDP|9031357853759528886</stp>
        <tr r="AR378" s="4"/>
      </tp>
      <tp t="b">
        <v>0</v>
        <stp/>
        <stp>BDP|2892011184985141172</stp>
        <tr r="AR153" s="4"/>
      </tp>
      <tp t="b">
        <v>0</v>
        <stp/>
        <stp>BDH|3331266464318288187</stp>
        <tr r="H16" s="4"/>
      </tp>
      <tp t="b">
        <v>0</v>
        <stp/>
        <stp>BDH|1105991105912004460</stp>
        <tr r="F250" s="4"/>
      </tp>
      <tp t="b">
        <v>0</v>
        <stp/>
        <stp>BDP|1930869247366430547</stp>
        <tr r="AQ52" s="4"/>
      </tp>
      <tp t="b">
        <v>0</v>
        <stp/>
        <stp>BDS|5730760878818988382</stp>
        <tr r="W220" s="4"/>
        <tr r="W220" s="4"/>
        <tr r="M220" s="4"/>
        <tr r="M220" s="4"/>
        <tr r="AG220" s="4"/>
        <tr r="AG220" s="4"/>
      </tp>
      <tp t="s">
        <v>#N/A N/A</v>
        <stp/>
        <stp>BDS|6948326900099729241</stp>
        <tr r="M46" s="4"/>
      </tp>
      <tp t="b">
        <v>0</v>
        <stp/>
        <stp>BDP|7941716713128133725</stp>
        <tr r="AQ9" s="4"/>
      </tp>
      <tp t="b">
        <v>0</v>
        <stp/>
        <stp>BDH|6953247086865271718</stp>
        <tr r="E37" s="4"/>
      </tp>
      <tp t="b">
        <v>0</v>
        <stp/>
        <stp>BDH|8476163566131467084</stp>
        <tr r="F318" s="4"/>
      </tp>
      <tp t="b">
        <v>0</v>
        <stp/>
        <stp>BDH|8013807289953810594</stp>
        <tr r="C21" s="4"/>
      </tp>
      <tp t="b">
        <v>0</v>
        <stp/>
        <stp>BDH|7536048962496342987</stp>
        <tr r="D147" s="4"/>
      </tp>
      <tp t="b">
        <v>0</v>
        <stp/>
        <stp>BDH|4771606762062488895</stp>
        <tr r="D89" s="4"/>
      </tp>
      <tp t="b">
        <v>0</v>
        <stp/>
        <stp>BDH|2442482667209785742</stp>
        <tr r="B322" s="4"/>
      </tp>
      <tp t="s">
        <v>#N/A N/A</v>
        <stp/>
        <stp>BDS|8691691890801735819</stp>
        <tr r="M20" s="4"/>
      </tp>
      <tp t="b">
        <v>0</v>
        <stp/>
        <stp>BDP|2348672614123018898</stp>
        <tr r="AR71" s="4"/>
      </tp>
      <tp t="s">
        <v>#N/A N/A</v>
        <stp/>
        <stp>BDS|9544885062048364156</stp>
        <tr r="AG111" s="4"/>
      </tp>
      <tp t="s">
        <v>#N/A N/A</v>
        <stp/>
        <stp>BDS|7345280632160108811</stp>
        <tr r="AG171" s="4"/>
      </tp>
      <tp t="b">
        <v>0</v>
        <stp/>
        <stp>BDH|7244337681290863216</stp>
        <tr r="G390" s="4"/>
      </tp>
      <tp t="b">
        <v>0</v>
        <stp/>
        <stp>BDH|8278657047846017299</stp>
        <tr r="E310" s="4"/>
      </tp>
      <tp t="b">
        <v>0</v>
        <stp/>
        <stp>BDH|3348702549547172927</stp>
        <tr r="B195" s="4"/>
      </tp>
      <tp t="b">
        <v>0</v>
        <stp/>
        <stp>BDH|3017943468613526104</stp>
        <tr r="H300" s="4"/>
      </tp>
      <tp t="b">
        <v>0</v>
        <stp/>
        <stp>BDH|8884131864175323458</stp>
        <tr r="C72" s="4"/>
      </tp>
      <tp t="b">
        <v>0</v>
        <stp/>
        <stp>BDH|8310098474519149860</stp>
        <tr r="B293" s="4"/>
      </tp>
      <tp t="b">
        <v>0</v>
        <stp/>
        <stp>BDH|8995639252777351229</stp>
        <tr r="E362" s="4"/>
      </tp>
      <tp t="b">
        <v>0</v>
        <stp/>
        <stp>BDP|3611491363867142837</stp>
        <tr r="AQ120" s="4"/>
      </tp>
      <tp t="b">
        <v>0</v>
        <stp/>
        <stp>BDP|7577924219762913390</stp>
        <tr r="AQ174" s="4"/>
      </tp>
      <tp t="s">
        <v>#N/A N/A</v>
        <stp/>
        <stp>BDS|7134970229197558542</stp>
        <tr r="AG170" s="4"/>
      </tp>
      <tp t="b">
        <v>0</v>
        <stp/>
        <stp>BDH|4970519090875316356</stp>
        <tr r="B172" s="4"/>
      </tp>
      <tp t="b">
        <v>0</v>
        <stp/>
        <stp>BDH|3053879835781420789</stp>
        <tr r="C27" s="4"/>
      </tp>
      <tp t="b">
        <v>0</v>
        <stp/>
        <stp>BDH|6612309903123890830</stp>
        <tr r="B396" s="4"/>
      </tp>
      <tp t="b">
        <v>0</v>
        <stp/>
        <stp>BDH|6382788194220233632</stp>
        <tr r="C241" s="4"/>
      </tp>
      <tp t="b">
        <v>0</v>
        <stp/>
        <stp>BDH|3500762330468591189</stp>
        <tr r="C214" s="4"/>
      </tp>
      <tp t="b">
        <v>0</v>
        <stp/>
        <stp>BDH|7209886108889805846</stp>
        <tr r="B145" s="4"/>
      </tp>
      <tp t="b">
        <v>0</v>
        <stp/>
        <stp>BDH|3915367017849454621</stp>
        <tr r="F400" s="4"/>
      </tp>
      <tp t="b">
        <v>0</v>
        <stp/>
        <stp>BDH|9084703077252046590</stp>
        <tr r="F17" s="4"/>
      </tp>
      <tp t="b">
        <v>0</v>
        <stp/>
        <stp>BDP|8827563005534028748</stp>
        <tr r="AR234" s="4"/>
      </tp>
      <tp t="b">
        <v>0</v>
        <stp/>
        <stp>BDH|9803679851877100303</stp>
        <tr r="C231" s="4"/>
      </tp>
      <tp t="b">
        <v>0</v>
        <stp/>
        <stp>BDH|7154403977609139389</stp>
        <tr r="C185" s="4"/>
      </tp>
      <tp t="b">
        <v>0</v>
        <stp/>
        <stp>BDH|1764924974160689181</stp>
        <tr r="B154" s="4"/>
      </tp>
      <tp t="b">
        <v>0</v>
        <stp/>
        <stp>BDS|3701153099213167666</stp>
        <tr r="M183" s="4"/>
        <tr r="M183" s="4"/>
        <tr r="AG183" s="4"/>
        <tr r="AG183" s="4"/>
        <tr r="W183" s="4"/>
        <tr r="W183" s="4"/>
      </tp>
      <tp t="b">
        <v>0</v>
        <stp/>
        <stp>BDS|4140915019783555104</stp>
        <tr r="M90" s="4"/>
        <tr r="M90" s="4"/>
        <tr r="W90" s="4"/>
        <tr r="W90" s="4"/>
        <tr r="AG90" s="4"/>
        <tr r="AG90" s="4"/>
      </tp>
      <tp t="b">
        <v>0</v>
        <stp/>
        <stp>BDH|6388719263089803050</stp>
        <tr r="B80" s="4"/>
      </tp>
      <tp t="b">
        <v>0</v>
        <stp/>
        <stp>BDH|2166495436308429364</stp>
        <tr r="H63" s="4"/>
      </tp>
      <tp t="b">
        <v>0</v>
        <stp/>
        <stp>BDH|2760898496264122956</stp>
        <tr r="C363" s="4"/>
      </tp>
      <tp t="b">
        <v>0</v>
        <stp/>
        <stp>BDH|4505082520381482954</stp>
        <tr r="I156" s="4"/>
      </tp>
      <tp t="s">
        <v>#N/A N/A</v>
        <stp/>
        <stp>BDS|4557906639813139309</stp>
        <tr r="W66" s="4"/>
      </tp>
      <tp t="b">
        <v>0</v>
        <stp/>
        <stp>BDH|8694616933304057798</stp>
        <tr r="C300" s="4"/>
      </tp>
      <tp t="b">
        <v>0</v>
        <stp/>
        <stp>BDH|4450281318879064092</stp>
        <tr r="E313" s="4"/>
      </tp>
      <tp t="b">
        <v>0</v>
        <stp/>
        <stp>BDH|6304196745094328919</stp>
        <tr r="H123" s="4"/>
      </tp>
      <tp t="b">
        <v>0</v>
        <stp/>
        <stp>BDS|4512261935992481903</stp>
        <tr r="AG127" s="4"/>
        <tr r="AG127" s="4"/>
        <tr r="M127" s="4"/>
        <tr r="M127" s="4"/>
        <tr r="W127" s="4"/>
        <tr r="W127" s="4"/>
      </tp>
      <tp t="b">
        <v>0</v>
        <stp/>
        <stp>BDS|8467503642413050447</stp>
        <tr r="AG286" s="4"/>
        <tr r="AG286" s="4"/>
        <tr r="W286" s="4"/>
        <tr r="W286" s="4"/>
        <tr r="M286" s="4"/>
        <tr r="M286" s="4"/>
      </tp>
      <tp t="s">
        <v>#N/A N/A</v>
        <stp/>
        <stp>BDS|2785848521390314635</stp>
        <tr r="W169" s="4"/>
      </tp>
      <tp t="b">
        <v>0</v>
        <stp/>
        <stp>BDH|7742868002820365123</stp>
        <tr r="E57" s="4"/>
      </tp>
      <tp t="b">
        <v>0</v>
        <stp/>
        <stp>BDH|6017723870651044904</stp>
        <tr r="C57" s="4"/>
      </tp>
      <tp t="b">
        <v>0</v>
        <stp/>
        <stp>BDH|3564835454713573355</stp>
        <tr r="G233" s="4"/>
      </tp>
      <tp t="b">
        <v>0</v>
        <stp/>
        <stp>BDH|9496351944621313149</stp>
        <tr r="E369" s="4"/>
      </tp>
      <tp t="b">
        <v>0</v>
        <stp/>
        <stp>BDH|9210465103665729629</stp>
        <tr r="B149" s="4"/>
      </tp>
      <tp t="b">
        <v>0</v>
        <stp/>
        <stp>BDH|6267951318885828557</stp>
        <tr r="F287" s="4"/>
      </tp>
      <tp t="b">
        <v>0</v>
        <stp/>
        <stp>BDH|5830472016938944626</stp>
        <tr r="C168" s="4"/>
      </tp>
      <tp t="b">
        <v>0</v>
        <stp/>
        <stp>BDH|8436093049087390556</stp>
        <tr r="E128" s="4"/>
      </tp>
      <tp t="s">
        <v>#N/A N/A</v>
        <stp/>
        <stp>BDS|1942132965149498185</stp>
        <tr r="AG135" s="4"/>
      </tp>
      <tp t="s">
        <v>#N/A N/A</v>
        <stp/>
        <stp>BDS|9515863080964923390</stp>
        <tr r="W76" s="4"/>
      </tp>
      <tp t="b">
        <v>0</v>
        <stp/>
        <stp>BDS|7248128432338564340</stp>
        <tr r="AG308" s="4"/>
        <tr r="AG308" s="4"/>
        <tr r="W308" s="4"/>
        <tr r="W308" s="4"/>
        <tr r="M308" s="4"/>
        <tr r="M308" s="4"/>
      </tp>
      <tp t="s">
        <v>#N/A N/A</v>
        <stp/>
        <stp>BDS|5877752231916959966</stp>
        <tr r="AG206" s="4"/>
      </tp>
      <tp t="s">
        <v>#N/A N/A</v>
        <stp/>
        <stp>BDS|9985680511463786344</stp>
        <tr r="AG213" s="4"/>
      </tp>
      <tp t="b">
        <v>0</v>
        <stp/>
        <stp>BDP|9262734473434934386</stp>
        <tr r="AR351" s="4"/>
      </tp>
      <tp t="s">
        <v>#N/A N/A</v>
        <stp/>
        <stp>BDS|1609177984177565130</stp>
        <tr r="AG326" s="4"/>
      </tp>
      <tp t="b">
        <v>0</v>
        <stp/>
        <stp>BDS|2650810821905497311</stp>
        <tr r="M47" s="4"/>
        <tr r="M47" s="4"/>
        <tr r="AG47" s="4"/>
        <tr r="AG47" s="4"/>
        <tr r="W47" s="4"/>
        <tr r="W47" s="4"/>
      </tp>
      <tp t="b">
        <v>0</v>
        <stp/>
        <stp>BDP|7398145291146391762</stp>
        <tr r="AR191" s="4"/>
      </tp>
      <tp t="b">
        <v>0</v>
        <stp/>
        <stp>BDH|9382193348783582140</stp>
        <tr r="E155" s="4"/>
      </tp>
      <tp t="b">
        <v>0</v>
        <stp/>
        <stp>BDH|7999859972675514380</stp>
        <tr r="C77" s="4"/>
      </tp>
      <tp t="b">
        <v>0</v>
        <stp/>
        <stp>BDH|9044143069389650987</stp>
        <tr r="C122" s="4"/>
      </tp>
      <tp t="b">
        <v>0</v>
        <stp/>
        <stp>BDH|8749107700764162354</stp>
        <tr r="I277" s="4"/>
      </tp>
      <tp t="b">
        <v>0</v>
        <stp/>
        <stp>BDH|6103808106222012240</stp>
        <tr r="E339" s="4"/>
      </tp>
      <tp t="b">
        <v>0</v>
        <stp/>
        <stp>BDS|5374046619482707899</stp>
        <tr r="M9" s="4"/>
        <tr r="M9" s="4"/>
        <tr r="W9" s="4"/>
        <tr r="W9" s="4"/>
        <tr r="AG9" s="4"/>
        <tr r="AG9" s="4"/>
      </tp>
      <tp t="s">
        <v>#N/A N/A</v>
        <stp/>
        <stp>BDS|8110716173942513462</stp>
        <tr r="W136" s="4"/>
      </tp>
      <tp t="s">
        <v>#N/A N/A</v>
        <stp/>
        <stp>BDS|6236247803589624337</stp>
        <tr r="AG356" s="4"/>
      </tp>
      <tp t="b">
        <v>0</v>
        <stp/>
        <stp>BDH|5796738976492531976</stp>
        <tr r="F366" s="4"/>
      </tp>
      <tp t="b">
        <v>0</v>
        <stp/>
        <stp>BDH|6834348836971253987</stp>
        <tr r="D374" s="4"/>
      </tp>
      <tp t="b">
        <v>0</v>
        <stp/>
        <stp>BDH|9479392339372779537</stp>
        <tr r="E358" s="4"/>
      </tp>
      <tp t="b">
        <v>0</v>
        <stp/>
        <stp>BDH|4417822755675574264</stp>
        <tr r="E240" s="4"/>
      </tp>
      <tp t="b">
        <v>0</v>
        <stp/>
        <stp>BDH|8823209189394211830</stp>
        <tr r="F18" s="4"/>
      </tp>
      <tp t="b">
        <v>0</v>
        <stp/>
        <stp>BDH|1513033726945320831</stp>
        <tr r="D238" s="4"/>
      </tp>
      <tp t="b">
        <v>0</v>
        <stp/>
        <stp>BDH|9456605892259260149</stp>
        <tr r="D316" s="4"/>
      </tp>
      <tp t="b">
        <v>0</v>
        <stp/>
        <stp>BDH|4208408693096415155</stp>
        <tr r="H110" s="4"/>
      </tp>
      <tp t="b">
        <v>0</v>
        <stp/>
        <stp>BDH|4650346936259640329</stp>
        <tr r="C209" s="4"/>
      </tp>
      <tp t="b">
        <v>0</v>
        <stp/>
        <stp>BDS|7401463824036442934</stp>
        <tr r="M86" s="4"/>
        <tr r="M86" s="4"/>
        <tr r="W86" s="4"/>
        <tr r="W86" s="4"/>
        <tr r="AG86" s="4"/>
        <tr r="AG86" s="4"/>
      </tp>
      <tp t="b">
        <v>0</v>
        <stp/>
        <stp>BDH|8984368478144073664</stp>
        <tr r="I79" s="4"/>
      </tp>
      <tp t="b">
        <v>0</v>
        <stp/>
        <stp>BDH|9922572940026827070</stp>
        <tr r="B397" s="4"/>
      </tp>
      <tp t="b">
        <v>0</v>
        <stp/>
        <stp>BDH|3285955640328781813</stp>
        <tr r="I65" s="4"/>
      </tp>
      <tp t="b">
        <v>0</v>
        <stp/>
        <stp>BDH|2158175802498396564</stp>
        <tr r="H231" s="4"/>
      </tp>
      <tp t="b">
        <v>0</v>
        <stp/>
        <stp>BDS|2436211902698878699</stp>
        <tr r="M315" s="4"/>
        <tr r="M315" s="4"/>
        <tr r="AG315" s="4"/>
        <tr r="AG315" s="4"/>
        <tr r="W315" s="4"/>
        <tr r="W315" s="4"/>
      </tp>
      <tp t="b">
        <v>0</v>
        <stp/>
        <stp>BDP|5855759386233804759</stp>
        <tr r="AR149" s="4"/>
      </tp>
      <tp t="b">
        <v>0</v>
        <stp/>
        <stp>BDH|4228956296719655317</stp>
        <tr r="G399" s="4"/>
      </tp>
      <tp t="b">
        <v>0</v>
        <stp/>
        <stp>BDH|3437436621239006207</stp>
        <tr r="C155" s="4"/>
      </tp>
      <tp t="b">
        <v>0</v>
        <stp/>
        <stp>BDP|4663783428906705966</stp>
        <tr r="AQ59" s="4"/>
      </tp>
      <tp t="b">
        <v>0</v>
        <stp/>
        <stp>BDP|2621579435419732349</stp>
        <tr r="AR27" s="4"/>
      </tp>
      <tp t="b">
        <v>0</v>
        <stp/>
        <stp>BDH|7801954127233852152</stp>
        <tr r="F34" s="4"/>
      </tp>
      <tp t="b">
        <v>0</v>
        <stp/>
        <stp>BDH|2554485991620925125</stp>
        <tr r="E150" s="4"/>
      </tp>
      <tp t="b">
        <v>0</v>
        <stp/>
        <stp>BDH|5256207130712470812</stp>
        <tr r="D359" s="4"/>
      </tp>
      <tp t="b">
        <v>0</v>
        <stp/>
        <stp>BDH|2760716923838208108</stp>
        <tr r="G236" s="4"/>
      </tp>
      <tp t="b">
        <v>0</v>
        <stp/>
        <stp>BDH|5770133970419123422</stp>
        <tr r="F394" s="4"/>
      </tp>
      <tp t="b">
        <v>0</v>
        <stp/>
        <stp>BDH|6176722391485001352</stp>
        <tr r="I348" s="4"/>
      </tp>
      <tp t="b">
        <v>0</v>
        <stp/>
        <stp>BDH|5300409401816336966</stp>
        <tr r="F196" s="4"/>
      </tp>
      <tp t="b">
        <v>0</v>
        <stp/>
        <stp>BDH|6447529320447585846</stp>
        <tr r="E343" s="4"/>
      </tp>
      <tp t="b">
        <v>0</v>
        <stp/>
        <stp>BDH|2386298559839704232</stp>
        <tr r="C268" s="4"/>
      </tp>
      <tp t="b">
        <v>0</v>
        <stp/>
        <stp>BDP|8266239794298727567</stp>
        <tr r="AQ62" s="4"/>
      </tp>
      <tp t="s">
        <v>#N/A N/A</v>
        <stp/>
        <stp>BDS|5051227000878376150</stp>
        <tr r="W123" s="4"/>
      </tp>
      <tp t="b">
        <v>0</v>
        <stp/>
        <stp>BDS|7057972515594286549</stp>
        <tr r="W330" s="4"/>
        <tr r="W330" s="4"/>
        <tr r="AG330" s="4"/>
        <tr r="AG330" s="4"/>
        <tr r="M330" s="4"/>
        <tr r="M330" s="4"/>
      </tp>
      <tp t="s">
        <v>#N/A N/A</v>
        <stp/>
        <stp>BDS|6656156522029007252</stp>
        <tr r="W90" s="4"/>
      </tp>
      <tp t="s">
        <v>#N/A N/A</v>
        <stp/>
        <stp>BDS|7844940799649567040</stp>
        <tr r="W9" s="4"/>
      </tp>
      <tp t="b">
        <v>0</v>
        <stp/>
        <stp>BDS|3076062282611342432</stp>
        <tr r="W147" s="4"/>
        <tr r="W147" s="4"/>
        <tr r="AG147" s="4"/>
        <tr r="AG147" s="4"/>
        <tr r="M147" s="4"/>
        <tr r="M147" s="4"/>
      </tp>
      <tp t="b">
        <v>0</v>
        <stp/>
        <stp>BDH|9488750274054093313</stp>
        <tr r="G241" s="4"/>
      </tp>
      <tp t="b">
        <v>0</v>
        <stp/>
        <stp>BDH|3154567025033405927</stp>
        <tr r="I317" s="4"/>
      </tp>
      <tp t="b">
        <v>0</v>
        <stp/>
        <stp>BDH|1882586426850210803</stp>
        <tr r="C275" s="4"/>
      </tp>
      <tp t="b">
        <v>0</v>
        <stp/>
        <stp>BDH|3574812042500610147</stp>
        <tr r="I117" s="4"/>
      </tp>
      <tp t="b">
        <v>0</v>
        <stp/>
        <stp>BDH|6843339096607047599</stp>
        <tr r="D396" s="4"/>
      </tp>
      <tp t="b">
        <v>0</v>
        <stp/>
        <stp>BDH|6810362996962853047</stp>
        <tr r="F370" s="4"/>
      </tp>
      <tp t="b">
        <v>0</v>
        <stp/>
        <stp>BDH|7834803106919372893</stp>
        <tr r="H322" s="4"/>
      </tp>
      <tp t="b">
        <v>0</v>
        <stp/>
        <stp>BDH|2897993940480433111</stp>
        <tr r="E272" s="4"/>
      </tp>
      <tp t="b">
        <v>0</v>
        <stp/>
        <stp>BDH|2519329946013168842</stp>
        <tr r="D392" s="4"/>
      </tp>
      <tp t="b">
        <v>0</v>
        <stp/>
        <stp>BDP|5252353708078870028</stp>
        <tr r="AQ369" s="4"/>
      </tp>
      <tp t="s">
        <v>#N/A N/A</v>
        <stp/>
        <stp>BDS|8878072018624198333</stp>
        <tr r="AG359" s="4"/>
      </tp>
      <tp t="b">
        <v>0</v>
        <stp/>
        <stp>BDP|4443674864592494863</stp>
        <tr r="AQ12" s="4"/>
      </tp>
      <tp t="s">
        <v>#N/A N/A</v>
        <stp/>
        <stp>BDS|5290623282424594125</stp>
        <tr r="W48" s="4"/>
      </tp>
      <tp t="b">
        <v>0</v>
        <stp/>
        <stp>BDS|8730646571216175163</stp>
        <tr r="W266" s="4"/>
        <tr r="W266" s="4"/>
        <tr r="AG266" s="4"/>
        <tr r="AG266" s="4"/>
        <tr r="M266" s="4"/>
        <tr r="M266" s="4"/>
      </tp>
      <tp t="b">
        <v>0</v>
        <stp/>
        <stp>BDH|5619241534323072935</stp>
        <tr r="I141" s="4"/>
      </tp>
      <tp t="b">
        <v>0</v>
        <stp/>
        <stp>BDH|8000088279880568113</stp>
        <tr r="C87" s="4"/>
      </tp>
      <tp t="b">
        <v>0</v>
        <stp/>
        <stp>BDH|3697328799840948713</stp>
        <tr r="E392" s="4"/>
      </tp>
    </main>
    <main first="bofaddin.rtdserver">
      <tp t="b">
        <v>0</v>
        <stp/>
        <stp>BDH|40758738781879676</stp>
        <tr r="E247" s="4"/>
      </tp>
      <tp t="b">
        <v>0</v>
        <stp/>
        <stp>BDH|47627950537307731</stp>
        <tr r="E137" s="4"/>
      </tp>
      <tp t="b">
        <v>0</v>
        <stp/>
        <stp>BDH|44056825207732681</stp>
        <tr r="B280" s="4"/>
      </tp>
      <tp t="s">
        <v>#N/A N/A</v>
        <stp/>
        <stp>BDS|1493057289514655246</stp>
        <tr r="M30" s="4"/>
      </tp>
      <tp t="s">
        <v>#N/A N/A</v>
        <stp/>
        <stp>BDS|5628231285774242488</stp>
        <tr r="AG175" s="4"/>
      </tp>
      <tp t="s">
        <v>#N/A N/A</v>
        <stp/>
        <stp>BDS|5510588437405140914</stp>
        <tr r="W57" s="4"/>
      </tp>
      <tp t="b">
        <v>0</v>
        <stp/>
        <stp>BDH|6621010994836898612</stp>
        <tr r="I337" s="4"/>
      </tp>
      <tp t="b">
        <v>0</v>
        <stp/>
        <stp>BDH|9748218609921573507</stp>
        <tr r="E213" s="4"/>
      </tp>
      <tp t="b">
        <v>0</v>
        <stp/>
        <stp>BDH|5823735847888290141</stp>
        <tr r="G300" s="4"/>
      </tp>
      <tp t="b">
        <v>0</v>
        <stp/>
        <stp>BDH|3394941407332923734</stp>
        <tr r="I376" s="4"/>
      </tp>
      <tp t="b">
        <v>0</v>
        <stp/>
        <stp>BDP|8839702514993605211</stp>
        <tr r="AR346" s="4"/>
      </tp>
      <tp t="b">
        <v>0</v>
        <stp/>
        <stp>BDS|7194996307573741235</stp>
        <tr r="M301" s="4"/>
        <tr r="M301" s="4"/>
        <tr r="W301" s="4"/>
        <tr r="W301" s="4"/>
        <tr r="AG301" s="4"/>
        <tr r="AG301" s="4"/>
      </tp>
      <tp t="b">
        <v>0</v>
        <stp/>
        <stp>BDS|2878712199815814635</stp>
        <tr r="AG249" s="4"/>
        <tr r="AG249" s="4"/>
        <tr r="M249" s="4"/>
        <tr r="M249" s="4"/>
        <tr r="W249" s="4"/>
        <tr r="W249" s="4"/>
      </tp>
      <tp t="b">
        <v>0</v>
        <stp/>
        <stp>BDS|9897333515483705727</stp>
        <tr r="W288" s="4"/>
        <tr r="W288" s="4"/>
        <tr r="M288" s="4"/>
        <tr r="M288" s="4"/>
        <tr r="AG288" s="4"/>
        <tr r="AG288" s="4"/>
      </tp>
      <tp t="s">
        <v>#N/A N/A</v>
        <stp/>
        <stp>BDS|8036895452783841985</stp>
        <tr r="W384" s="4"/>
      </tp>
      <tp t="b">
        <v>0</v>
        <stp/>
        <stp>BDH|9424199110874179274</stp>
        <tr r="D23" s="4"/>
      </tp>
      <tp t="b">
        <v>0</v>
        <stp/>
        <stp>BDH|1576622781057521783</stp>
        <tr r="C203" s="4"/>
      </tp>
      <tp t="b">
        <v>0</v>
        <stp/>
        <stp>BDH|8061319840279392990</stp>
        <tr r="G325" s="4"/>
      </tp>
      <tp t="b">
        <v>0</v>
        <stp/>
        <stp>BDH|5557374866887892878</stp>
        <tr r="I37" s="4"/>
      </tp>
      <tp t="b">
        <v>0</v>
        <stp/>
        <stp>BDH|8429087898076686896</stp>
        <tr r="H238" s="4"/>
      </tp>
      <tp t="b">
        <v>0</v>
        <stp/>
        <stp>BDH|1485687221429521334</stp>
        <tr r="D322" s="4"/>
      </tp>
      <tp t="b">
        <v>0</v>
        <stp/>
        <stp>BDH|3599812469570043266</stp>
        <tr r="C246" s="4"/>
      </tp>
      <tp t="s">
        <v>#N/A N/A</v>
        <stp/>
        <stp>BDS|8602838088204536303</stp>
        <tr r="M185" s="4"/>
      </tp>
      <tp t="b">
        <v>0</v>
        <stp/>
        <stp>BDP|4246123414329523295</stp>
        <tr r="AQ49" s="4"/>
      </tp>
      <tp t="b">
        <v>0</v>
        <stp/>
        <stp>BDH|9046514732001834132</stp>
        <tr r="B276" s="4"/>
      </tp>
      <tp t="b">
        <v>0</v>
        <stp/>
        <stp>BDH|9203412564164953067</stp>
        <tr r="C328" s="4"/>
      </tp>
      <tp t="b">
        <v>0</v>
        <stp/>
        <stp>BDH|3617566199868089814</stp>
        <tr r="B357" s="4"/>
      </tp>
      <tp t="b">
        <v>0</v>
        <stp/>
        <stp>BDH|2302677949588603736</stp>
        <tr r="H158" s="4"/>
      </tp>
      <tp t="b">
        <v>0</v>
        <stp/>
        <stp>BDH|5020523739158386406</stp>
        <tr r="H378" s="4"/>
      </tp>
      <tp t="s">
        <v>#N/A N/A</v>
        <stp/>
        <stp>BDS|6830489900229886411</stp>
        <tr r="AG190" s="4"/>
      </tp>
      <tp t="s">
        <v>#N/A N/A</v>
        <stp/>
        <stp>BDS|6322301790502200181</stp>
        <tr r="W358" s="4"/>
      </tp>
      <tp t="b">
        <v>0</v>
        <stp/>
        <stp>BDP|7808515888477847202</stp>
        <tr r="AQ272" s="4"/>
      </tp>
      <tp t="b">
        <v>0</v>
        <stp/>
        <stp>BDP|4853330995489615816</stp>
        <tr r="AR361" s="4"/>
      </tp>
      <tp t="b">
        <v>0</v>
        <stp/>
        <stp>BDH|4220398835958571325</stp>
        <tr r="I151" s="4"/>
      </tp>
      <tp t="b">
        <v>0</v>
        <stp/>
        <stp>BDH|6121990467517522137</stp>
        <tr r="G330" s="4"/>
      </tp>
      <tp t="b">
        <v>0</v>
        <stp/>
        <stp>BDH|8555104819624070355</stp>
        <tr r="B69" s="4"/>
      </tp>
      <tp t="b">
        <v>0</v>
        <stp/>
        <stp>BDH|7865352533251125963</stp>
        <tr r="C336" s="4"/>
      </tp>
      <tp t="b">
        <v>0</v>
        <stp/>
        <stp>BDH|5915207327278161264</stp>
        <tr r="F380" s="4"/>
      </tp>
      <tp t="b">
        <v>0</v>
        <stp/>
        <stp>BDH|4068853917306388487</stp>
        <tr r="H42" s="4"/>
      </tp>
      <tp t="b">
        <v>0</v>
        <stp/>
        <stp>BDH|1235874878354256569</stp>
        <tr r="G360" s="4"/>
      </tp>
      <tp t="b">
        <v>0</v>
        <stp/>
        <stp>BDS|6084425358070123855</stp>
        <tr r="M33" s="4"/>
        <tr r="M33" s="4"/>
        <tr r="AG33" s="4"/>
        <tr r="AG33" s="4"/>
        <tr r="W33" s="4"/>
        <tr r="W33" s="4"/>
      </tp>
      <tp t="s">
        <v>#N/A N/A</v>
        <stp/>
        <stp>BDS|3868136329146955955</stp>
        <tr r="W25" s="4"/>
      </tp>
      <tp t="s">
        <v>#N/A N/A</v>
        <stp/>
        <stp>BDS|2202514659189692428</stp>
        <tr r="M378" s="4"/>
      </tp>
      <tp t="b">
        <v>0</v>
        <stp/>
        <stp>BDH|4732451771360878857</stp>
        <tr r="G268" s="4"/>
      </tp>
      <tp t="b">
        <v>0</v>
        <stp/>
        <stp>BDH|3582880282044302828</stp>
        <tr r="C127" s="4"/>
      </tp>
      <tp t="b">
        <v>0</v>
        <stp/>
        <stp>BDH|6333432190045654180</stp>
        <tr r="H145" s="4"/>
      </tp>
      <tp t="b">
        <v>0</v>
        <stp/>
        <stp>BDH|4414813353653848504</stp>
        <tr r="I148" s="4"/>
      </tp>
      <tp t="b">
        <v>0</v>
        <stp/>
        <stp>BDH|5879882656616883102</stp>
        <tr r="C132" s="4"/>
      </tp>
      <tp t="b">
        <v>0</v>
        <stp/>
        <stp>BDH|1824928172425161570</stp>
        <tr r="B395" s="4"/>
      </tp>
      <tp t="b">
        <v>0</v>
        <stp/>
        <stp>BDH|8853603475945317305</stp>
        <tr r="E304" s="4"/>
      </tp>
      <tp t="b">
        <v>0</v>
        <stp/>
        <stp>BDH|7163393236880555855</stp>
        <tr r="B216" s="4"/>
      </tp>
      <tp t="b">
        <v>0</v>
        <stp/>
        <stp>BDH|3869350054793279959</stp>
        <tr r="F299" s="4"/>
      </tp>
      <tp t="b">
        <v>0</v>
        <stp/>
        <stp>BDS|9228793837810208215</stp>
        <tr r="M101" s="4"/>
        <tr r="M101" s="4"/>
        <tr r="W101" s="4"/>
        <tr r="W101" s="4"/>
        <tr r="AG101" s="4"/>
        <tr r="AG101" s="4"/>
      </tp>
      <tp t="s">
        <v>#N/A N/A</v>
        <stp/>
        <stp>BDS|1729986464645415402</stp>
        <tr r="W370" s="4"/>
      </tp>
      <tp t="b">
        <v>0</v>
        <stp/>
        <stp>BDS|8696078019822395445</stp>
        <tr r="M42" s="4"/>
        <tr r="M42" s="4"/>
        <tr r="W42" s="4"/>
        <tr r="W42" s="4"/>
        <tr r="AG42" s="4"/>
        <tr r="AG42" s="4"/>
      </tp>
      <tp t="b">
        <v>0</v>
        <stp/>
        <stp>BDH|9410691918445931437</stp>
        <tr r="H252" s="4"/>
      </tp>
      <tp t="b">
        <v>0</v>
        <stp/>
        <stp>BDH|6911808349154991166</stp>
        <tr r="E386" s="4"/>
      </tp>
      <tp t="b">
        <v>0</v>
        <stp/>
        <stp>BDP|3197884052924405534</stp>
        <tr r="AR291" s="4"/>
      </tp>
      <tp t="b">
        <v>0</v>
        <stp/>
        <stp>BDP|9031717154576066293</stp>
        <tr r="AR334" s="4"/>
      </tp>
      <tp t="b">
        <v>0</v>
        <stp/>
        <stp>BDH|4818622967573908884</stp>
        <tr r="G45" s="4"/>
      </tp>
      <tp t="b">
        <v>0</v>
        <stp/>
        <stp>BDH|6420954079157021040</stp>
        <tr r="H177" s="4"/>
      </tp>
      <tp t="b">
        <v>0</v>
        <stp/>
        <stp>BDH|3155502481603857241</stp>
        <tr r="G393" s="4"/>
      </tp>
      <tp t="b">
        <v>0</v>
        <stp/>
        <stp>BDH|9345063398027260836</stp>
        <tr r="B346" s="4"/>
      </tp>
      <tp t="b">
        <v>0</v>
        <stp/>
        <stp>BDP|9885828580650790604</stp>
        <tr r="AQ75" s="4"/>
      </tp>
      <tp t="s">
        <v>#N/A N/A</v>
        <stp/>
        <stp>BDS|9467193279816812615</stp>
        <tr r="M102" s="4"/>
      </tp>
      <tp t="s">
        <v>#N/A N/A</v>
        <stp/>
        <stp>BDS|1472992742192391110</stp>
        <tr r="W310" s="4"/>
      </tp>
      <tp t="b">
        <v>0</v>
        <stp/>
        <stp>BDP|8530704083680981828</stp>
        <tr r="AR285" s="4"/>
      </tp>
      <tp t="b">
        <v>0</v>
        <stp/>
        <stp>BDS|9126381940531653026</stp>
        <tr r="M201" s="4"/>
        <tr r="M201" s="4"/>
        <tr r="AG201" s="4"/>
        <tr r="AG201" s="4"/>
        <tr r="W201" s="4"/>
        <tr r="W201" s="4"/>
      </tp>
      <tp t="b">
        <v>0</v>
        <stp/>
        <stp>BDH|7197393282496679518</stp>
        <tr r="H140" s="4"/>
      </tp>
      <tp t="b">
        <v>0</v>
        <stp/>
        <stp>BDH|8657692708532379396</stp>
        <tr r="F351" s="4"/>
      </tp>
      <tp t="b">
        <v>0</v>
        <stp/>
        <stp>BDH|6283572706068855460</stp>
        <tr r="I223" s="4"/>
      </tp>
      <tp t="s">
        <v>#N/A N/A</v>
        <stp/>
        <stp>BDS|4487411535618227406</stp>
        <tr r="M98" s="4"/>
      </tp>
      <tp t="s">
        <v>#N/A N/A</v>
        <stp/>
        <stp>BDS|8773671310058241807</stp>
        <tr r="M68" s="4"/>
      </tp>
      <tp t="b">
        <v>0</v>
        <stp/>
        <stp>BDH|1222609264587295966</stp>
        <tr r="F73" s="4"/>
      </tp>
      <tp t="b">
        <v>0</v>
        <stp/>
        <stp>BDH|9213284918810382537</stp>
        <tr r="C277" s="4"/>
      </tp>
      <tp t="b">
        <v>0</v>
        <stp/>
        <stp>BDH|8062852102818086751</stp>
        <tr r="E287" s="4"/>
      </tp>
      <tp t="b">
        <v>0</v>
        <stp/>
        <stp>BDH|6001451032717162944</stp>
        <tr r="F397" s="4"/>
      </tp>
      <tp t="b">
        <v>0</v>
        <stp/>
        <stp>BDH|3413051050489611052</stp>
        <tr r="E13" s="4"/>
      </tp>
      <tp t="b">
        <v>0</v>
        <stp/>
        <stp>BDH|9536931884490181718</stp>
        <tr r="D271" s="4"/>
      </tp>
      <tp t="b">
        <v>0</v>
        <stp/>
        <stp>BDH|7533554134826440821</stp>
        <tr r="H104" s="4"/>
      </tp>
      <tp t="b">
        <v>0</v>
        <stp/>
        <stp>BDH|9674518703521425227</stp>
        <tr r="I161" s="4"/>
      </tp>
      <tp t="b">
        <v>0</v>
        <stp/>
        <stp>BDH|5501239424093532954</stp>
        <tr r="F130" s="4"/>
      </tp>
      <tp t="b">
        <v>0</v>
        <stp/>
        <stp>BDP|9228361406904806191</stp>
        <tr r="AQ151" s="4"/>
      </tp>
      <tp t="s">
        <v>#N/A N/A</v>
        <stp/>
        <stp>BDS|1524212672092246979</stp>
        <tr r="M103" s="4"/>
      </tp>
      <tp t="b">
        <v>0</v>
        <stp/>
        <stp>BDP|3985221471441984806</stp>
        <tr r="AQ330" s="4"/>
      </tp>
      <tp t="s">
        <v>#N/A N/A</v>
        <stp/>
        <stp>BDS|1178239596875559025</stp>
        <tr r="M301" s="4"/>
      </tp>
      <tp t="s">
        <v>#N/A N/A</v>
        <stp/>
        <stp>BDS|9638270006627646326</stp>
        <tr r="M330" s="4"/>
      </tp>
      <tp t="b">
        <v>0</v>
        <stp/>
        <stp>BDH|1356137143188261321</stp>
        <tr r="F92" s="4"/>
      </tp>
      <tp t="b">
        <v>0</v>
        <stp/>
        <stp>BDH|9086694879472620551</stp>
        <tr r="D188" s="4"/>
      </tp>
      <tp t="s">
        <v>#N/A N/A</v>
        <stp/>
        <stp>BDS|4767281455678984435</stp>
        <tr r="AG113" s="4"/>
      </tp>
      <tp t="b">
        <v>0</v>
        <stp/>
        <stp>BDS|4261690589046643345</stp>
        <tr r="M22" s="4"/>
        <tr r="M22" s="4"/>
        <tr r="W22" s="4"/>
        <tr r="W22" s="4"/>
        <tr r="AG22" s="4"/>
        <tr r="AG22" s="4"/>
      </tp>
      <tp t="b">
        <v>0</v>
        <stp/>
        <stp>BDH|8351662534340328227</stp>
        <tr r="E124" s="4"/>
      </tp>
      <tp t="b">
        <v>0</v>
        <stp/>
        <stp>BDH|5179578299353992565</stp>
        <tr r="H194" s="4"/>
      </tp>
      <tp t="b">
        <v>0</v>
        <stp/>
        <stp>BDH|2061908658502990314</stp>
        <tr r="B40" s="4"/>
      </tp>
      <tp t="b">
        <v>0</v>
        <stp/>
        <stp>BDH|6695558272349733269</stp>
        <tr r="I205" s="4"/>
      </tp>
      <tp t="b">
        <v>0</v>
        <stp/>
        <stp>BDH|3240854901517296340</stp>
        <tr r="G395" s="4"/>
      </tp>
      <tp t="b">
        <v>0</v>
        <stp/>
        <stp>BDH|9221913034424297853</stp>
        <tr r="G323" s="4"/>
      </tp>
      <tp t="b">
        <v>0</v>
        <stp/>
        <stp>BDH|9235068859624506782</stp>
        <tr r="D294" s="4"/>
      </tp>
      <tp t="b">
        <v>0</v>
        <stp/>
        <stp>BDS|3106094639477414840</stp>
        <tr r="W303" s="4"/>
        <tr r="W303" s="4"/>
        <tr r="AG303" s="4"/>
        <tr r="AG303" s="4"/>
        <tr r="M303" s="4"/>
        <tr r="M303" s="4"/>
      </tp>
      <tp t="b">
        <v>0</v>
        <stp/>
        <stp>BDP|6566572493033416640</stp>
        <tr r="AQ281" s="4"/>
      </tp>
      <tp t="s">
        <v>#N/A N/A</v>
        <stp/>
        <stp>BDS|6738072892764234412</stp>
        <tr r="W55" s="4"/>
      </tp>
      <tp t="s">
        <v>#N/A N/A</v>
        <stp/>
        <stp>BDS|2678898057838082898</stp>
        <tr r="AG36" s="4"/>
      </tp>
      <tp t="b">
        <v>0</v>
        <stp/>
        <stp>BDH|2178236432288734463</stp>
        <tr r="E330" s="4"/>
      </tp>
      <tp t="b">
        <v>0</v>
        <stp/>
        <stp>BDH|5489098467218218494</stp>
        <tr r="D124" s="4"/>
      </tp>
      <tp t="b">
        <v>0</v>
        <stp/>
        <stp>BDH|5946874778030013579</stp>
        <tr r="D166" s="4"/>
      </tp>
      <tp t="b">
        <v>0</v>
        <stp/>
        <stp>BDH|9428908562660449930</stp>
        <tr r="H146" s="4"/>
      </tp>
      <tp t="b">
        <v>0</v>
        <stp/>
        <stp>BDH|3743573673237094921</stp>
        <tr r="H191" s="4"/>
      </tp>
      <tp t="b">
        <v>0</v>
        <stp/>
        <stp>BDH|6618506094133313608</stp>
        <tr r="H152" s="4"/>
      </tp>
      <tp t="b">
        <v>0</v>
        <stp/>
        <stp>BDH|4403804722800632111</stp>
        <tr r="C243" s="4"/>
      </tp>
      <tp t="s">
        <v>#N/A N/A</v>
        <stp/>
        <stp>BDS|7603218902452522861</stp>
        <tr r="W74" s="4"/>
      </tp>
      <tp t="s">
        <v>#N/A N/A</v>
        <stp/>
        <stp>BDS|5162863120428397824</stp>
        <tr r="W53" s="4"/>
      </tp>
      <tp t="b">
        <v>0</v>
        <stp/>
        <stp>BDS|7956198984256451766</stp>
        <tr r="W293" s="4"/>
        <tr r="W293" s="4"/>
        <tr r="M293" s="4"/>
        <tr r="M293" s="4"/>
        <tr r="AG293" s="4"/>
        <tr r="AG293" s="4"/>
      </tp>
      <tp t="s">
        <v>#N/A N/A</v>
        <stp/>
        <stp>BDS|6174067512880218819</stp>
        <tr r="W182" s="4"/>
      </tp>
      <tp t="b">
        <v>0</v>
        <stp/>
        <stp>BDH|9549512083548536341</stp>
        <tr r="G179" s="4"/>
      </tp>
      <tp t="b">
        <v>0</v>
        <stp/>
        <stp>BDH|8538040517697274121</stp>
        <tr r="I229" s="4"/>
      </tp>
      <tp t="b">
        <v>0</v>
        <stp/>
        <stp>BDH|9553532992309413361</stp>
        <tr r="I395" s="4"/>
      </tp>
      <tp t="b">
        <v>0</v>
        <stp/>
        <stp>BDH|5872560591722151483</stp>
        <tr r="G222" s="4"/>
      </tp>
      <tp t="b">
        <v>0</v>
        <stp/>
        <stp>BDP|5529953924736675758</stp>
        <tr r="AR332" s="4"/>
      </tp>
      <tp t="s">
        <v>#N/A N/A</v>
        <stp/>
        <stp>BDS|6288165527709524312</stp>
        <tr r="M225" s="4"/>
      </tp>
      <tp t="b">
        <v>0</v>
        <stp/>
        <stp>BDP|1370764493474188407</stp>
        <tr r="AQ186" s="4"/>
      </tp>
      <tp t="s">
        <v>#N/A N/A</v>
        <stp/>
        <stp>BDS|6050359446526046843</stp>
        <tr r="W307" s="4"/>
      </tp>
      <tp t="b">
        <v>0</v>
        <stp/>
        <stp>BDH|8021261674221294378</stp>
        <tr r="D76" s="4"/>
      </tp>
      <tp t="b">
        <v>0</v>
        <stp/>
        <stp>BDH|5763446431339704421</stp>
        <tr r="I55" s="4"/>
      </tp>
      <tp t="b">
        <v>0</v>
        <stp/>
        <stp>BDH|8708707442425454162</stp>
        <tr r="F357" s="4"/>
      </tp>
      <tp t="b">
        <v>0</v>
        <stp/>
        <stp>BDH|6642714319066837918</stp>
        <tr r="G47" s="4"/>
      </tp>
      <tp t="b">
        <v>0</v>
        <stp/>
        <stp>BDH|1206567282905592649</stp>
        <tr r="F177" s="4"/>
      </tp>
      <tp t="b">
        <v>0</v>
        <stp/>
        <stp>BDS|2763415560086462964</stp>
        <tr r="M95" s="4"/>
        <tr r="M95" s="4"/>
        <tr r="AG95" s="4"/>
        <tr r="AG95" s="4"/>
        <tr r="W95" s="4"/>
        <tr r="W95" s="4"/>
      </tp>
      <tp t="b">
        <v>0</v>
        <stp/>
        <stp>BDH|1569609004549498110</stp>
        <tr r="D185" s="4"/>
      </tp>
      <tp t="b">
        <v>0</v>
        <stp/>
        <stp>BDH|8274798108310099076</stp>
        <tr r="E75" s="4"/>
      </tp>
      <tp t="b">
        <v>0</v>
        <stp/>
        <stp>BDH|5732642986151346526</stp>
        <tr r="B39" s="4"/>
      </tp>
      <tp t="b">
        <v>0</v>
        <stp/>
        <stp>BDH|2862586697359636854</stp>
        <tr r="E380" s="4"/>
      </tp>
      <tp t="b">
        <v>0</v>
        <stp/>
        <stp>BDH|5231122384414160714</stp>
        <tr r="B59" s="4"/>
      </tp>
      <tp t="b">
        <v>0</v>
        <stp/>
        <stp>BDH|5372946636955389567</stp>
        <tr r="D250" s="4"/>
      </tp>
      <tp t="b">
        <v>0</v>
        <stp/>
        <stp>BDH|6839745492950378791</stp>
        <tr r="D329" s="4"/>
      </tp>
      <tp t="b">
        <v>0</v>
        <stp/>
        <stp>BDH|1367124381951701636</stp>
        <tr r="D349" s="4"/>
      </tp>
      <tp t="b">
        <v>0</v>
        <stp/>
        <stp>BDH|4298260482710636141</stp>
        <tr r="E215" s="4"/>
      </tp>
      <tp t="b">
        <v>0</v>
        <stp/>
        <stp>BDH|2957529527488131295</stp>
        <tr r="D286" s="4"/>
      </tp>
      <tp t="b">
        <v>0</v>
        <stp/>
        <stp>BDH|9524334862691560247</stp>
        <tr r="B248" s="4"/>
      </tp>
      <tp t="b">
        <v>0</v>
        <stp/>
        <stp>BDH|4700296895616923673</stp>
        <tr r="D311" s="4"/>
      </tp>
      <tp t="b">
        <v>0</v>
        <stp/>
        <stp>BDH|4170293000710434990</stp>
        <tr r="B88" s="4"/>
      </tp>
      <tp t="b">
        <v>0</v>
        <stp/>
        <stp>BDH|3614773657998099632</stp>
        <tr r="G248" s="4"/>
      </tp>
      <tp t="b">
        <v>0</v>
        <stp/>
        <stp>BDH|7793452111125285841</stp>
        <tr r="B186" s="4"/>
      </tp>
      <tp t="b">
        <v>0</v>
        <stp/>
        <stp>BDH|9331728880991262861</stp>
        <tr r="F191" s="4"/>
      </tp>
      <tp t="b">
        <v>0</v>
        <stp/>
        <stp>BDH|7934469198803476660</stp>
        <tr r="F325" s="4"/>
      </tp>
      <tp t="b">
        <v>0</v>
        <stp/>
        <stp>BDH|6060112027152442876</stp>
        <tr r="C224" s="4"/>
      </tp>
      <tp t="b">
        <v>0</v>
        <stp/>
        <stp>BDH|4658608546328467110</stp>
        <tr r="F155" s="4"/>
      </tp>
      <tp t="b">
        <v>0</v>
        <stp/>
        <stp>BDH|5342956896268533208</stp>
        <tr r="G225" s="4"/>
      </tp>
      <tp t="b">
        <v>0</v>
        <stp/>
        <stp>BDH|8599071815205326312</stp>
        <tr r="F230" s="4"/>
      </tp>
      <tp t="b">
        <v>0</v>
        <stp/>
        <stp>BDH|9439808175758654125</stp>
        <tr r="I12" s="4"/>
      </tp>
      <tp t="b">
        <v>0</v>
        <stp/>
        <stp>BDH|6437629958388232295</stp>
        <tr r="E275" s="4"/>
      </tp>
      <tp t="b">
        <v>0</v>
        <stp/>
        <stp>BDH|70993988140581383</stp>
        <tr r="E78" s="4"/>
      </tp>
      <tp t="s">
        <v>#N/A N/A</v>
        <stp/>
        <stp>BDS|2293614449530335830</stp>
        <tr r="W383" s="4"/>
      </tp>
      <tp t="s">
        <v>#N/A N/A</v>
        <stp/>
        <stp>BDS|4097874026261224791</stp>
        <tr r="AG104" s="4"/>
      </tp>
      <tp t="b">
        <v>0</v>
        <stp/>
        <stp>BDH|4708475703240108884</stp>
        <tr r="B105" s="4"/>
      </tp>
      <tp t="b">
        <v>0</v>
        <stp/>
        <stp>BDH|4223413086490854073</stp>
        <tr r="H386" s="4"/>
      </tp>
      <tp t="b">
        <v>0</v>
        <stp/>
        <stp>BDH|4959253494266178137</stp>
        <tr r="D234" s="4"/>
      </tp>
      <tp t="b">
        <v>0</v>
        <stp/>
        <stp>BDH|2849469843633614914</stp>
        <tr r="I338" s="4"/>
      </tp>
      <tp t="b">
        <v>0</v>
        <stp/>
        <stp>BDP|8765971697087560798</stp>
        <tr r="AR165" s="4"/>
      </tp>
      <tp t="s">
        <v>#N/A N/A</v>
        <stp/>
        <stp>BDS|9311239348041112627</stp>
        <tr r="W7" s="4"/>
      </tp>
      <tp t="s">
        <v>#N/A N/A</v>
        <stp/>
        <stp>BDS|3956933806946770409</stp>
        <tr r="W183" s="4"/>
      </tp>
      <tp t="b">
        <v>0</v>
        <stp/>
        <stp>BDP|8835671953590328340</stp>
        <tr r="AR15" s="4"/>
      </tp>
      <tp t="b">
        <v>0</v>
        <stp/>
        <stp>BDS|2518932438268540803</stp>
        <tr r="M48" s="4"/>
        <tr r="M48" s="4"/>
        <tr r="AG48" s="4"/>
        <tr r="AG48" s="4"/>
        <tr r="W48" s="4"/>
        <tr r="W48" s="4"/>
      </tp>
      <tp t="b">
        <v>0</v>
        <stp/>
        <stp>BDS|1272939489268281011</stp>
        <tr r="M193" s="4"/>
        <tr r="M193" s="4"/>
        <tr r="AG193" s="4"/>
        <tr r="AG193" s="4"/>
        <tr r="W193" s="4"/>
        <tr r="W193" s="4"/>
      </tp>
      <tp t="b">
        <v>0</v>
        <stp/>
        <stp>BDH|2122743331396822871</stp>
        <tr r="I87" s="4"/>
      </tp>
      <tp t="b">
        <v>0</v>
        <stp/>
        <stp>BDH|8513546432544957214</stp>
        <tr r="E258" s="4"/>
      </tp>
      <tp t="b">
        <v>0</v>
        <stp/>
        <stp>BDH|4855820577220009365</stp>
        <tr r="C31" s="4"/>
      </tp>
      <tp t="b">
        <v>0</v>
        <stp/>
        <stp>BDH|7537796181217718712</stp>
        <tr r="I125" s="4"/>
      </tp>
      <tp t="b">
        <v>0</v>
        <stp/>
        <stp>BDH|1662962493211171896</stp>
        <tr r="H380" s="4"/>
      </tp>
      <tp t="b">
        <v>0</v>
        <stp/>
        <stp>BDH|3236474283256830151</stp>
        <tr r="F387" s="4"/>
      </tp>
      <tp t="b">
        <v>0</v>
        <stp/>
        <stp>BDH|4594966094444592895</stp>
        <tr r="F295" s="4"/>
      </tp>
      <tp t="b">
        <v>0</v>
        <stp/>
        <stp>BDH|4633829112706928346</stp>
        <tr r="I220" s="4"/>
      </tp>
      <tp t="s">
        <v>#N/A N/A</v>
        <stp/>
        <stp>BDS|1497912502150826070</stp>
        <tr r="W176" s="4"/>
      </tp>
      <tp t="s">
        <v>#N/A N/A</v>
        <stp/>
        <stp>BDS|2150859525267875718</stp>
        <tr r="AG208" s="4"/>
      </tp>
      <tp t="b">
        <v>0</v>
        <stp/>
        <stp>BDP|1235237928698940181</stp>
        <tr r="AQ212" s="4"/>
      </tp>
      <tp t="b">
        <v>0</v>
        <stp/>
        <stp>BDH|7878135128588900426</stp>
        <tr r="F294" s="4"/>
      </tp>
      <tp t="b">
        <v>0</v>
        <stp/>
        <stp>BDH|2836126814049605304</stp>
        <tr r="E210" s="4"/>
      </tp>
      <tp t="b">
        <v>0</v>
        <stp/>
        <stp>BDH|7202774298258766923</stp>
        <tr r="I392" s="4"/>
      </tp>
      <tp t="b">
        <v>0</v>
        <stp/>
        <stp>BDH|5135515582588830827</stp>
        <tr r="I322" s="4"/>
      </tp>
      <tp t="b">
        <v>0</v>
        <stp/>
        <stp>BDH|5299815241709377894</stp>
        <tr r="D251" s="4"/>
      </tp>
      <tp t="b">
        <v>0</v>
        <stp/>
        <stp>BDP|9858675007556556149</stp>
        <tr r="AQ283" s="4"/>
      </tp>
      <tp t="b">
        <v>0</v>
        <stp/>
        <stp>BDP|9302417208184149129</stp>
        <tr r="AQ218" s="4"/>
      </tp>
      <tp t="b">
        <v>0</v>
        <stp/>
        <stp>BDP|9955056773994375257</stp>
        <tr r="AR243" s="4"/>
      </tp>
      <tp t="s">
        <v>#N/A N/A</v>
        <stp/>
        <stp>BDS|3974473645978523370</stp>
        <tr r="AG152" s="4"/>
      </tp>
      <tp t="b">
        <v>0</v>
        <stp/>
        <stp>BDS|4070328660959327084</stp>
        <tr r="M119" s="4"/>
        <tr r="M119" s="4"/>
        <tr r="W119" s="4"/>
        <tr r="W119" s="4"/>
        <tr r="AG119" s="4"/>
        <tr r="AG119" s="4"/>
      </tp>
      <tp t="b">
        <v>0</v>
        <stp/>
        <stp>BDP|4815257530259125454</stp>
        <tr r="AQ294" s="4"/>
      </tp>
      <tp t="b">
        <v>0</v>
        <stp/>
        <stp>BDH|8969977998716860670</stp>
        <tr r="B143" s="4"/>
      </tp>
      <tp t="b">
        <v>0</v>
        <stp/>
        <stp>BDP|4696940213213677797</stp>
        <tr r="AQ181" s="4"/>
      </tp>
      <tp t="b">
        <v>0</v>
        <stp/>
        <stp>BDP|4694953893745770997</stp>
        <tr r="AR217" s="4"/>
      </tp>
      <tp t="s">
        <v>#N/A N/A</v>
        <stp/>
        <stp>BDS|8374772405862747585</stp>
        <tr r="M400" s="4"/>
      </tp>
      <tp t="b">
        <v>0</v>
        <stp/>
        <stp>BDP|2356099054868741770</stp>
        <tr r="AR275" s="4"/>
      </tp>
      <tp t="s">
        <v>#N/A N/A</v>
        <stp/>
        <stp>BDS|4975399379930244853</stp>
        <tr r="W367" s="4"/>
      </tp>
      <tp t="s">
        <v>#N/A N/A</v>
        <stp/>
        <stp>BDS|3374547072141210896</stp>
        <tr r="M324" s="4"/>
      </tp>
      <tp t="s">
        <v>#N/A N/A</v>
        <stp/>
        <stp>BDS|9441304196648916351</stp>
        <tr r="W107" s="4"/>
      </tp>
      <tp t="b">
        <v>0</v>
        <stp/>
        <stp>BDP|1969860637375660704</stp>
        <tr r="AQ383" s="4"/>
      </tp>
      <tp t="b">
        <v>0</v>
        <stp/>
        <stp>BDH|7895698883256401787</stp>
        <tr r="D386" s="4"/>
      </tp>
      <tp t="s">
        <v>#N/A N/A</v>
        <stp/>
        <stp>BDS|3965437280340686735</stp>
        <tr r="W144" s="4"/>
      </tp>
      <tp t="b">
        <v>0</v>
        <stp/>
        <stp>BDP|5906616765518353519</stp>
        <tr r="AQ256" s="4"/>
      </tp>
      <tp t="b">
        <v>0</v>
        <stp/>
        <stp>BDP|4798926073010104280</stp>
        <tr r="AR100" s="4"/>
      </tp>
      <tp t="s">
        <v>#N/A N/A</v>
        <stp/>
        <stp>BDS|3974624682671549431</stp>
        <tr r="W46" s="4"/>
      </tp>
      <tp t="b">
        <v>0</v>
        <stp/>
        <stp>BDS|5481929742681270196</stp>
        <tr r="M372" s="4"/>
        <tr r="M372" s="4"/>
        <tr r="W372" s="4"/>
        <tr r="W372" s="4"/>
        <tr r="AG372" s="4"/>
        <tr r="AG372" s="4"/>
      </tp>
      <tp t="s">
        <v>#N/A N/A</v>
        <stp/>
        <stp>BDS|2893908390629174364</stp>
        <tr r="AG156" s="4"/>
      </tp>
      <tp t="b">
        <v>0</v>
        <stp/>
        <stp>BDH|7458587171284565976</stp>
        <tr r="C167" s="4"/>
      </tp>
      <tp t="b">
        <v>0</v>
        <stp/>
        <stp>BDH|1228409223857713896</stp>
        <tr r="I124" s="4"/>
      </tp>
      <tp t="b">
        <v>0</v>
        <stp/>
        <stp>BDP|3796999515305439639</stp>
        <tr r="AQ153" s="4"/>
      </tp>
      <tp t="b">
        <v>0</v>
        <stp/>
        <stp>BDP|2511202896864615592</stp>
        <tr r="AR53" s="4"/>
      </tp>
      <tp t="b">
        <v>0</v>
        <stp/>
        <stp>BDS|3718164599981776234</stp>
        <tr r="AG117" s="4"/>
        <tr r="AG117" s="4"/>
        <tr r="M117" s="4"/>
        <tr r="M117" s="4"/>
        <tr r="W117" s="4"/>
        <tr r="W117" s="4"/>
      </tp>
      <tp t="b">
        <v>0</v>
        <stp/>
        <stp>BDP|6423404289613175107</stp>
        <tr r="AQ335" s="4"/>
      </tp>
      <tp t="b">
        <v>0</v>
        <stp/>
        <stp>BDS|1883643828895924815</stp>
        <tr r="AG331" s="4"/>
        <tr r="AG331" s="4"/>
        <tr r="M331" s="4"/>
        <tr r="M331" s="4"/>
        <tr r="W331" s="4"/>
        <tr r="W331" s="4"/>
      </tp>
      <tp t="b">
        <v>0</v>
        <stp/>
        <stp>BDH|2030296097806486766</stp>
        <tr r="F187" s="4"/>
      </tp>
      <tp t="b">
        <v>0</v>
        <stp/>
        <stp>BDH|9694730707316701099</stp>
        <tr r="D24" s="4"/>
      </tp>
      <tp t="b">
        <v>0</v>
        <stp/>
        <stp>BDH|3704858442081983655</stp>
        <tr r="C66" s="4"/>
      </tp>
      <tp t="b">
        <v>0</v>
        <stp/>
        <stp>BDH|8356197426010101316</stp>
        <tr r="H245" s="4"/>
      </tp>
      <tp t="b">
        <v>0</v>
        <stp/>
        <stp>BDH|5606993012024994187</stp>
        <tr r="F22" s="4"/>
      </tp>
      <tp t="b">
        <v>0</v>
        <stp/>
        <stp>BDS|9117513825607886102</stp>
        <tr r="M276" s="4"/>
        <tr r="M276" s="4"/>
        <tr r="W276" s="4"/>
        <tr r="W276" s="4"/>
        <tr r="AG276" s="4"/>
        <tr r="AG276" s="4"/>
      </tp>
      <tp t="s">
        <v>#N/A N/A</v>
        <stp/>
        <stp>BDS|2686881833905031405</stp>
        <tr r="M356" s="4"/>
      </tp>
      <tp t="s">
        <v>#N/A N/A</v>
        <stp/>
        <stp>BDS|9241051522282133190</stp>
        <tr r="M290" s="4"/>
      </tp>
      <tp t="s">
        <v>#N/A N/A</v>
        <stp/>
        <stp>BDS|9729923438902685964</stp>
        <tr r="AG245" s="4"/>
      </tp>
      <tp t="b">
        <v>0</v>
        <stp/>
        <stp>BDH|6289939761022947345</stp>
        <tr r="E307" s="4"/>
      </tp>
      <tp t="b">
        <v>0</v>
        <stp/>
        <stp>BDH|2701580694264207244</stp>
        <tr r="E102" s="4"/>
      </tp>
      <tp t="b">
        <v>0</v>
        <stp/>
        <stp>BDH|4495083323358471664</stp>
        <tr r="C331" s="4"/>
      </tp>
      <tp t="b">
        <v>0</v>
        <stp/>
        <stp>BDH|6509098036054718906</stp>
        <tr r="C383" s="4"/>
      </tp>
      <tp t="s">
        <v>#N/A N/A</v>
        <stp/>
        <stp>BDS|3950893936675695521</stp>
        <tr r="AG300" s="4"/>
      </tp>
      <tp t="s">
        <v>#N/A N/A</v>
        <stp/>
        <stp>BDS|2173510072720453844</stp>
        <tr r="W211" s="4"/>
      </tp>
      <tp t="b">
        <v>0</v>
        <stp/>
        <stp>BDH|5130451947605931886</stp>
        <tr r="E325" s="4"/>
      </tp>
      <tp t="b">
        <v>0</v>
        <stp/>
        <stp>BDH|1644808402205179479</stp>
        <tr r="G339" s="4"/>
      </tp>
      <tp t="b">
        <v>0</v>
        <stp/>
        <stp>BDH|7935431716339623387</stp>
        <tr r="G96" s="4"/>
      </tp>
      <tp t="b">
        <v>0</v>
        <stp/>
        <stp>BDH|3611352481055207524</stp>
        <tr r="D9" s="4"/>
      </tp>
      <tp t="b">
        <v>0</v>
        <stp/>
        <stp>BDH|8204638972006377729</stp>
        <tr r="D172" s="4"/>
      </tp>
      <tp t="b">
        <v>0</v>
        <stp/>
        <stp>BDH|9345154518321891043</stp>
        <tr r="F321" s="4"/>
      </tp>
      <tp t="b">
        <v>0</v>
        <stp/>
        <stp>BDH|9915080073867117110</stp>
        <tr r="I42" s="4"/>
      </tp>
      <tp t="b">
        <v>0</v>
        <stp/>
        <stp>BDH|1602559820597321921</stp>
        <tr r="G21" s="4"/>
      </tp>
      <tp t="s">
        <v>#N/A N/A</v>
        <stp/>
        <stp>BDS|9486109262070121648</stp>
        <tr r="M218" s="4"/>
      </tp>
      <tp t="s">
        <v>#N/A N/A</v>
        <stp/>
        <stp>BDS|6923447074659220489</stp>
        <tr r="M216" s="4"/>
      </tp>
      <tp t="s">
        <v>#N/A N/A</v>
        <stp/>
        <stp>BDS|5310352369198487082</stp>
        <tr r="M124" s="4"/>
      </tp>
      <tp t="b">
        <v>0</v>
        <stp/>
        <stp>BDP|9497324061201456500</stp>
        <tr r="AR358" s="4"/>
      </tp>
      <tp t="b">
        <v>0</v>
        <stp/>
        <stp>BDP|8056875472819690600</stp>
        <tr r="AR247" s="4"/>
      </tp>
      <tp t="b">
        <v>0</v>
        <stp/>
        <stp>BDS|2446799840999714097</stp>
        <tr r="W122" s="4"/>
        <tr r="W122" s="4"/>
        <tr r="AG122" s="4"/>
        <tr r="AG122" s="4"/>
        <tr r="M122" s="4"/>
        <tr r="M122" s="4"/>
      </tp>
      <tp t="b">
        <v>0</v>
        <stp/>
        <stp>BDP|9559799134311284495</stp>
        <tr r="AR253" s="4"/>
      </tp>
      <tp t="s">
        <v>#N/A N/A</v>
        <stp/>
        <stp>BDS|4102831826556560027</stp>
        <tr r="AG260" s="4"/>
      </tp>
      <tp t="b">
        <v>0</v>
        <stp/>
        <stp>BDH|8584342112616589455</stp>
        <tr r="H128" s="4"/>
      </tp>
      <tp t="b">
        <v>0</v>
        <stp/>
        <stp>BDH|7415831639785851153</stp>
        <tr r="C55" s="4"/>
      </tp>
      <tp t="b">
        <v>0</v>
        <stp/>
        <stp>BDH|3099858757673646571</stp>
        <tr r="C38" s="4"/>
      </tp>
      <tp t="b">
        <v>0</v>
        <stp/>
        <stp>BDH|1336151797393536276</stp>
        <tr r="E123" s="4"/>
      </tp>
      <tp t="b">
        <v>0</v>
        <stp/>
        <stp>BDH|9037705976025057454</stp>
        <tr r="F375" s="4"/>
      </tp>
      <tp t="b">
        <v>0</v>
        <stp/>
        <stp>BDH|4401030531848464716</stp>
        <tr r="C17" s="4"/>
      </tp>
      <tp t="b">
        <v>0</v>
        <stp/>
        <stp>BDH|7351838114091636716</stp>
        <tr r="H78" s="4"/>
      </tp>
      <tp t="b">
        <v>0</v>
        <stp/>
        <stp>BDH|2047104292066380422</stp>
        <tr r="H108" s="4"/>
      </tp>
      <tp t="b">
        <v>0</v>
        <stp/>
        <stp>BDH|8691060134227299458</stp>
        <tr r="I72" s="4"/>
      </tp>
      <tp t="b">
        <v>0</v>
        <stp/>
        <stp>BDH|1498155103409760163</stp>
        <tr r="F55" s="4"/>
      </tp>
      <tp t="b">
        <v>0</v>
        <stp/>
        <stp>BDH|5386931230491036632</stp>
        <tr r="D159" s="4"/>
      </tp>
      <tp t="s">
        <v>#N/A N/A</v>
        <stp/>
        <stp>BDS|8292415267011044340</stp>
        <tr r="W114" s="4"/>
      </tp>
      <tp t="s">
        <v>#N/A N/A</v>
        <stp/>
        <stp>BDS|6852493926540695813</stp>
        <tr r="W340" s="4"/>
      </tp>
      <tp t="s">
        <v>#N/A N/A</v>
        <stp/>
        <stp>BDS|3967492289554096394</stp>
        <tr r="AG180" s="4"/>
      </tp>
      <tp t="b">
        <v>0</v>
        <stp/>
        <stp>BDP|5374772683825288755</stp>
        <tr r="AQ189" s="4"/>
      </tp>
      <tp t="b">
        <v>0</v>
        <stp/>
        <stp>BDH|1969591100724508850</stp>
        <tr r="H86" s="4"/>
      </tp>
      <tp t="b">
        <v>0</v>
        <stp/>
        <stp>BDH|3195789208165173904</stp>
        <tr r="G31" s="4"/>
      </tp>
      <tp t="b">
        <v>0</v>
        <stp/>
        <stp>BDH|6539585775798152491</stp>
        <tr r="C302" s="4"/>
      </tp>
      <tp t="b">
        <v>0</v>
        <stp/>
        <stp>BDH|1440987611402966344</stp>
        <tr r="D245" s="4"/>
      </tp>
      <tp t="b">
        <v>0</v>
        <stp/>
        <stp>BDH|9447325197549757265</stp>
        <tr r="I22" s="4"/>
      </tp>
      <tp t="b">
        <v>0</v>
        <stp/>
        <stp>BDH|8086111050104973088</stp>
        <tr r="F50" s="4"/>
      </tp>
      <tp t="b">
        <v>0</v>
        <stp/>
        <stp>BDH|7450447930340984892</stp>
        <tr r="F56" s="4"/>
      </tp>
      <tp t="b">
        <v>0</v>
        <stp/>
        <stp>BDH|3201467136845549971</stp>
        <tr r="E374" s="4"/>
      </tp>
      <tp t="b">
        <v>0</v>
        <stp/>
        <stp>BDH|7659772994363799220</stp>
        <tr r="D315" s="4"/>
      </tp>
      <tp t="b">
        <v>0</v>
        <stp/>
        <stp>BDH|5283440587251340035</stp>
        <tr r="F75" s="4"/>
      </tp>
      <tp t="b">
        <v>0</v>
        <stp/>
        <stp>BDH|5577079696151575502</stp>
        <tr r="E254" s="4"/>
      </tp>
      <tp t="s">
        <v>#N/A N/A</v>
        <stp/>
        <stp>BDS|7615758886322388209</stp>
        <tr r="W60" s="4"/>
      </tp>
      <tp t="s">
        <v>#N/A N/A</v>
        <stp/>
        <stp>BDS|2464644281932441637</stp>
        <tr r="AG142" s="4"/>
      </tp>
      <tp t="s">
        <v>#N/A N/A</v>
        <stp/>
        <stp>BDS|7084950863716377631</stp>
        <tr r="AG276" s="4"/>
      </tp>
      <tp t="b">
        <v>0</v>
        <stp/>
        <stp>BDP|7470312891957536272</stp>
        <tr r="AR102" s="4"/>
      </tp>
      <tp t="b">
        <v>0</v>
        <stp/>
        <stp>BDP|9944262303554364794</stp>
        <tr r="AR47" s="4"/>
      </tp>
      <tp t="s">
        <v>#N/A N/A</v>
        <stp/>
        <stp>BDS|5894185231659355649</stp>
        <tr r="AG16" s="4"/>
      </tp>
      <tp t="b">
        <v>0</v>
        <stp/>
        <stp>BDS|9648040008670518194</stp>
        <tr r="AG340" s="4"/>
        <tr r="AG340" s="4"/>
        <tr r="W340" s="4"/>
        <tr r="W340" s="4"/>
        <tr r="M340" s="4"/>
        <tr r="M340" s="4"/>
      </tp>
      <tp t="s">
        <v>#N/A N/A</v>
        <stp/>
        <stp>BDS|2060947493438947286</stp>
        <tr r="W159" s="4"/>
      </tp>
      <tp t="s">
        <v>#N/A N/A</v>
        <stp/>
        <stp>BDS|2376538296836964095</stp>
        <tr r="W262" s="4"/>
      </tp>
      <tp t="s">
        <v>#N/A N/A</v>
        <stp/>
        <stp>BDS|1806874298699440152</stp>
        <tr r="W321" s="4"/>
      </tp>
      <tp t="b">
        <v>0</v>
        <stp/>
        <stp>BDH|4391272497894722320</stp>
        <tr r="C248" s="4"/>
      </tp>
      <tp t="b">
        <v>0</v>
        <stp/>
        <stp>BDH|9570995626583962958</stp>
        <tr r="G365" s="4"/>
      </tp>
      <tp t="b">
        <v>0</v>
        <stp/>
        <stp>BDH|4797872403096150246</stp>
        <tr r="E108" s="4"/>
      </tp>
      <tp t="b">
        <v>0</v>
        <stp/>
        <stp>BDH|7127899140225959677</stp>
        <tr r="D68" s="4"/>
      </tp>
      <tp t="b">
        <v>0</v>
        <stp/>
        <stp>BDH|9296972195632182379</stp>
        <tr r="G372" s="4"/>
      </tp>
      <tp t="b">
        <v>0</v>
        <stp/>
        <stp>BDH|7190486668789223454</stp>
        <tr r="B349" s="4"/>
      </tp>
      <tp t="s">
        <v>#N/A N/A</v>
        <stp/>
        <stp>BDS|8835121048572228776</stp>
        <tr r="W312" s="4"/>
      </tp>
      <tp t="b">
        <v>0</v>
        <stp/>
        <stp>BDH|1364891074694830212</stp>
        <tr r="F337" s="4"/>
      </tp>
      <tp t="b">
        <v>0</v>
        <stp/>
        <stp>BDH|8593253776233281637</stp>
        <tr r="D195" s="4"/>
      </tp>
      <tp t="b">
        <v>0</v>
        <stp/>
        <stp>BDH|9296618040353635027</stp>
        <tr r="C173" s="4"/>
      </tp>
      <tp t="b">
        <v>0</v>
        <stp/>
        <stp>BDH|8209481228006702028</stp>
        <tr r="B388" s="4"/>
      </tp>
      <tp t="s">
        <v>#N/A N/A</v>
        <stp/>
        <stp>BDS|8501587142035867439</stp>
        <tr r="M95" s="4"/>
      </tp>
      <tp t="s">
        <v>#N/A N/A</v>
        <stp/>
        <stp>BDS|7085775598010802133</stp>
        <tr r="M129" s="4"/>
      </tp>
      <tp t="b">
        <v>0</v>
        <stp/>
        <stp>BDS|2678842942575262361</stp>
        <tr r="AG251" s="4"/>
        <tr r="AG251" s="4"/>
        <tr r="W251" s="4"/>
        <tr r="W251" s="4"/>
        <tr r="M251" s="4"/>
        <tr r="M251" s="4"/>
      </tp>
      <tp t="s">
        <v>#N/A N/A</v>
        <stp/>
        <stp>BDS|5357556026692314870</stp>
        <tr r="M292" s="4"/>
      </tp>
      <tp t="b">
        <v>0</v>
        <stp/>
        <stp>BDH|8506887599441076004</stp>
        <tr r="I25" s="4"/>
      </tp>
      <tp t="b">
        <v>0</v>
        <stp/>
        <stp>BDH|7049993926437396389</stp>
        <tr r="B331" s="4"/>
      </tp>
      <tp t="b">
        <v>0</v>
        <stp/>
        <stp>BDH|2167934852623451502</stp>
        <tr r="F160" s="4"/>
      </tp>
      <tp t="b">
        <v>0</v>
        <stp/>
        <stp>BDH|6209533744659550643</stp>
        <tr r="F365" s="4"/>
      </tp>
      <tp t="b">
        <v>0</v>
        <stp/>
        <stp>BDP|2524838645096172071</stp>
        <tr r="AQ261" s="4"/>
      </tp>
      <tp t="s">
        <v>#N/A N/A</v>
        <stp/>
        <stp>BDS|9044329148936967060</stp>
        <tr r="M60" s="4"/>
      </tp>
      <tp t="s">
        <v>#N/A N/A</v>
        <stp/>
        <stp>BDS|3384009647918186706</stp>
        <tr r="AG207" s="4"/>
      </tp>
      <tp t="s">
        <v>#N/A N/A</v>
        <stp/>
        <stp>BDS|6326815576489178803</stp>
        <tr r="W100" s="4"/>
      </tp>
      <tp t="b">
        <v>0</v>
        <stp/>
        <stp>BDH|8166136836136164406</stp>
        <tr r="B27" s="4"/>
      </tp>
      <tp t="b">
        <v>0</v>
        <stp/>
        <stp>BDH|8539513176470640210</stp>
        <tr r="H396" s="4"/>
      </tp>
      <tp t="b">
        <v>0</v>
        <stp/>
        <stp>BDH|4199499212650970964</stp>
        <tr r="B309" s="4"/>
      </tp>
      <tp t="b">
        <v>0</v>
        <stp/>
        <stp>BDH|4862128259231410926</stp>
        <tr r="F43" s="4"/>
      </tp>
      <tp t="b">
        <v>0</v>
        <stp/>
        <stp>BDH|5497098198902751670</stp>
        <tr r="E244" s="4"/>
      </tp>
      <tp t="b">
        <v>0</v>
        <stp/>
        <stp>BDH|2924897101050293261</stp>
        <tr r="E52" s="4"/>
      </tp>
      <tp t="b">
        <v>0</v>
        <stp/>
        <stp>BDH|6665003341909246306</stp>
        <tr r="D134" s="4"/>
      </tp>
      <tp t="b">
        <v>0</v>
        <stp/>
        <stp>BDH|13140620305373366</stp>
        <tr r="C162" s="4"/>
      </tp>
      <tp t="s">
        <v>#N/A N/A</v>
        <stp/>
        <stp>BDS|9448500759130470038</stp>
        <tr r="AG194" s="4"/>
      </tp>
      <tp t="s">
        <v>#N/A N/A</v>
        <stp/>
        <stp>BDS|4268103484900480486</stp>
        <tr r="M150" s="4"/>
      </tp>
      <tp t="b">
        <v>0</v>
        <stp/>
        <stp>BDP|5873834541794951495</stp>
        <tr r="AR341" s="4"/>
      </tp>
      <tp t="b">
        <v>0</v>
        <stp/>
        <stp>BDH|4571862939737748175</stp>
        <tr r="I266" s="4"/>
      </tp>
      <tp t="b">
        <v>0</v>
        <stp/>
        <stp>BDH|5174217047699469395</stp>
        <tr r="F257" s="4"/>
      </tp>
      <tp t="b">
        <v>0</v>
        <stp/>
        <stp>BDH|7095731990192955208</stp>
        <tr r="E237" s="4"/>
      </tp>
      <tp t="b">
        <v>0</v>
        <stp/>
        <stp>BDH|6669998515107826089</stp>
        <tr r="B227" s="4"/>
      </tp>
      <tp t="b">
        <v>0</v>
        <stp/>
        <stp>BDH|8656979193309136896</stp>
        <tr r="D244" s="4"/>
      </tp>
      <tp t="s">
        <v>#N/A N/A</v>
        <stp/>
        <stp>BDS|8374893942305024839</stp>
        <tr r="W333" s="4"/>
      </tp>
      <tp t="s">
        <v>#N/A N/A</v>
        <stp/>
        <stp>BDS|8697614856213961138</stp>
        <tr r="W209" s="4"/>
      </tp>
      <tp t="b">
        <v>0</v>
        <stp/>
        <stp>BDH|6805907981567005923</stp>
        <tr r="B252" s="4"/>
      </tp>
      <tp t="b">
        <v>0</v>
        <stp/>
        <stp>BDH|8260700518247261032</stp>
        <tr r="G90" s="4"/>
      </tp>
      <tp t="b">
        <v>0</v>
        <stp/>
        <stp>BDH|4742497547614671941</stp>
        <tr r="B333" s="4"/>
      </tp>
      <tp t="b">
        <v>0</v>
        <stp/>
        <stp>BDH|5989190488085093033</stp>
        <tr r="C56" s="4"/>
      </tp>
      <tp t="b">
        <v>0</v>
        <stp/>
        <stp>BDH|6674986271417662627</stp>
        <tr r="B58" s="4"/>
      </tp>
      <tp t="b">
        <v>0</v>
        <stp/>
        <stp>BDH|4083222998532974482</stp>
        <tr r="H268" s="4"/>
      </tp>
      <tp t="b">
        <v>0</v>
        <stp/>
        <stp>BDH|5048184184194297154</stp>
        <tr r="B320" s="4"/>
      </tp>
      <tp t="s">
        <v>#N/A N/A</v>
        <stp/>
        <stp>BDS|8844790309732680467</stp>
        <tr r="W12" s="4"/>
      </tp>
      <tp t="s">
        <v>#N/A N/A</v>
        <stp/>
        <stp>BDS|3455501789510233775</stp>
        <tr r="M197" s="4"/>
      </tp>
      <tp t="s">
        <v>#N/A N/A</v>
        <stp/>
        <stp>BDS|7163019183932345486</stp>
        <tr r="W83" s="4"/>
      </tp>
      <tp t="b">
        <v>0</v>
        <stp/>
        <stp>BDH|6772603563267564890</stp>
        <tr r="I199" s="4"/>
      </tp>
      <tp t="b">
        <v>0</v>
        <stp/>
        <stp>BDH|7274933822885392082</stp>
        <tr r="E106" s="4"/>
      </tp>
      <tp t="b">
        <v>0</v>
        <stp/>
        <stp>BDH|8836021466073027448</stp>
        <tr r="C177" s="4"/>
      </tp>
      <tp t="b">
        <v>0</v>
        <stp/>
        <stp>BDH|9049523128915640242</stp>
        <tr r="E217" s="4"/>
      </tp>
      <tp t="b">
        <v>0</v>
        <stp/>
        <stp>BDH|6567119202377955974</stp>
        <tr r="H81" s="4"/>
      </tp>
      <tp t="b">
        <v>0</v>
        <stp/>
        <stp>BDH|6914645194920766066</stp>
        <tr r="D65" s="4"/>
      </tp>
      <tp t="b">
        <v>0</v>
        <stp/>
        <stp>BDH|3280175894356860414</stp>
        <tr r="G88" s="4"/>
      </tp>
      <tp t="b">
        <v>0</v>
        <stp/>
        <stp>BDH|3399463069580168855</stp>
        <tr r="I319" s="4"/>
      </tp>
      <tp t="b">
        <v>0</v>
        <stp/>
        <stp>BDH|9694364250245827303</stp>
        <tr r="F286" s="4"/>
      </tp>
      <tp t="b">
        <v>0</v>
        <stp/>
        <stp>BDP|3707841335624619596</stp>
        <tr r="AR178" s="4"/>
      </tp>
      <tp t="s">
        <v>#N/A N/A</v>
        <stp/>
        <stp>BDS|9732456126663570582</stp>
        <tr r="AG296" s="4"/>
      </tp>
      <tp t="b">
        <v>0</v>
        <stp/>
        <stp>BDH|7325394082300372523</stp>
        <tr r="F64" s="4"/>
      </tp>
      <tp t="b">
        <v>0</v>
        <stp/>
        <stp>BDH|7512642100780046880</stp>
        <tr r="G56" s="4"/>
      </tp>
      <tp t="b">
        <v>0</v>
        <stp/>
        <stp>BDH|9146073730624761780</stp>
        <tr r="H15" s="4"/>
      </tp>
      <tp t="b">
        <v>0</v>
        <stp/>
        <stp>BDH|3083311710569172192</stp>
        <tr r="I7" s="4"/>
      </tp>
      <tp t="b">
        <v>0</v>
        <stp/>
        <stp>BDH|3297032259378672774</stp>
        <tr r="I70" s="4"/>
      </tp>
      <tp t="b">
        <v>0</v>
        <stp/>
        <stp>BDH|8758875195720451088</stp>
        <tr r="E271" s="4"/>
      </tp>
      <tp t="b">
        <v>0</v>
        <stp/>
        <stp>BDH|4759306036409936418</stp>
        <tr r="D291" s="4"/>
      </tp>
      <tp t="b">
        <v>0</v>
        <stp/>
        <stp>BDH|2913936091802709951</stp>
        <tr r="G232" s="4"/>
      </tp>
      <tp t="s">
        <v>#N/A N/A</v>
        <stp/>
        <stp>BDS|5964319225549030437</stp>
        <tr r="W139" s="4"/>
      </tp>
      <tp t="b">
        <v>0</v>
        <stp/>
        <stp>BDP|1012433159708339178</stp>
        <tr r="AQ104" s="4"/>
      </tp>
      <tp t="b">
        <v>0</v>
        <stp/>
        <stp>BDP|7689881097816724903</stp>
        <tr r="AR113" s="4"/>
      </tp>
      <tp t="b">
        <v>0</v>
        <stp/>
        <stp>BDP|7457477744649173784</stp>
        <tr r="AQ390" s="4"/>
      </tp>
      <tp t="s">
        <v>#N/A N/A</v>
        <stp/>
        <stp>BDS|1654321586775940652</stp>
        <tr r="AG340" s="4"/>
      </tp>
      <tp t="b">
        <v>0</v>
        <stp/>
        <stp>BDH|4378412589047342664</stp>
        <tr r="C380" s="4"/>
      </tp>
      <tp t="b">
        <v>0</v>
        <stp/>
        <stp>BDH|4038543597253459290</stp>
        <tr r="I350" s="4"/>
      </tp>
      <tp t="b">
        <v>0</v>
        <stp/>
        <stp>BDH|2772880551366417049</stp>
        <tr r="B180" s="4"/>
      </tp>
      <tp t="b">
        <v>0</v>
        <stp/>
        <stp>BDS|3728730092992161684</stp>
        <tr r="M279" s="4"/>
        <tr r="M279" s="4"/>
        <tr r="W279" s="4"/>
        <tr r="W279" s="4"/>
        <tr r="AG279" s="4"/>
        <tr r="AG279" s="4"/>
      </tp>
      <tp t="s">
        <v>#N/A N/A</v>
        <stp/>
        <stp>BDS|9138333169734350171</stp>
        <tr r="M387" s="4"/>
      </tp>
      <tp t="s">
        <v>#N/A N/A</v>
        <stp/>
        <stp>BDS|6857085899780725613</stp>
        <tr r="M108" s="4"/>
      </tp>
      <tp t="s">
        <v>#N/A N/A</v>
        <stp/>
        <stp>BDS|8216783643726634401</stp>
        <tr r="W79" s="4"/>
      </tp>
      <tp t="b">
        <v>0</v>
        <stp/>
        <stp>BDP|2238949125923554391</stp>
        <tr r="AQ247" s="4"/>
      </tp>
      <tp t="b">
        <v>0</v>
        <stp/>
        <stp>BDH|2736194131681395839</stp>
        <tr r="F378" s="4"/>
      </tp>
      <tp t="b">
        <v>0</v>
        <stp/>
        <stp>BDH|5523379113326797891</stp>
        <tr r="B308" s="4"/>
      </tp>
      <tp t="b">
        <v>0</v>
        <stp/>
        <stp>BDH|4396191190864242177</stp>
        <tr r="C36" s="4"/>
      </tp>
      <tp t="b">
        <v>0</v>
        <stp/>
        <stp>BDH|4342881750319649926</stp>
        <tr r="C142" s="4"/>
      </tp>
      <tp t="b">
        <v>0</v>
        <stp/>
        <stp>BDH|9339200264340111496</stp>
        <tr r="G180" s="4"/>
      </tp>
      <tp t="b">
        <v>0</v>
        <stp/>
        <stp>BDH|1247828162290538684</stp>
        <tr r="D156" s="4"/>
      </tp>
      <tp t="b">
        <v>0</v>
        <stp/>
        <stp>BDH|3239208784356823613</stp>
        <tr r="C20" s="4"/>
      </tp>
      <tp t="b">
        <v>0</v>
        <stp/>
        <stp>BDH|4305877803650086581</stp>
        <tr r="H347" s="4"/>
      </tp>
      <tp t="s">
        <v>#N/A N/A</v>
        <stp/>
        <stp>BDS|9047073447573440785</stp>
        <tr r="M195" s="4"/>
      </tp>
      <tp t="b">
        <v>0</v>
        <stp/>
        <stp>BDS|1384900159897720311</stp>
        <tr r="M262" s="4"/>
        <tr r="M262" s="4"/>
        <tr r="W262" s="4"/>
        <tr r="W262" s="4"/>
        <tr r="AG262" s="4"/>
        <tr r="AG262" s="4"/>
      </tp>
      <tp t="s">
        <v>#N/A N/A</v>
        <stp/>
        <stp>BDS|7802394845860962901</stp>
        <tr r="M62" s="4"/>
      </tp>
      <tp t="s">
        <v>#N/A N/A</v>
        <stp/>
        <stp>BDS|3325929034551833100</stp>
        <tr r="AG150" s="4"/>
      </tp>
      <tp t="b">
        <v>0</v>
        <stp/>
        <stp>BDH|1272625356313223890</stp>
        <tr r="E70" s="4"/>
      </tp>
      <tp t="b">
        <v>0</v>
        <stp/>
        <stp>BDH|8262201833615449581</stp>
        <tr r="G226" s="4"/>
      </tp>
      <tp t="b">
        <v>0</v>
        <stp/>
        <stp>BDH|8557318797528735396</stp>
        <tr r="E104" s="4"/>
      </tp>
      <tp t="b">
        <v>0</v>
        <stp/>
        <stp>BDH|4660043699850313450</stp>
        <tr r="G100" s="4"/>
      </tp>
      <tp t="b">
        <v>0</v>
        <stp/>
        <stp>BDH|8965877056725324968</stp>
        <tr r="I290" s="4"/>
      </tp>
      <tp t="b">
        <v>0</v>
        <stp/>
        <stp>BDS|7491125795585914386</stp>
        <tr r="AG242" s="4"/>
        <tr r="AG242" s="4"/>
        <tr r="M242" s="4"/>
        <tr r="M242" s="4"/>
        <tr r="W242" s="4"/>
        <tr r="W242" s="4"/>
      </tp>
      <tp t="s">
        <v>#N/A N/A</v>
        <stp/>
        <stp>BDS|3131833200261992394</stp>
        <tr r="AG32" s="4"/>
      </tp>
      <tp t="s">
        <v>#N/A N/A</v>
        <stp/>
        <stp>BDS|3008206420312409868</stp>
        <tr r="AG145" s="4"/>
      </tp>
      <tp t="b">
        <v>0</v>
        <stp/>
        <stp>BDP|7717975401241302607</stp>
        <tr r="AQ23" s="4"/>
      </tp>
      <tp t="b">
        <v>0</v>
        <stp/>
        <stp>BDH|7024595453476164891</stp>
        <tr r="D388" s="4"/>
      </tp>
      <tp t="b">
        <v>0</v>
        <stp/>
        <stp>BDH|9455079271631640665</stp>
        <tr r="D299" s="4"/>
      </tp>
      <tp t="b">
        <v>0</v>
        <stp/>
        <stp>BDH|5985980660797499478</stp>
        <tr r="D192" s="4"/>
      </tp>
      <tp t="s">
        <v>#N/A N/A</v>
        <stp/>
        <stp>BDS|8443784157861900212</stp>
        <tr r="AG123" s="4"/>
      </tp>
      <tp t="b">
        <v>0</v>
        <stp/>
        <stp>BDP|4017333745343631931</stp>
        <tr r="AQ299" s="4"/>
      </tp>
      <tp t="b">
        <v>0</v>
        <stp/>
        <stp>BDP|4379942102677499329</stp>
        <tr r="AR86" s="4"/>
      </tp>
      <tp t="b">
        <v>0</v>
        <stp/>
        <stp>BDH|2030807750086445071</stp>
        <tr r="H307" s="4"/>
      </tp>
      <tp t="b">
        <v>0</v>
        <stp/>
        <stp>BDH|6213581786037649594</stp>
        <tr r="C391" s="4"/>
      </tp>
      <tp t="b">
        <v>0</v>
        <stp/>
        <stp>BDH|8262699225672897753</stp>
        <tr r="B16" s="4"/>
      </tp>
      <tp t="b">
        <v>0</v>
        <stp/>
        <stp>BDH|4366852540293210274</stp>
        <tr r="F16" s="4"/>
      </tp>
      <tp t="b">
        <v>0</v>
        <stp/>
        <stp>BDH|8377097110051049197</stp>
        <tr r="B350" s="4"/>
      </tp>
      <tp t="b">
        <v>0</v>
        <stp/>
        <stp>BDH|5654210540592567812</stp>
        <tr r="D373" s="4"/>
      </tp>
      <tp t="b">
        <v>0</v>
        <stp/>
        <stp>BDH|1149092578049641656</stp>
        <tr r="G51" s="4"/>
      </tp>
      <tp t="b">
        <v>0</v>
        <stp/>
        <stp>BDH|9737215406905017739</stp>
        <tr r="G57" s="4"/>
      </tp>
      <tp t="b">
        <v>0</v>
        <stp/>
        <stp>BDH|6537665254074050844</stp>
        <tr r="G146" s="4"/>
      </tp>
      <tp t="b">
        <v>0</v>
        <stp/>
        <stp>BDH|8365512833886328118</stp>
        <tr r="G378" s="4"/>
      </tp>
      <tp t="b">
        <v>0</v>
        <stp/>
        <stp>BDH|4772875466070669332</stp>
        <tr r="F39" s="4"/>
      </tp>
      <tp t="b">
        <v>0</v>
        <stp/>
        <stp>BDH|6258555782733688107</stp>
        <tr r="C211" s="4"/>
      </tp>
      <tp t="b">
        <v>0</v>
        <stp/>
        <stp>BDH|1856009137552503994</stp>
        <tr r="G153" s="4"/>
      </tp>
      <tp t="b">
        <v>0</v>
        <stp/>
        <stp>BDH|3478367024223394866</stp>
        <tr r="G83" s="4"/>
      </tp>
      <tp t="s">
        <v>#N/A N/A</v>
        <stp/>
        <stp>BDS|2668078090662339021</stp>
        <tr r="W246" s="4"/>
      </tp>
      <tp t="s">
        <v>#N/A N/A</v>
        <stp/>
        <stp>BDS|7320145403827567818</stp>
        <tr r="M174" s="4"/>
      </tp>
      <tp t="b">
        <v>0</v>
        <stp/>
        <stp>BDH|8523190408668431805</stp>
        <tr r="E184" s="4"/>
      </tp>
      <tp t="b">
        <v>0</v>
        <stp/>
        <stp>BDH|9771200205256632443</stp>
        <tr r="I195" s="4"/>
      </tp>
      <tp t="b">
        <v>0</v>
        <stp/>
        <stp>BDH|5232425389551047193</stp>
        <tr r="G29" s="4"/>
      </tp>
      <tp t="b">
        <v>0</v>
        <stp/>
        <stp>BDH|2108548996037068039</stp>
        <tr r="B398" s="4"/>
      </tp>
      <tp t="b">
        <v>0</v>
        <stp/>
        <stp>BDH|5188392419846554841</stp>
        <tr r="G364" s="4"/>
      </tp>
      <tp t="b">
        <v>0</v>
        <stp/>
        <stp>BDH|4397373487147429170</stp>
        <tr r="I310" s="4"/>
      </tp>
      <tp t="b">
        <v>0</v>
        <stp/>
        <stp>BDH|7878087896113196470</stp>
        <tr r="F323" s="4"/>
      </tp>
      <tp t="b">
        <v>0</v>
        <stp/>
        <stp>BDH|8419739476619122807</stp>
        <tr r="B47" s="4"/>
      </tp>
      <tp t="b">
        <v>0</v>
        <stp/>
        <stp>BDP|1910735788500600759</stp>
        <tr r="AR223" s="4"/>
      </tp>
      <tp t="b">
        <v>0</v>
        <stp/>
        <stp>BDS|8795645883977988881</stp>
        <tr r="W300" s="4"/>
        <tr r="W300" s="4"/>
        <tr r="AG300" s="4"/>
        <tr r="AG300" s="4"/>
        <tr r="M300" s="4"/>
        <tr r="M300" s="4"/>
      </tp>
      <tp t="b">
        <v>0</v>
        <stp/>
        <stp>BDP|4235342030198748506</stp>
        <tr r="AR13" s="4"/>
      </tp>
      <tp t="s">
        <v>#N/A N/A</v>
        <stp/>
        <stp>BDS|8676401814231665553</stp>
        <tr r="AG45" s="4"/>
      </tp>
      <tp t="s">
        <v>#N/A N/A</v>
        <stp/>
        <stp>BDS|1931076784381993129</stp>
        <tr r="W368" s="4"/>
      </tp>
      <tp t="s">
        <v>#N/A N/A</v>
        <stp/>
        <stp>BDS|3797559833979890587</stp>
        <tr r="M226" s="4"/>
      </tp>
      <tp t="s">
        <v>#N/A N/A</v>
        <stp/>
        <stp>BDS|7431907978143825350</stp>
        <tr r="AG352" s="4"/>
      </tp>
      <tp t="b">
        <v>0</v>
        <stp/>
        <stp>BDH|4558571684901793103</stp>
        <tr r="E93" s="4"/>
      </tp>
      <tp t="b">
        <v>0</v>
        <stp/>
        <stp>BDH|7552613995579757871</stp>
        <tr r="C393" s="4"/>
      </tp>
      <tp t="b">
        <v>0</v>
        <stp/>
        <stp>BDH|2695737793310237558</stp>
        <tr r="C25" s="4"/>
      </tp>
      <tp t="b">
        <v>0</v>
        <stp/>
        <stp>BDH|8705884139519490332</stp>
        <tr r="I285" s="4"/>
      </tp>
      <tp t="b">
        <v>0</v>
        <stp/>
        <stp>BDH|3115945304813068007</stp>
        <tr r="E141" s="4"/>
      </tp>
      <tp t="b">
        <v>0</v>
        <stp/>
        <stp>BDH|3104858211552307173</stp>
        <tr r="C357" s="4"/>
      </tp>
      <tp t="b">
        <v>0</v>
        <stp/>
        <stp>BDS|7163423940709084757</stp>
        <tr r="M28" s="4"/>
        <tr r="M28" s="4"/>
        <tr r="AG28" s="4"/>
        <tr r="AG28" s="4"/>
        <tr r="W28" s="4"/>
        <tr r="W28" s="4"/>
      </tp>
      <tp t="s">
        <v>#N/A N/A</v>
        <stp/>
        <stp>BDS|8708108714031081051</stp>
        <tr r="M321" s="4"/>
      </tp>
      <tp t="s">
        <v>#N/A N/A</v>
        <stp/>
        <stp>BDS|1059397588332027175</stp>
        <tr r="AG157" s="4"/>
      </tp>
      <tp t="b">
        <v>0</v>
        <stp/>
        <stp>BDP|2182961635427103659</stp>
        <tr r="AR209" s="4"/>
      </tp>
      <tp t="b">
        <v>0</v>
        <stp/>
        <stp>BDH|4213007449488558181</stp>
        <tr r="C311" s="4"/>
      </tp>
      <tp t="b">
        <v>0</v>
        <stp/>
        <stp>BDH|1087226701758296279</stp>
        <tr r="D61" s="4"/>
      </tp>
      <tp t="b">
        <v>0</v>
        <stp/>
        <stp>BDH|6106524182231587327</stp>
        <tr r="F224" s="4"/>
      </tp>
      <tp t="b">
        <v>0</v>
        <stp/>
        <stp>BDH|5874906275525369789</stp>
        <tr r="F258" s="4"/>
      </tp>
      <tp t="b">
        <v>0</v>
        <stp/>
        <stp>BDH|1449402383925741160</stp>
        <tr r="F232" s="4"/>
      </tp>
      <tp t="b">
        <v>0</v>
        <stp/>
        <stp>BDH|3884440033829950408</stp>
        <tr r="C193" s="4"/>
      </tp>
      <tp t="b">
        <v>0</v>
        <stp/>
        <stp>BDH|7437643288015774598</stp>
        <tr r="I216" s="4"/>
      </tp>
      <tp t="b">
        <v>0</v>
        <stp/>
        <stp>BDH|7332964660610294117</stp>
        <tr r="H147" s="4"/>
      </tp>
      <tp t="s">
        <v>#N/A N/A</v>
        <stp/>
        <stp>BDS|8664641744145671673</stp>
        <tr r="M57" s="4"/>
      </tp>
      <tp t="b">
        <v>0</v>
        <stp/>
        <stp>BDP|2099433437109080532</stp>
        <tr r="AQ275" s="4"/>
      </tp>
      <tp t="b">
        <v>0</v>
        <stp/>
        <stp>BDH|6347436286323513045</stp>
        <tr r="G118" s="4"/>
      </tp>
      <tp t="b">
        <v>0</v>
        <stp/>
        <stp>BDH|6377228704855543876</stp>
        <tr r="F65" s="4"/>
      </tp>
      <tp t="b">
        <v>0</v>
        <stp/>
        <stp>BDH|2224879660203591674</stp>
        <tr r="C39" s="4"/>
      </tp>
      <tp t="b">
        <v>0</v>
        <stp/>
        <stp>BDH|8545920173179402672</stp>
        <tr r="H190" s="4"/>
      </tp>
      <tp t="b">
        <v>0</v>
        <stp/>
        <stp>BDH|7365079692623368426</stp>
        <tr r="H283" s="4"/>
      </tp>
      <tp t="b">
        <v>0</v>
        <stp/>
        <stp>BDH|7996996099989988775</stp>
        <tr r="B170" s="4"/>
      </tp>
      <tp t="b">
        <v>0</v>
        <stp/>
        <stp>BDH|9371230204030397205</stp>
        <tr r="B329" s="4"/>
      </tp>
      <tp t="b">
        <v>0</v>
        <stp/>
        <stp>BDH|4709932375270289342</stp>
        <tr r="E103" s="4"/>
      </tp>
      <tp t="b">
        <v>0</v>
        <stp/>
        <stp>BDP|8070527676322755177</stp>
        <tr r="AR82" s="4"/>
      </tp>
      <tp t="b">
        <v>0</v>
        <stp/>
        <stp>BDS|3576901235041139157</stp>
        <tr r="AG228" s="4"/>
        <tr r="AG228" s="4"/>
        <tr r="M228" s="4"/>
        <tr r="M228" s="4"/>
        <tr r="W228" s="4"/>
        <tr r="W228" s="4"/>
      </tp>
      <tp t="b">
        <v>0</v>
        <stp/>
        <stp>BDP|6455157081234452205</stp>
        <tr r="AQ90" s="4"/>
      </tp>
      <tp t="s">
        <v>#N/A N/A</v>
        <stp/>
        <stp>BDS|9010949288986160797</stp>
        <tr r="AG122" s="4"/>
      </tp>
      <tp t="b">
        <v>0</v>
        <stp/>
        <stp>BDH|4460261293500143646</stp>
        <tr r="H293" s="4"/>
      </tp>
      <tp t="b">
        <v>0</v>
        <stp/>
        <stp>BDH|9221633900204178247</stp>
        <tr r="C236" s="4"/>
      </tp>
      <tp t="b">
        <v>0</v>
        <stp/>
        <stp>BDH|5362481551609748496</stp>
        <tr r="I108" s="4"/>
      </tp>
      <tp t="b">
        <v>0</v>
        <stp/>
        <stp>BDH|7155747590899268938</stp>
        <tr r="G27" s="4"/>
      </tp>
      <tp t="b">
        <v>0</v>
        <stp/>
        <stp>BDH|9558107551921937591</stp>
        <tr r="D67" s="4"/>
      </tp>
      <tp t="b">
        <v>0</v>
        <stp/>
        <stp>BDH|8586513754659650827</stp>
        <tr r="C201" s="4"/>
      </tp>
      <tp t="b">
        <v>0</v>
        <stp/>
        <stp>BDH|2037284468259423608</stp>
        <tr r="E282" s="4"/>
      </tp>
      <tp t="s">
        <v>#N/A N/A</v>
        <stp/>
        <stp>BDS|7803115740219918259</stp>
        <tr r="AG195" s="4"/>
      </tp>
      <tp t="b">
        <v>0</v>
        <stp/>
        <stp>BDP|9999073611933363295</stp>
        <tr r="AR77" s="4"/>
      </tp>
      <tp t="b">
        <v>0</v>
        <stp/>
        <stp>BDH|7921149759799387325</stp>
        <tr r="G220" s="4"/>
      </tp>
      <tp t="b">
        <v>0</v>
        <stp/>
        <stp>BDH|2792223544359550414</stp>
        <tr r="F260" s="4"/>
      </tp>
      <tp t="b">
        <v>0</v>
        <stp/>
        <stp>BDH|7534168573259076152</stp>
        <tr r="C371" s="4"/>
      </tp>
      <tp t="b">
        <v>0</v>
        <stp/>
        <stp>BDH|1949138319699158170</stp>
        <tr r="C124" s="4"/>
      </tp>
      <tp t="b">
        <v>0</v>
        <stp/>
        <stp>BDH|7615352737378586646</stp>
        <tr r="H381" s="4"/>
      </tp>
      <tp t="b">
        <v>0</v>
        <stp/>
        <stp>BDP|6160951568825358653</stp>
        <tr r="AR123" s="4"/>
      </tp>
      <tp t="b">
        <v>0</v>
        <stp/>
        <stp>BDS|9132197159971808630</stp>
        <tr r="W154" s="4"/>
        <tr r="W154" s="4"/>
        <tr r="AG154" s="4"/>
        <tr r="AG154" s="4"/>
        <tr r="M154" s="4"/>
        <tr r="M154" s="4"/>
      </tp>
      <tp t="s">
        <v>#N/A N/A</v>
        <stp/>
        <stp>BDS|6899092636247873858</stp>
        <tr r="AG386" s="4"/>
      </tp>
      <tp t="s">
        <v>#N/A N/A</v>
        <stp/>
        <stp>BDS|2725495267263504960</stp>
        <tr r="W177" s="4"/>
      </tp>
      <tp t="s">
        <v>#N/A N/A</v>
        <stp/>
        <stp>BDS|7710854377187955564</stp>
        <tr r="M64" s="4"/>
      </tp>
      <tp t="b">
        <v>0</v>
        <stp/>
        <stp>BDH|1066311520882399886</stp>
        <tr r="C226" s="4"/>
      </tp>
      <tp t="b">
        <v>0</v>
        <stp/>
        <stp>BDH|8731990776885695941</stp>
        <tr r="E130" s="4"/>
      </tp>
      <tp t="b">
        <v>0</v>
        <stp/>
        <stp>BDH|8246176328792171360</stp>
        <tr r="E27" s="4"/>
      </tp>
      <tp t="b">
        <v>0</v>
        <stp/>
        <stp>BDH|6154379680975852247</stp>
        <tr r="C64" s="4"/>
      </tp>
      <tp t="b">
        <v>0</v>
        <stp/>
        <stp>BDH|5527851411035393386</stp>
        <tr r="F150" s="4"/>
      </tp>
      <tp t="b">
        <v>0</v>
        <stp/>
        <stp>BDH|8468067979312298737</stp>
        <tr r="F399" s="4"/>
      </tp>
      <tp t="b">
        <v>0</v>
        <stp/>
        <stp>BDP|9903810852979399728</stp>
        <tr r="AQ399" s="4"/>
      </tp>
      <tp t="s">
        <v>#N/A N/A</v>
        <stp/>
        <stp>BDS|4916412392673696075</stp>
        <tr r="AG301" s="4"/>
      </tp>
      <tp t="s">
        <v>#N/A N/A</v>
        <stp/>
        <stp>BDS|6535318726345135887</stp>
        <tr r="M208" s="4"/>
      </tp>
      <tp t="s">
        <v>#N/A N/A</v>
        <stp/>
        <stp>BDS|6593889973564402716</stp>
        <tr r="AG268" s="4"/>
      </tp>
      <tp t="b">
        <v>0</v>
        <stp/>
        <stp>BDP|6307178588375795007</stp>
        <tr r="AQ167" s="4"/>
      </tp>
      <tp t="s">
        <v>#N/A N/A</v>
        <stp/>
        <stp>BDS|9742172248450152620</stp>
        <tr r="M310" s="4"/>
      </tp>
      <tp t="b">
        <v>0</v>
        <stp/>
        <stp>BDH|3971326983347519563</stp>
        <tr r="I379" s="4"/>
      </tp>
      <tp t="b">
        <v>0</v>
        <stp/>
        <stp>BDH|9861626656428258858</stp>
        <tr r="H156" s="4"/>
      </tp>
      <tp t="b">
        <v>0</v>
        <stp/>
        <stp>BDH|6785893131016771130</stp>
        <tr r="G381" s="4"/>
      </tp>
      <tp t="b">
        <v>0</v>
        <stp/>
        <stp>BDH|6568979441312169395</stp>
        <tr r="B378" s="4"/>
      </tp>
      <tp t="b">
        <v>0</v>
        <stp/>
        <stp>BDH|2987926622125703650</stp>
        <tr r="D139" s="4"/>
      </tp>
      <tp t="s">
        <v>#N/A N/A</v>
        <stp/>
        <stp>BDS|8689768577676968469</stp>
        <tr r="AG328" s="4"/>
      </tp>
      <tp t="s">
        <v>#N/A N/A</v>
        <stp/>
        <stp>BDS|8906667871511153275</stp>
        <tr r="W329" s="4"/>
      </tp>
      <tp t="b">
        <v>0</v>
        <stp/>
        <stp>BDP|7114114089420631475</stp>
        <tr r="AR251" s="4"/>
      </tp>
      <tp t="s">
        <v>#N/A N/A</v>
        <stp/>
        <stp>BDS|3605742501406810833</stp>
        <tr r="W54" s="4"/>
      </tp>
      <tp t="b">
        <v>0</v>
        <stp/>
        <stp>BDH|5136153683003711585</stp>
        <tr r="F144" s="4"/>
      </tp>
      <tp t="s">
        <v>#N/A N/A</v>
        <stp/>
        <stp>BDS|1162439533984180894</stp>
        <tr r="W149" s="4"/>
      </tp>
      <tp t="s">
        <v>#N/A N/A</v>
        <stp/>
        <stp>BDS|2670588562009295278</stp>
        <tr r="AG160" s="4"/>
      </tp>
      <tp t="s">
        <v>#N/A N/A</v>
        <stp/>
        <stp>BDS|8265028052754322385</stp>
        <tr r="W327" s="4"/>
      </tp>
      <tp t="b">
        <v>0</v>
        <stp/>
        <stp>BDH|2829268772954215971</stp>
        <tr r="I300" s="4"/>
      </tp>
      <tp t="b">
        <v>0</v>
        <stp/>
        <stp>BDH|5416128945029236388</stp>
        <tr r="C134" s="4"/>
      </tp>
      <tp t="b">
        <v>0</v>
        <stp/>
        <stp>BDH|6975131252939914186</stp>
        <tr r="B231" s="4"/>
      </tp>
      <tp t="s">
        <v>#N/A N/A</v>
        <stp/>
        <stp>BDS|2313845619708765979</stp>
        <tr r="AG357" s="4"/>
      </tp>
      <tp t="b">
        <v>0</v>
        <stp/>
        <stp>BDS|3841841547910422513</stp>
        <tr r="AG342" s="4"/>
        <tr r="AG342" s="4"/>
        <tr r="W342" s="4"/>
        <tr r="W342" s="4"/>
        <tr r="M342" s="4"/>
        <tr r="M342" s="4"/>
      </tp>
      <tp t="s">
        <v>#N/A N/A</v>
        <stp/>
        <stp>BDS|3786693155283308968</stp>
        <tr r="W334" s="4"/>
      </tp>
      <tp t="s">
        <v>#N/A N/A</v>
        <stp/>
        <stp>BDS|9041952619048004321</stp>
        <tr r="AG320" s="4"/>
      </tp>
      <tp t="b">
        <v>0</v>
        <stp/>
        <stp>BDH|6505921659657629766</stp>
        <tr r="F338" s="4"/>
      </tp>
      <tp t="s">
        <v>#N/A N/A</v>
        <stp/>
        <stp>BDS|6313988222343707414</stp>
        <tr r="AG159" s="4"/>
      </tp>
      <tp t="b">
        <v>0</v>
        <stp/>
        <stp>BDH|9905039270373386763</stp>
        <tr r="I401" s="4"/>
      </tp>
      <tp t="b">
        <v>0</v>
        <stp/>
        <stp>BDH|3475426197070658487</stp>
        <tr r="E363" s="4"/>
      </tp>
      <tp t="b">
        <v>0</v>
        <stp/>
        <stp>BDH|3081020018188191046</stp>
        <tr r="D290" s="4"/>
      </tp>
      <tp t="b">
        <v>0</v>
        <stp/>
        <stp>BDH|9918341793461985887</stp>
        <tr r="B391" s="4"/>
      </tp>
      <tp t="b">
        <v>0</v>
        <stp/>
        <stp>BDH|3517050348099043479</stp>
        <tr r="F37" s="4"/>
      </tp>
      <tp t="b">
        <v>0</v>
        <stp/>
        <stp>BDP|4776381704899671416</stp>
        <tr r="AR300" s="4"/>
      </tp>
      <tp t="s">
        <v>#N/A N/A</v>
        <stp/>
        <stp>BDS|3578597196522740715</stp>
        <tr r="W347" s="4"/>
      </tp>
      <tp t="b">
        <v>0</v>
        <stp/>
        <stp>BDH|8254037433106945774</stp>
        <tr r="G279" s="4"/>
      </tp>
      <tp t="b">
        <v>0</v>
        <stp/>
        <stp>BDH|6760250909289770701</stp>
        <tr r="F352" s="4"/>
      </tp>
      <tp t="b">
        <v>0</v>
        <stp/>
        <stp>BDH|8667617859655669443</stp>
        <tr r="B368" s="4"/>
      </tp>
      <tp t="b">
        <v>0</v>
        <stp/>
        <stp>BDH|4532669731649785291</stp>
        <tr r="F312" s="4"/>
      </tp>
      <tp t="b">
        <v>0</v>
        <stp/>
        <stp>BDH|2101829800757905768</stp>
        <tr r="B371" s="4"/>
      </tp>
      <tp t="b">
        <v>0</v>
        <stp/>
        <stp>BDH|3444119385568489888</stp>
        <tr r="C289" s="4"/>
      </tp>
      <tp t="b">
        <v>0</v>
        <stp/>
        <stp>BDH|9249181172630190551</stp>
        <tr r="B272" s="4"/>
      </tp>
      <tp t="s">
        <v>#N/A N/A</v>
        <stp/>
        <stp>BDS|5384103550853852862</stp>
        <tr r="AG281" s="4"/>
      </tp>
      <tp t="b">
        <v>0</v>
        <stp/>
        <stp>BDH|7961634666269530443</stp>
        <tr r="F178" s="4"/>
      </tp>
      <tp t="b">
        <v>0</v>
        <stp/>
        <stp>BDH|9363303883470552884</stp>
        <tr r="G10" s="4"/>
      </tp>
      <tp t="b">
        <v>0</v>
        <stp/>
        <stp>BDH|8732333655750569496</stp>
        <tr r="D78" s="4"/>
      </tp>
      <tp t="b">
        <v>0</v>
        <stp/>
        <stp>BDH|4457806187236684880</stp>
        <tr r="H65" s="4"/>
      </tp>
      <tp t="b">
        <v>0</v>
        <stp/>
        <stp>BDH|6558861514524270188</stp>
        <tr r="D117" s="4"/>
      </tp>
      <tp t="b">
        <v>0</v>
        <stp/>
        <stp>BDS|5598787145665305996</stp>
        <tr r="M238" s="4"/>
        <tr r="M238" s="4"/>
        <tr r="W238" s="4"/>
        <tr r="W238" s="4"/>
        <tr r="AG238" s="4"/>
        <tr r="AG238" s="4"/>
      </tp>
      <tp t="b">
        <v>0</v>
        <stp/>
        <stp>BDS|3748959586428623009</stp>
        <tr r="M326" s="4"/>
        <tr r="M326" s="4"/>
        <tr r="W326" s="4"/>
        <tr r="W326" s="4"/>
        <tr r="AG326" s="4"/>
        <tr r="AG326" s="4"/>
      </tp>
      <tp t="b">
        <v>0</v>
        <stp/>
        <stp>BDP|5232076889166676186</stp>
        <tr r="AR186" s="4"/>
      </tp>
      <tp t="s">
        <v>#N/A N/A</v>
        <stp/>
        <stp>BDS|2601663401757616951</stp>
        <tr r="M172" s="4"/>
      </tp>
      <tp t="b">
        <v>0</v>
        <stp/>
        <stp>BDH|9424331130544376763</stp>
        <tr r="B271" s="4"/>
      </tp>
      <tp t="b">
        <v>0</v>
        <stp/>
        <stp>BDH|8848137579037143312</stp>
        <tr r="H330" s="4"/>
      </tp>
      <tp t="b">
        <v>0</v>
        <stp/>
        <stp>BDH|5128402382626990583</stp>
        <tr r="C205" s="4"/>
      </tp>
      <tp t="b">
        <v>0</v>
        <stp/>
        <stp>BDH|4510938734351673563</stp>
        <tr r="I183" s="4"/>
      </tp>
      <tp t="s">
        <v>#N/A N/A</v>
        <stp/>
        <stp>BDS|9789447440402308137</stp>
        <tr r="AG375" s="4"/>
      </tp>
      <tp t="s">
        <v>#N/A N/A</v>
        <stp/>
        <stp>BDS|6953211512478849719</stp>
        <tr r="M138" s="4"/>
      </tp>
      <tp t="s">
        <v>#N/A N/A</v>
        <stp/>
        <stp>BDS|7917018002668146589</stp>
        <tr r="AG201" s="4"/>
      </tp>
      <tp t="b">
        <v>0</v>
        <stp/>
        <stp>BDP|4185276043189194174</stp>
        <tr r="AR144" s="4"/>
      </tp>
      <tp t="b">
        <v>0</v>
        <stp/>
        <stp>BDH|1568552005116518834</stp>
        <tr r="H69" s="4"/>
      </tp>
      <tp t="b">
        <v>0</v>
        <stp/>
        <stp>BDH|8856825182391832334</stp>
        <tr r="B348" s="4"/>
      </tp>
      <tp t="b">
        <v>0</v>
        <stp/>
        <stp>BDH|3085208121091112838</stp>
        <tr r="E359" s="4"/>
      </tp>
      <tp t="b">
        <v>0</v>
        <stp/>
        <stp>BDH|4509773483200639148</stp>
        <tr r="H71" s="4"/>
      </tp>
      <tp t="b">
        <v>0</v>
        <stp/>
        <stp>BDH|5497806062001550000</stp>
        <tr r="D242" s="4"/>
      </tp>
      <tp t="b">
        <v>0</v>
        <stp/>
        <stp>BDH|8423850194087354459</stp>
        <tr r="H80" s="4"/>
      </tp>
      <tp t="b">
        <v>0</v>
        <stp/>
        <stp>BDP|5662165261311104909</stp>
        <tr r="AQ279" s="4"/>
      </tp>
      <tp t="s">
        <v>#N/A N/A</v>
        <stp/>
        <stp>BDS|9210468885767217833</stp>
        <tr r="M7" s="4"/>
      </tp>
      <tp t="s">
        <v>#N/A N/A</v>
        <stp/>
        <stp>BDS|5016290938659367720</stp>
        <tr r="AG210" s="4"/>
      </tp>
      <tp t="b">
        <v>0</v>
        <stp/>
        <stp>BDH|9794818753136292879</stp>
        <tr r="C146" s="4"/>
      </tp>
      <tp t="b">
        <v>0</v>
        <stp/>
        <stp>BDH|7559944771091563254</stp>
        <tr r="C125" s="4"/>
      </tp>
      <tp t="b">
        <v>0</v>
        <stp/>
        <stp>BDH|4176675773146513901</stp>
        <tr r="H107" s="4"/>
      </tp>
      <tp t="b">
        <v>0</v>
        <stp/>
        <stp>BDH|8044138313996115410</stp>
        <tr r="B376" s="4"/>
      </tp>
      <tp t="b">
        <v>0</v>
        <stp/>
        <stp>BDH|2100947357853554776</stp>
        <tr r="C327" s="4"/>
      </tp>
      <tp t="b">
        <v>0</v>
        <stp/>
        <stp>BDH|3770072985818262977</stp>
        <tr r="H287" s="4"/>
      </tp>
      <tp t="b">
        <v>0</v>
        <stp/>
        <stp>BDH|5195922856324073751</stp>
        <tr r="B197" s="4"/>
      </tp>
      <tp t="b">
        <v>0</v>
        <stp/>
        <stp>BDH|2693914676756980093</stp>
        <tr r="H320" s="4"/>
      </tp>
      <tp t="b">
        <v>0</v>
        <stp/>
        <stp>BDH|7327337240302624870</stp>
        <tr r="C292" s="4"/>
      </tp>
      <tp t="s">
        <v>#N/A N/A</v>
        <stp/>
        <stp>BDS|8694130686203325868</stp>
        <tr r="W398" s="4"/>
      </tp>
      <tp t="s">
        <v>#N/A N/A</v>
        <stp/>
        <stp>BDS|6771803696105415830</stp>
        <tr r="W207" s="4"/>
      </tp>
      <tp t="b">
        <v>0</v>
        <stp/>
        <stp>BDP|3815636492627839174</stp>
        <tr r="AQ29" s="4"/>
      </tp>
      <tp t="b">
        <v>0</v>
        <stp/>
        <stp>BDH|7819919417236189390</stp>
        <tr r="I164" s="4"/>
      </tp>
      <tp t="b">
        <v>0</v>
        <stp/>
        <stp>BDH|9289775570377281412</stp>
        <tr r="F198" s="4"/>
      </tp>
      <tp t="b">
        <v>0</v>
        <stp/>
        <stp>BDH|7153281956023917902</stp>
        <tr r="H294" s="4"/>
      </tp>
      <tp t="b">
        <v>0</v>
        <stp/>
        <stp>BDH|3668848665281491653</stp>
        <tr r="F319" s="4"/>
      </tp>
      <tp t="b">
        <v>0</v>
        <stp/>
        <stp>BDH|8398036547172862490</stp>
        <tr r="B236" s="4"/>
      </tp>
      <tp t="b">
        <v>0</v>
        <stp/>
        <stp>BDH|8211838138369730084</stp>
        <tr r="D44" s="4"/>
      </tp>
      <tp t="b">
        <v>0</v>
        <stp/>
        <stp>BDP|6766302383303748440</stp>
        <tr r="AQ14" s="4"/>
      </tp>
      <tp t="b">
        <v>0</v>
        <stp/>
        <stp>BDS|9871381172057056055</stp>
        <tr r="M157" s="4"/>
        <tr r="M157" s="4"/>
        <tr r="W157" s="4"/>
        <tr r="W157" s="4"/>
        <tr r="AG157" s="4"/>
        <tr r="AG157" s="4"/>
      </tp>
      <tp t="b">
        <v>0</v>
        <stp/>
        <stp>BDS|8996484969520662098</stp>
        <tr r="M399" s="4"/>
        <tr r="M399" s="4"/>
        <tr r="W399" s="4"/>
        <tr r="W399" s="4"/>
        <tr r="AG399" s="4"/>
        <tr r="AG399" s="4"/>
      </tp>
      <tp t="b">
        <v>0</v>
        <stp/>
        <stp>BDH|5179801379421704182</stp>
        <tr r="I212" s="4"/>
      </tp>
      <tp t="b">
        <v>0</v>
        <stp/>
        <stp>BDH|6742357317186337812</stp>
        <tr r="H59" s="4"/>
      </tp>
      <tp t="b">
        <v>0</v>
        <stp/>
        <stp>BDH|5249670077189537701</stp>
        <tr r="C76" s="4"/>
      </tp>
      <tp t="b">
        <v>0</v>
        <stp/>
        <stp>BDH|1954152985291634381</stp>
        <tr r="H148" s="4"/>
      </tp>
      <tp t="b">
        <v>0</v>
        <stp/>
        <stp>BDH|6924160283626375388</stp>
        <tr r="C279" s="4"/>
      </tp>
      <tp t="b">
        <v>0</v>
        <stp/>
        <stp>BDH|8694747572394414637</stp>
        <tr r="F153" s="4"/>
      </tp>
      <tp t="b">
        <v>0</v>
        <stp/>
        <stp>BDH|8682577026937220228</stp>
        <tr r="F154" s="4"/>
      </tp>
      <tp t="b">
        <v>0</v>
        <stp/>
        <stp>BDH|1960469983216201191</stp>
        <tr r="E173" s="4"/>
      </tp>
      <tp t="b">
        <v>0</v>
        <stp/>
        <stp>BDP|4921472196442440189</stp>
        <tr r="AQ7" s="4"/>
      </tp>
      <tp t="s">
        <v>#N/A N/A</v>
        <stp/>
        <stp>BDS|6838355590851978702</stp>
        <tr r="M236" s="4"/>
      </tp>
      <tp t="s">
        <v>#N/A N/A</v>
        <stp/>
        <stp>BDS|6332680249956347855</stp>
        <tr r="AG176" s="4"/>
      </tp>
      <tp t="b">
        <v>0</v>
        <stp/>
        <stp>BDP|7600145686947812387</stp>
        <tr r="AR278" s="4"/>
      </tp>
      <tp t="b">
        <v>0</v>
        <stp/>
        <stp>BDS|4089457502952595866</stp>
        <tr r="AG312" s="4"/>
        <tr r="AG312" s="4"/>
        <tr r="M312" s="4"/>
        <tr r="M312" s="4"/>
        <tr r="W312" s="4"/>
        <tr r="W312" s="4"/>
      </tp>
      <tp t="b">
        <v>0</v>
        <stp/>
        <stp>BDP|7065415646068748545</stp>
        <tr r="AQ260" s="4"/>
      </tp>
      <tp t="b">
        <v>0</v>
        <stp/>
        <stp>BDP|7213857614067250357</stp>
        <tr r="AR254" s="4"/>
      </tp>
      <tp t="b">
        <v>0</v>
        <stp/>
        <stp>BDH|9692440533204714029</stp>
        <tr r="C319" s="4"/>
      </tp>
      <tp t="b">
        <v>0</v>
        <stp/>
        <stp>BDH|5160539481144142663</stp>
        <tr r="D120" s="4"/>
      </tp>
      <tp t="b">
        <v>0</v>
        <stp/>
        <stp>BDP|9573045661507749229</stp>
        <tr r="AQ292" s="4"/>
      </tp>
      <tp t="b">
        <v>0</v>
        <stp/>
        <stp>BDS|2846952873427388189</stp>
        <tr r="W314" s="4"/>
        <tr r="W314" s="4"/>
        <tr r="M314" s="4"/>
        <tr r="M314" s="4"/>
        <tr r="AG314" s="4"/>
        <tr r="AG314" s="4"/>
      </tp>
      <tp t="b">
        <v>0</v>
        <stp/>
        <stp>BDS|8306387217218071891</stp>
        <tr r="M278" s="4"/>
        <tr r="M278" s="4"/>
        <tr r="W278" s="4"/>
        <tr r="W278" s="4"/>
        <tr r="AG278" s="4"/>
        <tr r="AG278" s="4"/>
      </tp>
      <tp t="b">
        <v>0</v>
        <stp/>
        <stp>BDP|5492904311011791677</stp>
        <tr r="AR173" s="4"/>
      </tp>
      <tp t="b">
        <v>0</v>
        <stp/>
        <stp>BDP|6745375975759546151</stp>
        <tr r="AR284" s="4"/>
      </tp>
      <tp t="b">
        <v>0</v>
        <stp/>
        <stp>BDH|7275956451604230515</stp>
        <tr r="D210" s="4"/>
      </tp>
      <tp t="b">
        <v>0</v>
        <stp/>
        <stp>BDH|9536185075173429690</stp>
        <tr r="B370" s="4"/>
      </tp>
      <tp t="b">
        <v>0</v>
        <stp/>
        <stp>BDH|2669228992100002339</stp>
        <tr r="H28" s="4"/>
      </tp>
      <tp t="s">
        <v>#N/A N/A</v>
        <stp/>
        <stp>BDS|7393861469063016165</stp>
        <tr r="W151" s="4"/>
      </tp>
      <tp t="b">
        <v>0</v>
        <stp/>
        <stp>BDP|8609780184419681563</stp>
        <tr r="AQ194" s="4"/>
      </tp>
      <tp t="s">
        <v>#N/A N/A</v>
        <stp/>
        <stp>BDS|5801334602548615553</stp>
        <tr r="W99" s="4"/>
      </tp>
      <tp t="b">
        <v>0</v>
        <stp/>
        <stp>BDP|1592502877091819908</stp>
        <tr r="AQ311" s="4"/>
      </tp>
      <tp t="b">
        <v>0</v>
        <stp/>
        <stp>BDH|4927827597256054864</stp>
        <tr r="E90" s="4"/>
      </tp>
      <tp t="b">
        <v>0</v>
        <stp/>
        <stp>BDH|8650247569974553346</stp>
        <tr r="B335" s="4"/>
      </tp>
      <tp t="b">
        <v>0</v>
        <stp/>
        <stp>BDH|2996712812207617860</stp>
        <tr r="E36" s="4"/>
      </tp>
      <tp t="b">
        <v>0</v>
        <stp/>
        <stp>BDH|5834260168969907350</stp>
        <tr r="G358" s="4"/>
      </tp>
      <tp t="b">
        <v>0</v>
        <stp/>
        <stp>BDH|6234363849492704809</stp>
        <tr r="C283" s="4"/>
      </tp>
      <tp t="b">
        <v>0</v>
        <stp/>
        <stp>BDS|1444878638330801187</stp>
        <tr r="M367" s="4"/>
        <tr r="M367" s="4"/>
        <tr r="AG367" s="4"/>
        <tr r="AG367" s="4"/>
        <tr r="W367" s="4"/>
        <tr r="W367" s="4"/>
      </tp>
      <tp t="b">
        <v>0</v>
        <stp/>
        <stp>BDP|3547391998281884370</stp>
        <tr r="AR308" s="4"/>
      </tp>
      <tp t="b">
        <v>0</v>
        <stp/>
        <stp>BDP|9883360015653320339</stp>
        <tr r="AR202" s="4"/>
      </tp>
      <tp t="b">
        <v>0</v>
        <stp/>
        <stp>BDH|1669901448825274279</stp>
        <tr r="G126" s="4"/>
      </tp>
      <tp t="b">
        <v>0</v>
        <stp/>
        <stp>BDH|4603040119336077806</stp>
        <tr r="G321" s="4"/>
      </tp>
      <tp t="b">
        <v>0</v>
        <stp/>
        <stp>BDH|5818351931369517720</stp>
        <tr r="E283" s="4"/>
      </tp>
      <tp t="b">
        <v>0</v>
        <stp/>
        <stp>BDH|6911218698990901624</stp>
        <tr r="D232" s="4"/>
      </tp>
      <tp t="b">
        <v>0</v>
        <stp/>
        <stp>BDH|1078868761701481587</stp>
        <tr r="G308" s="4"/>
      </tp>
      <tp t="b">
        <v>0</v>
        <stp/>
        <stp>BDH|5337230786216581280</stp>
        <tr r="C190" s="4"/>
      </tp>
      <tp t="b">
        <v>0</v>
        <stp/>
        <stp>BDH|8988105007492614034</stp>
        <tr r="D58" s="4"/>
      </tp>
      <tp t="b">
        <v>0</v>
        <stp/>
        <stp>BDH|7484996833973030558</stp>
        <tr r="E112" s="4"/>
      </tp>
      <tp t="b">
        <v>0</v>
        <stp/>
        <stp>BDH|8394447739870106449</stp>
        <tr r="H267" s="4"/>
      </tp>
      <tp t="b">
        <v>0</v>
        <stp/>
        <stp>BDH|7156292335305722818</stp>
        <tr r="B153" s="4"/>
      </tp>
      <tp t="b">
        <v>0</v>
        <stp/>
        <stp>BDP|6682696290240407232</stp>
        <tr r="AR111" s="4"/>
      </tp>
      <tp t="s">
        <v>#N/A N/A</v>
        <stp/>
        <stp>BDS|5505678484112973273</stp>
        <tr r="AG218" s="4"/>
      </tp>
      <tp t="b">
        <v>0</v>
        <stp/>
        <stp>BDH|7771021591647962256</stp>
        <tr r="G89" s="4"/>
      </tp>
      <tp t="b">
        <v>0</v>
        <stp/>
        <stp>BDH|6037997947778573830</stp>
        <tr r="I38" s="4"/>
      </tp>
      <tp t="b">
        <v>0</v>
        <stp/>
        <stp>BDH|3077896919435886402</stp>
        <tr r="F142" s="4"/>
      </tp>
      <tp t="b">
        <v>0</v>
        <stp/>
        <stp>BDP|3531784800547000848</stp>
        <tr r="AQ363" s="4"/>
      </tp>
      <tp t="b">
        <v>0</v>
        <stp/>
        <stp>BDP|3320584987963754620</stp>
        <tr r="AQ178" s="4"/>
      </tp>
      <tp t="b">
        <v>0</v>
        <stp/>
        <stp>BDP|7673388095753718554</stp>
        <tr r="AQ127" s="4"/>
      </tp>
      <tp t="s">
        <v>#N/A N/A</v>
        <stp/>
        <stp>BDS|2495281589873885049</stp>
        <tr r="AG302" s="4"/>
      </tp>
      <tp t="b">
        <v>0</v>
        <stp/>
        <stp>BDS|5753194071179068160</stp>
        <tr r="AG118" s="4"/>
        <tr r="AG118" s="4"/>
        <tr r="W118" s="4"/>
        <tr r="W118" s="4"/>
        <tr r="M118" s="4"/>
        <tr r="M118" s="4"/>
      </tp>
      <tp t="b">
        <v>0</v>
        <stp/>
        <stp>BDH|9112696186635623916</stp>
        <tr r="D247" s="4"/>
      </tp>
      <tp t="b">
        <v>0</v>
        <stp/>
        <stp>BDH|3766573989253597659</stp>
        <tr r="D13" s="4"/>
      </tp>
      <tp t="b">
        <v>0</v>
        <stp/>
        <stp>BDH|8293333383569876130</stp>
        <tr r="F218" s="4"/>
      </tp>
      <tp t="b">
        <v>0</v>
        <stp/>
        <stp>BDH|9843355015569073918</stp>
        <tr r="I256" s="4"/>
      </tp>
      <tp t="s">
        <v>#N/A N/A</v>
        <stp/>
        <stp>BDS|3981827731015541615</stp>
        <tr r="AG105" s="4"/>
      </tp>
      <tp t="b">
        <v>0</v>
        <stp/>
        <stp>BDP|8713626283645976818</stp>
        <tr r="AR372" s="4"/>
      </tp>
      <tp t="b">
        <v>0</v>
        <stp/>
        <stp>BDP|1847382280305756495</stp>
        <tr r="AR294" s="4"/>
      </tp>
      <tp t="s">
        <v>#N/A N/A</v>
        <stp/>
        <stp>BDS|1026582995971383704</stp>
        <tr r="M266" s="4"/>
      </tp>
      <tp t="b">
        <v>0</v>
        <stp/>
        <stp>BDH|8517692501657006234</stp>
        <tr r="H159" s="4"/>
      </tp>
      <tp t="b">
        <v>0</v>
        <stp/>
        <stp>BDH|6399204495142047488</stp>
        <tr r="D183" s="4"/>
      </tp>
      <tp t="b">
        <v>0</v>
        <stp/>
        <stp>BDH|8248439332613486790</stp>
        <tr r="D154" s="4"/>
      </tp>
      <tp t="b">
        <v>0</v>
        <stp/>
        <stp>BDH|2033221409392310962</stp>
        <tr r="H383" s="4"/>
      </tp>
      <tp t="b">
        <v>0</v>
        <stp/>
        <stp>BDH|3508681753039866282</stp>
        <tr r="C73" s="4"/>
      </tp>
      <tp t="b">
        <v>0</v>
        <stp/>
        <stp>BDH|2711433575712693894</stp>
        <tr r="B318" s="4"/>
      </tp>
      <tp t="b">
        <v>0</v>
        <stp/>
        <stp>BDH|6090288583732523509</stp>
        <tr r="F81" s="4"/>
      </tp>
      <tp t="b">
        <v>0</v>
        <stp/>
        <stp>BDH|1760394390004645468</stp>
        <tr r="G340" s="4"/>
      </tp>
      <tp t="b">
        <v>0</v>
        <stp/>
        <stp>BDP|4915971051745423647</stp>
        <tr r="AR185" s="4"/>
      </tp>
      <tp t="b">
        <v>0</v>
        <stp/>
        <stp>BDH|9014915589982296150</stp>
        <tr r="D222" s="4"/>
      </tp>
      <tp t="b">
        <v>0</v>
        <stp/>
        <stp>BDH|1282718939899514701</stp>
        <tr r="F159" s="4"/>
      </tp>
      <tp t="b">
        <v>0</v>
        <stp/>
        <stp>BDH|6999170485227192358</stp>
        <tr r="I236" s="4"/>
      </tp>
      <tp t="b">
        <v>0</v>
        <stp/>
        <stp>BDH|7865828222225002373</stp>
        <tr r="C250" s="4"/>
      </tp>
      <tp t="s">
        <v>#N/A N/A</v>
        <stp/>
        <stp>BDS|4003674484326890774</stp>
        <tr r="M72" s="4"/>
      </tp>
      <tp t="b">
        <v>0</v>
        <stp/>
        <stp>BDP|6973955341029892992</stp>
        <tr r="AQ322" s="4"/>
      </tp>
      <tp t="s">
        <v>#N/A N/A</v>
        <stp/>
        <stp>BDS|8460396893049296002</stp>
        <tr r="AG345" s="4"/>
      </tp>
      <tp t="s">
        <v>#N/A N/A</v>
        <stp/>
        <stp>BDS|7754673067488926428</stp>
        <tr r="AG84" s="4"/>
      </tp>
      <tp t="b">
        <v>0</v>
        <stp/>
        <stp>BDS|6026204829959442414</stp>
        <tr r="W359" s="4"/>
        <tr r="W359" s="4"/>
        <tr r="AG359" s="4"/>
        <tr r="AG359" s="4"/>
        <tr r="M359" s="4"/>
        <tr r="M359" s="4"/>
      </tp>
      <tp t="b">
        <v>0</v>
        <stp/>
        <stp>BDS|1644823401973806112</stp>
        <tr r="M133" s="4"/>
        <tr r="M133" s="4"/>
        <tr r="AG133" s="4"/>
        <tr r="AG133" s="4"/>
        <tr r="W133" s="4"/>
        <tr r="W133" s="4"/>
      </tp>
      <tp t="s">
        <v>#N/A N/A</v>
        <stp/>
        <stp>BDS|9039138518725563729</stp>
        <tr r="W341" s="4"/>
      </tp>
      <tp t="b">
        <v>0</v>
        <stp/>
        <stp>BDH|1637836700930080297</stp>
        <tr r="H360" s="4"/>
      </tp>
      <tp t="b">
        <v>0</v>
        <stp/>
        <stp>BDH|3616143988879281840</stp>
        <tr r="C91" s="4"/>
      </tp>
      <tp t="b">
        <v>0</v>
        <stp/>
        <stp>BDH|6718373779898244179</stp>
        <tr r="I258" s="4"/>
      </tp>
      <tp t="b">
        <v>0</v>
        <stp/>
        <stp>BDH|3779614835985758889</stp>
        <tr r="D249" s="4"/>
      </tp>
      <tp t="b">
        <v>0</v>
        <stp/>
        <stp>BDH|8706282051792132630</stp>
        <tr r="B266" s="4"/>
      </tp>
      <tp t="b">
        <v>0</v>
        <stp/>
        <stp>BDH|7208686526848225025</stp>
        <tr r="F149" s="4"/>
      </tp>
      <tp t="b">
        <v>0</v>
        <stp/>
        <stp>BDH|4880171100549318705</stp>
        <tr r="E158" s="4"/>
      </tp>
      <tp t="b">
        <v>0</v>
        <stp/>
        <stp>BDH|9077594845994107710</stp>
        <tr r="G219" s="4"/>
      </tp>
      <tp t="b">
        <v>0</v>
        <stp/>
        <stp>BDH|8352638771164458694</stp>
        <tr r="I369" s="4"/>
      </tp>
      <tp t="b">
        <v>0</v>
        <stp/>
        <stp>BDP|8490114409773646172</stp>
        <tr r="AQ71" s="4"/>
      </tp>
      <tp t="b">
        <v>0</v>
        <stp/>
        <stp>BDS|7324866972913246085</stp>
        <tr r="AG310" s="4"/>
        <tr r="AG310" s="4"/>
        <tr r="M310" s="4"/>
        <tr r="M310" s="4"/>
        <tr r="W310" s="4"/>
        <tr r="W310" s="4"/>
      </tp>
      <tp t="b">
        <v>0</v>
        <stp/>
        <stp>BDP|8820524332143742623</stp>
        <tr r="AQ168" s="4"/>
      </tp>
      <tp t="b">
        <v>0</v>
        <stp/>
        <stp>BDP|7640708413879943313</stp>
        <tr r="AR131" s="4"/>
      </tp>
      <tp t="s">
        <v>#N/A N/A</v>
        <stp/>
        <stp>BDS|8547892084001515201</stp>
        <tr r="W326" s="4"/>
      </tp>
      <tp t="s">
        <v>#N/A N/A</v>
        <stp/>
        <stp>BDS|2432532268433234903</stp>
        <tr r="AG322" s="4"/>
      </tp>
      <tp t="b">
        <v>0</v>
        <stp/>
        <stp>BDH|5113331104039802435</stp>
        <tr r="E316" s="4"/>
      </tp>
      <tp t="b">
        <v>0</v>
        <stp/>
        <stp>BDP|7672868244231110177</stp>
        <tr r="AQ125" s="4"/>
      </tp>
      <tp t="s">
        <v>#N/A N/A</v>
        <stp/>
        <stp>BDS|3067862375460072715</stp>
        <tr r="M154" s="4"/>
      </tp>
      <tp t="b">
        <v>0</v>
        <stp/>
        <stp>BDP|5278570667204133917</stp>
        <tr r="AR299" s="4"/>
      </tp>
      <tp t="s">
        <v>#N/A N/A</v>
        <stp/>
        <stp>BDS|6749485795043882309</stp>
        <tr r="AG182" s="4"/>
      </tp>
      <tp t="s">
        <v>#N/A N/A</v>
        <stp/>
        <stp>BDS|4823983192956599957</stp>
        <tr r="W376" s="4"/>
      </tp>
      <tp t="b">
        <v>0</v>
        <stp/>
        <stp>BDP|5602997759985580711</stp>
        <tr r="AR195" s="4"/>
      </tp>
      <tp t="b">
        <v>0</v>
        <stp/>
        <stp>BDH|7836658919119520239</stp>
        <tr r="H99" s="4"/>
      </tp>
      <tp t="b">
        <v>0</v>
        <stp/>
        <stp>BDH|3645351681726063507</stp>
        <tr r="G158" s="4"/>
      </tp>
      <tp t="b">
        <v>0</v>
        <stp/>
        <stp>BDH|4436042447803542808</stp>
        <tr r="H22" s="4"/>
      </tp>
      <tp t="b">
        <v>0</v>
        <stp/>
        <stp>BDH|3441165504538300170</stp>
        <tr r="E117" s="4"/>
      </tp>
      <tp t="b">
        <v>0</v>
        <stp/>
        <stp>BDH|8859924879119475450</stp>
        <tr r="G175" s="4"/>
      </tp>
      <tp t="b">
        <v>0</v>
        <stp/>
        <stp>BDH|6193945046868150808</stp>
        <tr r="B53" s="4"/>
      </tp>
      <tp t="b">
        <v>0</v>
        <stp/>
        <stp>BDH|8857710333766010189</stp>
        <tr r="I17" s="4"/>
      </tp>
      <tp t="b">
        <v>0</v>
        <stp/>
        <stp>BDH|2411207070839550536</stp>
        <tr r="E262" s="4"/>
      </tp>
      <tp t="b">
        <v>0</v>
        <stp/>
        <stp>BDH|6414774692594358709</stp>
        <tr r="I292" s="4"/>
      </tp>
      <tp t="s">
        <v>#N/A N/A</v>
        <stp/>
        <stp>BDS|1500047811479787240</stp>
        <tr r="AG272" s="4"/>
      </tp>
      <tp t="b">
        <v>0</v>
        <stp/>
        <stp>BDS|8202774544800166032</stp>
        <tr r="W73" s="4"/>
        <tr r="W73" s="4"/>
        <tr r="M73" s="4"/>
        <tr r="M73" s="4"/>
        <tr r="AG73" s="4"/>
        <tr r="AG73" s="4"/>
      </tp>
      <tp t="b">
        <v>0</v>
        <stp/>
        <stp>BDP|8090461544696158506</stp>
        <tr r="AR168" s="4"/>
      </tp>
      <tp t="s">
        <v>#N/A N/A</v>
        <stp/>
        <stp>BDS|4445544916053686839</stp>
        <tr r="M122" s="4"/>
      </tp>
      <tp t="b">
        <v>0</v>
        <stp/>
        <stp>BDH|8415532087086167828</stp>
        <tr r="I196" s="4"/>
      </tp>
      <tp t="b">
        <v>0</v>
        <stp/>
        <stp>BDH|4864058607086987908</stp>
        <tr r="D138" s="4"/>
      </tp>
      <tp t="b">
        <v>0</v>
        <stp/>
        <stp>BDS|9549331892418489003</stp>
        <tr r="AG187" s="4"/>
        <tr r="AG187" s="4"/>
        <tr r="W187" s="4"/>
        <tr r="W187" s="4"/>
        <tr r="M187" s="4"/>
        <tr r="M187" s="4"/>
      </tp>
      <tp t="s">
        <v>#N/A N/A</v>
        <stp/>
        <stp>BDS|1525473194822665504</stp>
        <tr r="M173" s="4"/>
      </tp>
      <tp t="b">
        <v>0</v>
        <stp/>
        <stp>BDP|1516598978738641020</stp>
        <tr r="AQ66" s="4"/>
      </tp>
      <tp t="s">
        <v>#N/A N/A</v>
        <stp/>
        <stp>BDS|2990802672293926527</stp>
        <tr r="AG47" s="4"/>
      </tp>
      <tp t="b">
        <v>0</v>
        <stp/>
        <stp>BDH|1908697523296058830</stp>
        <tr r="H310" s="4"/>
      </tp>
      <tp t="b">
        <v>0</v>
        <stp/>
        <stp>BDH|8245167861795219176</stp>
        <tr r="H54" s="4"/>
      </tp>
      <tp t="b">
        <v>0</v>
        <stp/>
        <stp>BDH|9318339011339735961</stp>
        <tr r="D90" s="4"/>
      </tp>
      <tp t="b">
        <v>0</v>
        <stp/>
        <stp>BDH|1777822660914031057</stp>
        <tr r="D55" s="4"/>
      </tp>
      <tp t="b">
        <v>0</v>
        <stp/>
        <stp>BDH|8165555814306991195</stp>
        <tr r="C329" s="4"/>
      </tp>
      <tp t="b">
        <v>0</v>
        <stp/>
        <stp>BDH|8308499878327300714</stp>
        <tr r="B34" s="4"/>
      </tp>
      <tp t="s">
        <v>#N/A N/A</v>
        <stp/>
        <stp>BDS|2286024683745007422</stp>
        <tr r="M273" s="4"/>
      </tp>
      <tp t="b">
        <v>0</v>
        <stp/>
        <stp>BDS|5747337557881605942</stp>
        <tr r="M69" s="4"/>
        <tr r="M69" s="4"/>
        <tr r="AG69" s="4"/>
        <tr r="AG69" s="4"/>
        <tr r="W69" s="4"/>
        <tr r="W69" s="4"/>
      </tp>
      <tp t="b">
        <v>0</v>
        <stp/>
        <stp>BDP|5246040387946066006</stp>
        <tr r="AQ86" s="4"/>
      </tp>
      <tp t="b">
        <v>0</v>
        <stp/>
        <stp>BDS|1289773112394596832</stp>
        <tr r="M155" s="4"/>
        <tr r="M155" s="4"/>
        <tr r="W155" s="4"/>
        <tr r="W155" s="4"/>
        <tr r="AG155" s="4"/>
        <tr r="AG155" s="4"/>
      </tp>
      <tp t="b">
        <v>0</v>
        <stp/>
        <stp>BDP|4663512596172412141</stp>
        <tr r="AR167" s="4"/>
      </tp>
      <tp t="b">
        <v>0</v>
        <stp/>
        <stp>BDH|5576477698375822630</stp>
        <tr r="G64" s="4"/>
      </tp>
      <tp t="b">
        <v>0</v>
        <stp/>
        <stp>BDH|1658828570006217379</stp>
        <tr r="H298" s="4"/>
      </tp>
      <tp t="b">
        <v>0</v>
        <stp/>
        <stp>BDH|1572707470539758334</stp>
        <tr r="C116" s="4"/>
      </tp>
      <tp t="b">
        <v>0</v>
        <stp/>
        <stp>BDH|1209909546644603339</stp>
        <tr r="C202" s="4"/>
      </tp>
      <tp t="b">
        <v>0</v>
        <stp/>
        <stp>BDH|5541407516218593372</stp>
        <tr r="I60" s="4"/>
      </tp>
      <tp t="b">
        <v>0</v>
        <stp/>
        <stp>BDH|2837262390855801774</stp>
        <tr r="G154" s="4"/>
      </tp>
      <tp t="b">
        <v>0</v>
        <stp/>
        <stp>BDH|3900363248777719818</stp>
        <tr r="H211" s="4"/>
      </tp>
      <tp t="b">
        <v>0</v>
        <stp/>
        <stp>BDH|1690613273519452216</stp>
        <tr r="F41" s="4"/>
      </tp>
      <tp t="b">
        <v>0</v>
        <stp/>
        <stp>BDH|9756719052467229776</stp>
        <tr r="I36" s="4"/>
      </tp>
      <tp t="b">
        <v>0</v>
        <stp/>
        <stp>BDH|8931582067819214956</stp>
        <tr r="B328" s="4"/>
      </tp>
      <tp t="b">
        <v>0</v>
        <stp/>
        <stp>BDH|2492842606547412631</stp>
        <tr r="C266" s="4"/>
      </tp>
      <tp t="b">
        <v>0</v>
        <stp/>
        <stp>BDS|8774347501333482303</stp>
        <tr r="W316" s="4"/>
        <tr r="W316" s="4"/>
        <tr r="M316" s="4"/>
        <tr r="M316" s="4"/>
        <tr r="AG316" s="4"/>
        <tr r="AG316" s="4"/>
      </tp>
      <tp t="b">
        <v>0</v>
        <stp/>
        <stp>BDS|9870963197605949766</stp>
        <tr r="W270" s="4"/>
        <tr r="W270" s="4"/>
        <tr r="M270" s="4"/>
        <tr r="M270" s="4"/>
        <tr r="AG270" s="4"/>
        <tr r="AG270" s="4"/>
      </tp>
      <tp t="b">
        <v>0</v>
        <stp/>
        <stp>BDH|9537574512220215645</stp>
        <tr r="E138" s="4"/>
      </tp>
      <tp t="b">
        <v>0</v>
        <stp/>
        <stp>BDH|2869918574550963724</stp>
        <tr r="D91" s="4"/>
      </tp>
      <tp t="b">
        <v>0</v>
        <stp/>
        <stp>BDH|8863393114705295410</stp>
        <tr r="C261" s="4"/>
      </tp>
      <tp t="b">
        <v>0</v>
        <stp/>
        <stp>BDH|5771848397658419764</stp>
        <tr r="H84" s="4"/>
      </tp>
      <tp t="b">
        <v>0</v>
        <stp/>
        <stp>BDH|3651839360756508064</stp>
        <tr r="D267" s="4"/>
      </tp>
      <tp t="b">
        <v>0</v>
        <stp/>
        <stp>BDS|1186726618014809844</stp>
        <tr r="M319" s="4"/>
        <tr r="M319" s="4"/>
        <tr r="W319" s="4"/>
        <tr r="W319" s="4"/>
        <tr r="AG319" s="4"/>
        <tr r="AG319" s="4"/>
      </tp>
      <tp t="s">
        <v>#N/A N/A</v>
        <stp/>
        <stp>BDS|1393556881954308339</stp>
        <tr r="AG91" s="4"/>
      </tp>
      <tp t="b">
        <v>0</v>
        <stp/>
        <stp>BDH|3749341011403672937</stp>
        <tr r="H393" s="4"/>
      </tp>
      <tp t="b">
        <v>0</v>
        <stp/>
        <stp>BDH|8770713594028012555</stp>
        <tr r="B56" s="4"/>
      </tp>
      <tp t="b">
        <v>0</v>
        <stp/>
        <stp>BDH|4709493796160962267</stp>
        <tr r="I303" s="4"/>
      </tp>
      <tp t="b">
        <v>0</v>
        <stp/>
        <stp>BDH|4994986057943209031</stp>
        <tr r="C381" s="4"/>
      </tp>
      <tp t="b">
        <v>0</v>
        <stp/>
        <stp>BDH|4294490330709408186</stp>
        <tr r="I306" s="4"/>
      </tp>
      <tp t="b">
        <v>0</v>
        <stp/>
        <stp>BDH|2960433364323859819</stp>
        <tr r="I393" s="4"/>
      </tp>
      <tp t="b">
        <v>0</v>
        <stp/>
        <stp>BDH|5998936869725663421</stp>
        <tr r="B262" s="4"/>
      </tp>
      <tp t="s">
        <v>#N/A N/A</v>
        <stp/>
        <stp>BDS|9378817101952371844</stp>
        <tr r="AG325" s="4"/>
      </tp>
      <tp t="b">
        <v>0</v>
        <stp/>
        <stp>BDP|3959505208854038953</stp>
        <tr r="AR366" s="4"/>
      </tp>
      <tp t="b">
        <v>0</v>
        <stp/>
        <stp>BDP|1649868903637538522</stp>
        <tr r="AR277" s="4"/>
      </tp>
      <tp t="s">
        <v>#N/A N/A</v>
        <stp/>
        <stp>BDS|8018742257727182662</stp>
        <tr r="M219" s="4"/>
      </tp>
      <tp t="b">
        <v>0</v>
        <stp/>
        <stp>BDP|6688029570378499247</stp>
        <tr r="AR159" s="4"/>
      </tp>
      <tp t="s">
        <v>#N/A N/A</v>
        <stp/>
        <stp>BDS|8456622722266586151</stp>
        <tr r="W300" s="4"/>
      </tp>
      <tp t="b">
        <v>0</v>
        <stp/>
        <stp>BDP|9796007181328641249</stp>
        <tr r="AR8" s="4"/>
      </tp>
      <tp t="s">
        <v>#N/A N/A</v>
        <stp/>
        <stp>BDS|4475459530978653031</stp>
        <tr r="W77" s="4"/>
      </tp>
      <tp t="b">
        <v>0</v>
        <stp/>
        <stp>BDS|7591234751139694256</stp>
        <tr r="W102" s="4"/>
        <tr r="W102" s="4"/>
        <tr r="AG102" s="4"/>
        <tr r="AG102" s="4"/>
        <tr r="M102" s="4"/>
        <tr r="M102" s="4"/>
      </tp>
      <tp t="s">
        <v>#N/A N/A</v>
        <stp/>
        <stp>BDS|9623674160110748223</stp>
        <tr r="M398" s="4"/>
      </tp>
      <tp t="b">
        <v>0</v>
        <stp/>
        <stp>BDH|9452130402742242134</stp>
        <tr r="D141" s="4"/>
      </tp>
      <tp t="b">
        <v>0</v>
        <stp/>
        <stp>BDH|3504791199910075618</stp>
        <tr r="H98" s="4"/>
      </tp>
      <tp t="b">
        <v>0</v>
        <stp/>
        <stp>BDH|3305933213460198062</stp>
        <tr r="C109" s="4"/>
      </tp>
      <tp t="s">
        <v>#N/A N/A</v>
        <stp/>
        <stp>BDS|9514373445800677545</stp>
        <tr r="M395" s="4"/>
      </tp>
      <tp t="s">
        <v>#N/A N/A</v>
        <stp/>
        <stp>BDS|6844371238389319419</stp>
        <tr r="M279" s="4"/>
      </tp>
      <tp t="s">
        <v>#N/A N/A</v>
        <stp/>
        <stp>BDS|9229613948980708096</stp>
        <tr r="AG327" s="4"/>
      </tp>
      <tp t="s">
        <v>#N/A N/A</v>
        <stp/>
        <stp>BDS|1333487586825826308</stp>
        <tr r="AG58" s="4"/>
      </tp>
      <tp t="b">
        <v>0</v>
        <stp/>
        <stp>BDS|9937564658143546176</stp>
        <tr r="AG15" s="4"/>
        <tr r="AG15" s="4"/>
        <tr r="M15" s="4"/>
        <tr r="M15" s="4"/>
        <tr r="W15" s="4"/>
        <tr r="W15" s="4"/>
      </tp>
      <tp t="b">
        <v>0</v>
        <stp/>
        <stp>BDP|7528360064690329911</stp>
        <tr r="AQ372" s="4"/>
      </tp>
      <tp t="b">
        <v>0</v>
        <stp/>
        <stp>BDS|7464823069594378692</stp>
        <tr r="W382" s="4"/>
        <tr r="W382" s="4"/>
        <tr r="M382" s="4"/>
        <tr r="M382" s="4"/>
        <tr r="AG382" s="4"/>
        <tr r="AG382" s="4"/>
      </tp>
      <tp t="b">
        <v>0</v>
        <stp/>
        <stp>BDH|2112691312769922765</stp>
        <tr r="H48" s="4"/>
      </tp>
      <tp t="b">
        <v>0</v>
        <stp/>
        <stp>BDH|9806179130252293280</stp>
        <tr r="G291" s="4"/>
      </tp>
      <tp t="b">
        <v>0</v>
        <stp/>
        <stp>BDH|3313597508259201452</stp>
        <tr r="D69" s="4"/>
      </tp>
      <tp t="b">
        <v>0</v>
        <stp/>
        <stp>BDH|8483331808713207383</stp>
        <tr r="C140" s="4"/>
      </tp>
      <tp t="b">
        <v>0</v>
        <stp/>
        <stp>BDH|8019488439067231366</stp>
        <tr r="B338" s="4"/>
      </tp>
      <tp t="b">
        <v>0</v>
        <stp/>
        <stp>BDH|4741710753829952496</stp>
        <tr r="D394" s="4"/>
      </tp>
    </main>
    <main first="bofaddin.rtdserver">
      <tp t="b">
        <v>0</v>
        <stp/>
        <stp>BDH|24986085406203199</stp>
        <tr r="H135" s="4"/>
      </tp>
      <tp t="s">
        <v>#N/A N/A</v>
        <stp/>
        <stp>BDS|5200459543527908676</stp>
        <tr r="AG99" s="4"/>
      </tp>
      <tp t="b">
        <v>0</v>
        <stp/>
        <stp>BDS|9924749289373920173</stp>
        <tr r="AG290" s="4"/>
        <tr r="AG290" s="4"/>
        <tr r="M290" s="4"/>
        <tr r="M290" s="4"/>
        <tr r="W290" s="4"/>
        <tr r="W290" s="4"/>
      </tp>
      <tp t="s">
        <v>#N/A N/A</v>
        <stp/>
        <stp>BDS|3386148857847903431</stp>
        <tr r="M87" s="4"/>
      </tp>
      <tp t="b">
        <v>0</v>
        <stp/>
        <stp>BDP|6718648939093334437</stp>
        <tr r="AQ108" s="4"/>
      </tp>
      <tp t="b">
        <v>0</v>
        <stp/>
        <stp>BDP|9789396070700163953</stp>
        <tr r="AR136" s="4"/>
      </tp>
      <tp t="s">
        <v>#N/A N/A</v>
        <stp/>
        <stp>BDS|4573191696780999894</stp>
        <tr r="M322" s="4"/>
      </tp>
      <tp t="s">
        <v>#N/A N/A</v>
        <stp/>
        <stp>BDS|4518469927202795491</stp>
        <tr r="W96" s="4"/>
      </tp>
      <tp t="b">
        <v>0</v>
        <stp/>
        <stp>BDP|5501192104471132134</stp>
        <tr r="AQ216" s="4"/>
      </tp>
      <tp t="s">
        <v>#N/A N/A</v>
        <stp/>
        <stp>BDS|4307725291118332695</stp>
        <tr r="M306" s="4"/>
      </tp>
      <tp t="s">
        <v>#N/A N/A</v>
        <stp/>
        <stp>BDS|6919142320207305645</stp>
        <tr r="W42" s="4"/>
      </tp>
      <tp t="b">
        <v>0</v>
        <stp/>
        <stp>BDH|4928424059199157892</stp>
        <tr r="I166" s="4"/>
      </tp>
      <tp t="b">
        <v>0</v>
        <stp/>
        <stp>BDH|1665412248857291277</stp>
        <tr r="D14" s="4"/>
      </tp>
      <tp t="b">
        <v>0</v>
        <stp/>
        <stp>BDH|6661481917490557762</stp>
        <tr r="F36" s="4"/>
      </tp>
      <tp t="b">
        <v>0</v>
        <stp/>
        <stp>BDH|6289974320590646994</stp>
        <tr r="F261" s="4"/>
      </tp>
      <tp t="b">
        <v>0</v>
        <stp/>
        <stp>BDH|6447071774007475299</stp>
        <tr r="E269" s="4"/>
      </tp>
      <tp t="s">
        <v>#N/A N/A</v>
        <stp/>
        <stp>BDS|6358258439543013048</stp>
        <tr r="M120" s="4"/>
      </tp>
      <tp t="b">
        <v>0</v>
        <stp/>
        <stp>BDH|4419205371661957473</stp>
        <tr r="B284" s="4"/>
      </tp>
      <tp t="b">
        <v>0</v>
        <stp/>
        <stp>BDH|5852718043884082610</stp>
        <tr r="B184" s="4"/>
      </tp>
      <tp t="b">
        <v>0</v>
        <stp/>
        <stp>BDH|5026614065565790484</stp>
        <tr r="B179" s="4"/>
      </tp>
      <tp t="s">
        <v>#N/A N/A</v>
        <stp/>
        <stp>BDS|4900352738945536595</stp>
        <tr r="W62" s="4"/>
      </tp>
      <tp t="b">
        <v>0</v>
        <stp/>
        <stp>BDP|8686380706757448849</stp>
        <tr r="AQ73" s="4"/>
      </tp>
      <tp t="b">
        <v>0</v>
        <stp/>
        <stp>BDP|2968061940427799508</stp>
        <tr r="AQ343" s="4"/>
      </tp>
      <tp t="b">
        <v>0</v>
        <stp/>
        <stp>BDH|1387919328338726650</stp>
        <tr r="H64" s="4"/>
      </tp>
      <tp t="b">
        <v>0</v>
        <stp/>
        <stp>BDH|1068221314172602486</stp>
        <tr r="E368" s="4"/>
      </tp>
      <tp t="b">
        <v>0</v>
        <stp/>
        <stp>BDH|9356790503022916886</stp>
        <tr r="F133" s="4"/>
      </tp>
      <tp t="b">
        <v>0</v>
        <stp/>
        <stp>BDH|8741315788483050462</stp>
        <tr r="I272" s="4"/>
      </tp>
      <tp t="b">
        <v>0</v>
        <stp/>
        <stp>BDH|6408090580749705322</stp>
        <tr r="B340" s="4"/>
      </tp>
      <tp t="b">
        <v>0</v>
        <stp/>
        <stp>BDH|5848744924271635568</stp>
        <tr r="G184" s="4"/>
      </tp>
      <tp t="b">
        <v>0</v>
        <stp/>
        <stp>BDH|2962348858774821453</stp>
        <tr r="G52" s="4"/>
      </tp>
      <tp t="b">
        <v>0</v>
        <stp/>
        <stp>BDH|6329296977447661039</stp>
        <tr r="E32" s="4"/>
      </tp>
      <tp t="b">
        <v>0</v>
        <stp/>
        <stp>BDH|1562099742133564237</stp>
        <tr r="H143" s="4"/>
      </tp>
      <tp t="s">
        <v>#N/A N/A</v>
        <stp/>
        <stp>BDS|2932178273783429304</stp>
        <tr r="AG215" s="4"/>
      </tp>
      <tp t="s">
        <v>#N/A N/A</v>
        <stp/>
        <stp>BDS|4518880044964874885</stp>
        <tr r="AG134" s="4"/>
      </tp>
      <tp t="b">
        <v>0</v>
        <stp/>
        <stp>BDP|6242064021807474785</stp>
        <tr r="AR32" s="4"/>
      </tp>
      <tp t="b">
        <v>0</v>
        <stp/>
        <stp>BDP|8114214853343993831</stp>
        <tr r="AQ37" s="4"/>
      </tp>
      <tp t="b">
        <v>0</v>
        <stp/>
        <stp>BDH|7825373563413607534</stp>
        <tr r="B294" s="4"/>
      </tp>
      <tp t="b">
        <v>0</v>
        <stp/>
        <stp>BDH|3871046257453126134</stp>
        <tr r="I182" s="4"/>
      </tp>
      <tp t="b">
        <v>0</v>
        <stp/>
        <stp>BDH|8316438799346578759</stp>
        <tr r="H253" s="4"/>
      </tp>
      <tp t="b">
        <v>0</v>
        <stp/>
        <stp>BDH|6863725122843722461</stp>
        <tr r="F301" s="4"/>
      </tp>
      <tp t="b">
        <v>0</v>
        <stp/>
        <stp>BDH|4218665400191895750</stp>
        <tr r="D361" s="4"/>
      </tp>
      <tp t="b">
        <v>0</v>
        <stp/>
        <stp>BDP|8032269710117987817</stp>
        <tr r="AQ226" s="4"/>
      </tp>
      <tp t="b">
        <v>0</v>
        <stp/>
        <stp>BDH|5206552318751311427</stp>
        <tr r="H312" s="4"/>
      </tp>
      <tp t="b">
        <v>0</v>
        <stp/>
        <stp>BDH|3062888851322195863</stp>
        <tr r="B18" s="4"/>
      </tp>
      <tp t="b">
        <v>0</v>
        <stp/>
        <stp>BDH|6875718205044749152</stp>
        <tr r="H384" s="4"/>
      </tp>
      <tp t="b">
        <v>0</v>
        <stp/>
        <stp>BDH|3032058470709900927</stp>
        <tr r="D11" s="4"/>
      </tp>
      <tp t="b">
        <v>0</v>
        <stp/>
        <stp>BDH|9485227380725123291</stp>
        <tr r="I75" s="4"/>
      </tp>
      <tp t="s">
        <v>#N/A N/A</v>
        <stp/>
        <stp>BDS|8922737200978244377</stp>
        <tr r="M386" s="4"/>
      </tp>
      <tp t="s">
        <v>#N/A N/A</v>
        <stp/>
        <stp>BDS|3613102364215924543</stp>
        <tr r="AG174" s="4"/>
      </tp>
      <tp t="s">
        <v>#N/A N/A</v>
        <stp/>
        <stp>BDS|5445780233224463146</stp>
        <tr r="M118" s="4"/>
      </tp>
      <tp t="b">
        <v>0</v>
        <stp/>
        <stp>BDS|9771262782510836747</stp>
        <tr r="M152" s="4"/>
        <tr r="M152" s="4"/>
        <tr r="AG152" s="4"/>
        <tr r="AG152" s="4"/>
        <tr r="W152" s="4"/>
        <tr r="W152" s="4"/>
      </tp>
      <tp t="b">
        <v>0</v>
        <stp/>
        <stp>BDH|5018631357003379182</stp>
        <tr r="B163" s="4"/>
      </tp>
      <tp t="b">
        <v>0</v>
        <stp/>
        <stp>BDH|8662811105433458791</stp>
        <tr r="C197" s="4"/>
      </tp>
      <tp t="b">
        <v>0</v>
        <stp/>
        <stp>BDH|3952932710218148748</stp>
        <tr r="D389" s="4"/>
      </tp>
      <tp t="b">
        <v>0</v>
        <stp/>
        <stp>BDH|5805864277108219649</stp>
        <tr r="I150" s="4"/>
      </tp>
      <tp t="b">
        <v>0</v>
        <stp/>
        <stp>BDH|8057173949750642978</stp>
        <tr r="G314" s="4"/>
      </tp>
      <tp t="b">
        <v>0</v>
        <stp/>
        <stp>BDP|4045363793913906905</stp>
        <tr r="AQ70" s="4"/>
      </tp>
      <tp t="b">
        <v>0</v>
        <stp/>
        <stp>BDS|3455581571752954788</stp>
        <tr r="W78" s="4"/>
        <tr r="W78" s="4"/>
        <tr r="M78" s="4"/>
        <tr r="M78" s="4"/>
        <tr r="AG78" s="4"/>
        <tr r="AG78" s="4"/>
      </tp>
      <tp t="b">
        <v>0</v>
        <stp/>
        <stp>BDP|7191195134469380831</stp>
        <tr r="AQ241" s="4"/>
      </tp>
      <tp t="b">
        <v>0</v>
        <stp/>
        <stp>BDP|1987078631071631754</stp>
        <tr r="AQ342" s="4"/>
      </tp>
      <tp t="b">
        <v>0</v>
        <stp/>
        <stp>BDH|6882310175036016008</stp>
        <tr r="F288" s="4"/>
      </tp>
      <tp t="b">
        <v>0</v>
        <stp/>
        <stp>BDH|6528542167966297784</stp>
        <tr r="D363" s="4"/>
      </tp>
      <tp t="b">
        <v>0</v>
        <stp/>
        <stp>BDH|4507922249325722855</stp>
        <tr r="G141" s="4"/>
      </tp>
      <tp t="b">
        <v>0</v>
        <stp/>
        <stp>BDH|7717623674500998248</stp>
        <tr r="C386" s="4"/>
      </tp>
      <tp t="b">
        <v>0</v>
        <stp/>
        <stp>BDH|5211310048857415131</stp>
        <tr r="E367" s="4"/>
      </tp>
      <tp t="b">
        <v>0</v>
        <stp/>
        <stp>BDH|8135283795014086303</stp>
        <tr r="F346" s="4"/>
      </tp>
      <tp t="b">
        <v>0</v>
        <stp/>
        <stp>BDH|5759698060934784557</stp>
        <tr r="H203" s="4"/>
      </tp>
      <tp t="s">
        <v>#N/A N/A</v>
        <stp/>
        <stp>BDS|9974503065676171806</stp>
        <tr r="M274" s="4"/>
      </tp>
      <tp t="s">
        <v>#N/A N/A</v>
        <stp/>
        <stp>BDS|3992053362431291014</stp>
        <tr r="M315" s="4"/>
      </tp>
      <tp t="s">
        <v>#N/A N/A</v>
        <stp/>
        <stp>BDS|7708667816465203183</stp>
        <tr r="M169" s="4"/>
      </tp>
      <tp t="b">
        <v>0</v>
        <stp/>
        <stp>BDS|6040956702538879326</stp>
        <tr r="AG151" s="4"/>
        <tr r="AG151" s="4"/>
        <tr r="W151" s="4"/>
        <tr r="W151" s="4"/>
        <tr r="M151" s="4"/>
        <tr r="M151" s="4"/>
      </tp>
      <tp t="b">
        <v>0</v>
        <stp/>
        <stp>BDS|1118882840431231860</stp>
        <tr r="M141" s="4"/>
        <tr r="M141" s="4"/>
        <tr r="AG141" s="4"/>
        <tr r="AG141" s="4"/>
        <tr r="W141" s="4"/>
        <tr r="W141" s="4"/>
      </tp>
      <tp t="b">
        <v>0</v>
        <stp/>
        <stp>BDH|3814022037931999592</stp>
        <tr r="C324" s="4"/>
      </tp>
      <tp t="b">
        <v>0</v>
        <stp/>
        <stp>BDH|4484130722654866708</stp>
        <tr r="G260" s="4"/>
      </tp>
      <tp t="b">
        <v>0</v>
        <stp/>
        <stp>BDH|8347091398054941164</stp>
        <tr r="I91" s="4"/>
      </tp>
      <tp t="b">
        <v>0</v>
        <stp/>
        <stp>BDH|4965396417857308596</stp>
        <tr r="I217" s="4"/>
      </tp>
      <tp t="s">
        <v>#N/A N/A</v>
        <stp/>
        <stp>BDS|4180916757548585409</stp>
        <tr r="W234" s="4"/>
      </tp>
      <tp t="b">
        <v>0</v>
        <stp/>
        <stp>BDP|2522276211373239637</stp>
        <tr r="AR240" s="4"/>
      </tp>
      <tp t="s">
        <v>#N/A N/A</v>
        <stp/>
        <stp>BDS|7673084923784815570</stp>
        <tr r="M51" s="4"/>
      </tp>
      <tp t="b">
        <v>0</v>
        <stp/>
        <stp>BDH|1027263101262302562</stp>
        <tr r="D401" s="4"/>
      </tp>
      <tp t="b">
        <v>0</v>
        <stp/>
        <stp>BDH|8477222883166259054</stp>
        <tr r="B123" s="4"/>
      </tp>
      <tp t="b">
        <v>0</v>
        <stp/>
        <stp>BDH|6251634386665079955</stp>
        <tr r="I52" s="4"/>
      </tp>
      <tp t="b">
        <v>0</v>
        <stp/>
        <stp>BDH|3240281268634103717</stp>
        <tr r="H167" s="4"/>
      </tp>
      <tp t="b">
        <v>0</v>
        <stp/>
        <stp>BDH|2372876212459449605</stp>
        <tr r="B30" s="4"/>
      </tp>
      <tp t="b">
        <v>0</v>
        <stp/>
        <stp>BDH|6506268710653951282</stp>
        <tr r="H142" s="4"/>
      </tp>
      <tp t="b">
        <v>0</v>
        <stp/>
        <stp>BDH|1750308770575450415</stp>
        <tr r="E365" s="4"/>
      </tp>
      <tp t="b">
        <v>0</v>
        <stp/>
        <stp>BDH|8690097343039844167</stp>
        <tr r="B74" s="4"/>
      </tp>
      <tp t="b">
        <v>0</v>
        <stp/>
        <stp>BDP|7034127162847418375</stp>
        <tr r="AR371" s="4"/>
      </tp>
      <tp t="s">
        <v>#N/A N/A</v>
        <stp/>
        <stp>BDS|7527112676055606079</stp>
        <tr r="W271" s="4"/>
      </tp>
      <tp t="s">
        <v>#N/A N/A</v>
        <stp/>
        <stp>BDS|8711850744168496814</stp>
        <tr r="W86" s="4"/>
      </tp>
      <tp t="s">
        <v>#N/A N/A</v>
        <stp/>
        <stp>BDS|1848712336229412888</stp>
        <tr r="AG203" s="4"/>
      </tp>
      <tp t="b">
        <v>0</v>
        <stp/>
        <stp>BDP|7557675002530761544</stp>
        <tr r="AQ253" s="4"/>
      </tp>
      <tp t="b">
        <v>0</v>
        <stp/>
        <stp>BDP|2689788247333351691</stp>
        <tr r="AR325" s="4"/>
      </tp>
      <tp t="b">
        <v>0</v>
        <stp/>
        <stp>BDP|1474452667594059353</stp>
        <tr r="AQ197" s="4"/>
      </tp>
      <tp t="b">
        <v>0</v>
        <stp/>
        <stp>BDP|3780766743990897498</stp>
        <tr r="AQ214" s="4"/>
      </tp>
      <tp t="b">
        <v>0</v>
        <stp/>
        <stp>BDH|7101411687989381671</stp>
        <tr r="G59" s="4"/>
      </tp>
      <tp t="b">
        <v>0</v>
        <stp/>
        <stp>BDH|5238003806146402733</stp>
        <tr r="I135" s="4"/>
      </tp>
      <tp t="b">
        <v>0</v>
        <stp/>
        <stp>BDH|6208931101493530863</stp>
        <tr r="E334" s="4"/>
      </tp>
      <tp t="b">
        <v>0</v>
        <stp/>
        <stp>BDH|9459712729288822070</stp>
        <tr r="D276" s="4"/>
      </tp>
      <tp t="b">
        <v>0</v>
        <stp/>
        <stp>BDH|2061007953226272523</stp>
        <tr r="F267" s="4"/>
      </tp>
      <tp t="b">
        <v>0</v>
        <stp/>
        <stp>BDH|1402527543850351451</stp>
        <tr r="H133" s="4"/>
      </tp>
      <tp t="b">
        <v>0</v>
        <stp/>
        <stp>BDH|3996094001784086329</stp>
        <tr r="E249" s="4"/>
      </tp>
      <tp t="b">
        <v>0</v>
        <stp/>
        <stp>BDH|2959145402795433289</stp>
        <tr r="B286" s="4"/>
      </tp>
      <tp t="b">
        <v>0</v>
        <stp/>
        <stp>BDH|7730508101583534501</stp>
        <tr r="F26" s="4"/>
      </tp>
      <tp t="b">
        <v>0</v>
        <stp/>
        <stp>BDH|1519438795501170915</stp>
        <tr r="E114" s="4"/>
      </tp>
      <tp t="b">
        <v>0</v>
        <stp/>
        <stp>BDH|4879586122056394126</stp>
        <tr r="H192" s="4"/>
      </tp>
      <tp t="s">
        <v>#N/A N/A</v>
        <stp/>
        <stp>BDS|2499148045121624239</stp>
        <tr r="W315" s="4"/>
      </tp>
      <tp t="b">
        <v>0</v>
        <stp/>
        <stp>BDH|9633429090725281564</stp>
        <tr r="D74" s="4"/>
      </tp>
      <tp t="b">
        <v>0</v>
        <stp/>
        <stp>BDH|4724073539261006290</stp>
        <tr r="G50" s="4"/>
      </tp>
      <tp t="b">
        <v>0</v>
        <stp/>
        <stp>BDH|1491463711350485073</stp>
        <tr r="F172" s="4"/>
      </tp>
      <tp t="b">
        <v>0</v>
        <stp/>
        <stp>BDH|1591128161073201143</stp>
        <tr r="G167" s="4"/>
      </tp>
      <tp t="b">
        <v>0</v>
        <stp/>
        <stp>BDH|8679946837317077150</stp>
        <tr r="D145" s="4"/>
      </tp>
      <tp t="b">
        <v>0</v>
        <stp/>
        <stp>BDH|8873225872518177199</stp>
        <tr r="I160" s="4"/>
      </tp>
      <tp t="b">
        <v>0</v>
        <stp/>
        <stp>BDH|3935923700467381980</stp>
        <tr r="C184" s="4"/>
      </tp>
      <tp t="b">
        <v>0</v>
        <stp/>
        <stp>BDH|6161969357288047607</stp>
        <tr r="F307" s="4"/>
      </tp>
      <tp t="s">
        <v>#N/A N/A</v>
        <stp/>
        <stp>BDS|3986737629737001524</stp>
        <tr r="AG315" s="4"/>
      </tp>
      <tp t="s">
        <v>#N/A N/A</v>
        <stp/>
        <stp>BDS|9968134466719976344</stp>
        <tr r="W124" s="4"/>
      </tp>
      <tp t="b">
        <v>0</v>
        <stp/>
        <stp>BDP|5922616858275062717</stp>
        <tr r="AR24" s="4"/>
      </tp>
      <tp t="b">
        <v>0</v>
        <stp/>
        <stp>BDH|1085561421952335058</stp>
        <tr r="I255" s="4"/>
      </tp>
      <tp t="b">
        <v>0</v>
        <stp/>
        <stp>BDH|2106431117224074749</stp>
        <tr r="B115" s="4"/>
      </tp>
      <tp t="b">
        <v>0</v>
        <stp/>
        <stp>BDH|2471161531922468664</stp>
        <tr r="H92" s="4"/>
      </tp>
      <tp t="b">
        <v>0</v>
        <stp/>
        <stp>BDH|1798255664508630916</stp>
        <tr r="F156" s="4"/>
      </tp>
      <tp t="s">
        <v>#N/A N/A</v>
        <stp/>
        <stp>BDS|6167158732436329632</stp>
        <tr r="W50" s="4"/>
      </tp>
      <tp t="b">
        <v>0</v>
        <stp/>
        <stp>BDP|1634580009478254830</stp>
        <tr r="AR154" s="4"/>
      </tp>
      <tp t="s">
        <v>#N/A N/A</v>
        <stp/>
        <stp>BDS|8226135204789681459</stp>
        <tr r="M278" s="4"/>
      </tp>
      <tp t="b">
        <v>0</v>
        <stp/>
        <stp>BDS|4554577877320720242</stp>
        <tr r="W161" s="4"/>
        <tr r="W161" s="4"/>
        <tr r="M161" s="4"/>
        <tr r="M161" s="4"/>
        <tr r="AG161" s="4"/>
        <tr r="AG161" s="4"/>
      </tp>
      <tp t="b">
        <v>0</v>
        <stp/>
        <stp>BDP|1347625819675668784</stp>
        <tr r="AR139" s="4"/>
      </tp>
      <tp t="b">
        <v>0</v>
        <stp/>
        <stp>BDP|1423787509184657654</stp>
        <tr r="AR141" s="4"/>
      </tp>
      <tp t="b">
        <v>0</v>
        <stp/>
        <stp>BDP|7505715260776737456</stp>
        <tr r="AQ39" s="4"/>
      </tp>
      <tp t="b">
        <v>0</v>
        <stp/>
        <stp>BDH|2596346420796685111</stp>
        <tr r="C290" s="4"/>
      </tp>
      <tp t="b">
        <v>0</v>
        <stp/>
        <stp>BDH|7923155963801075599</stp>
        <tr r="I113" s="4"/>
      </tp>
      <tp t="b">
        <v>0</v>
        <stp/>
        <stp>BDH|8169158136269004746</stp>
        <tr r="C210" s="4"/>
      </tp>
      <tp t="b">
        <v>0</v>
        <stp/>
        <stp>BDH|4384134868896919179</stp>
        <tr r="E147" s="4"/>
      </tp>
      <tp t="b">
        <v>0</v>
        <stp/>
        <stp>BDH|2321138750450399258</stp>
        <tr r="E45" s="4"/>
      </tp>
      <tp t="b">
        <v>0</v>
        <stp/>
        <stp>BDP|3433649247604202126</stp>
        <tr r="AQ85" s="4"/>
      </tp>
      <tp t="b">
        <v>0</v>
        <stp/>
        <stp>BDP|7263668553640621060</stp>
        <tr r="AR323" s="4"/>
      </tp>
      <tp t="s">
        <v>#N/A N/A</v>
        <stp/>
        <stp>BDS|9232784161984847846</stp>
        <tr r="AG9" s="4"/>
      </tp>
      <tp t="b">
        <v>0</v>
        <stp/>
        <stp>BDS|3020427530407664733</stp>
        <tr r="M233" s="4"/>
        <tr r="M233" s="4"/>
        <tr r="W233" s="4"/>
        <tr r="W233" s="4"/>
        <tr r="AG233" s="4"/>
        <tr r="AG233" s="4"/>
      </tp>
      <tp t="b">
        <v>0</v>
        <stp/>
        <stp>BDH|2820387504171521466</stp>
        <tr r="D277" s="4"/>
      </tp>
      <tp t="b">
        <v>0</v>
        <stp/>
        <stp>BDH|9633612894544064640</stp>
        <tr r="B277" s="4"/>
      </tp>
      <tp t="b">
        <v>0</v>
        <stp/>
        <stp>BDH|8190467456745157874</stp>
        <tr r="I347" s="4"/>
      </tp>
      <tp t="b">
        <v>0</v>
        <stp/>
        <stp>BDH|2008438623290649016</stp>
        <tr r="D317" s="4"/>
      </tp>
      <tp t="b">
        <v>0</v>
        <stp/>
        <stp>BDH|1140602596842019805</stp>
        <tr r="H12" s="4"/>
      </tp>
      <tp t="s">
        <v>#N/A N/A</v>
        <stp/>
        <stp>BDS|5980223356971869712</stp>
        <tr r="W240" s="4"/>
      </tp>
      <tp t="b">
        <v>0</v>
        <stp/>
        <stp>BDS|8643900442063221223</stp>
        <tr r="AG52" s="4"/>
        <tr r="AG52" s="4"/>
        <tr r="M52" s="4"/>
        <tr r="M52" s="4"/>
        <tr r="W52" s="4"/>
        <tr r="W52" s="4"/>
      </tp>
      <tp t="s">
        <v>#N/A N/A</v>
        <stp/>
        <stp>BDS|4672765704681910690</stp>
        <tr r="AG299" s="4"/>
      </tp>
      <tp t="b">
        <v>0</v>
        <stp/>
        <stp>BDH|5947551792235966833</stp>
        <tr r="F164" s="4"/>
      </tp>
      <tp t="b">
        <v>0</v>
        <stp/>
        <stp>BDH|3110231455959527966</stp>
        <tr r="H14" s="4"/>
      </tp>
      <tp t="b">
        <v>0</v>
        <stp/>
        <stp>BDH|7031603113903633717</stp>
        <tr r="D248" s="4"/>
      </tp>
      <tp t="s">
        <v>#N/A N/A</v>
        <stp/>
        <stp>BDS|5789348611994326741</stp>
        <tr r="AG243" s="4"/>
      </tp>
      <tp t="s">
        <v>#N/A N/A</v>
        <stp/>
        <stp>BDS|8744020642980661843</stp>
        <tr r="M99" s="4"/>
      </tp>
      <tp t="b">
        <v>0</v>
        <stp/>
        <stp>BDP|5188966418760342993</stp>
        <tr r="AQ386" s="4"/>
      </tp>
      <tp t="b">
        <v>0</v>
        <stp/>
        <stp>BDP|8587078882943528709</stp>
        <tr r="AQ159" s="4"/>
      </tp>
      <tp t="b">
        <v>0</v>
        <stp/>
        <stp>BDH|5889118824992105099</stp>
        <tr r="I92" s="4"/>
      </tp>
      <tp t="b">
        <v>0</v>
        <stp/>
        <stp>BDH|7985480185916260933</stp>
        <tr r="C223" s="4"/>
      </tp>
      <tp t="b">
        <v>0</v>
        <stp/>
        <stp>BDH|3281524463714210040</stp>
        <tr r="F52" s="4"/>
      </tp>
      <tp t="b">
        <v>0</v>
        <stp/>
        <stp>BDH|9789163256470074922</stp>
        <tr r="E46" s="4"/>
      </tp>
      <tp t="b">
        <v>0</v>
        <stp/>
        <stp>BDH|8854676180764310698</stp>
        <tr r="C219" s="4"/>
      </tp>
      <tp t="b">
        <v>0</v>
        <stp/>
        <stp>BDH|9926549535742419993</stp>
        <tr r="I321" s="4"/>
      </tp>
    </main>
    <main first="bofaddin.rtdserver">
      <tp t="b">
        <v>0</v>
        <stp/>
        <stp>BDH|83464196023355702</stp>
        <tr r="E235" s="4"/>
      </tp>
      <tp t="b">
        <v>0</v>
        <stp/>
        <stp>BDH|74019485732988336</stp>
        <tr r="E17" s="4"/>
      </tp>
      <tp t="b">
        <v>0</v>
        <stp/>
        <stp>BDP|4560410940769613889</stp>
        <tr r="AQ33" s="4"/>
      </tp>
      <tp t="s">
        <v>#N/A N/A</v>
        <stp/>
        <stp>BDS|5451705246891813203</stp>
        <tr r="M76" s="4"/>
      </tp>
      <tp t="b">
        <v>0</v>
        <stp/>
        <stp>BDP|8851057071503397955</stp>
        <tr r="AR250" s="4"/>
      </tp>
      <tp t="b">
        <v>0</v>
        <stp/>
        <stp>BDS|5588088333917069442</stp>
        <tr r="W58" s="4"/>
        <tr r="W58" s="4"/>
        <tr r="M58" s="4"/>
        <tr r="M58" s="4"/>
        <tr r="AG58" s="4"/>
        <tr r="AG58" s="4"/>
      </tp>
      <tp t="b">
        <v>0</v>
        <stp/>
        <stp>BDP|9050369584202192596</stp>
        <tr r="AR121" s="4"/>
      </tp>
      <tp t="b">
        <v>0</v>
        <stp/>
        <stp>BDS|4960490185059634497</stp>
        <tr r="W379" s="4"/>
        <tr r="W379" s="4"/>
        <tr r="M379" s="4"/>
        <tr r="M379" s="4"/>
        <tr r="AG379" s="4"/>
        <tr r="AG379" s="4"/>
      </tp>
      <tp t="s">
        <v>#N/A N/A</v>
        <stp/>
        <stp>BDS|1803298565486895663</stp>
        <tr r="W89" s="4"/>
      </tp>
      <tp t="b">
        <v>0</v>
        <stp/>
        <stp>BDH|5435346484858768399</stp>
        <tr r="B41" s="4"/>
      </tp>
      <tp t="b">
        <v>0</v>
        <stp/>
        <stp>BDH|2235433975202962676</stp>
        <tr r="F70" s="4"/>
      </tp>
      <tp t="b">
        <v>0</v>
        <stp/>
        <stp>BDH|5480914698479701907</stp>
        <tr r="H115" s="4"/>
      </tp>
      <tp t="s">
        <v>#N/A N/A</v>
        <stp/>
        <stp>BDS|2574082712900095644</stp>
        <tr r="M53" s="4"/>
      </tp>
      <tp t="s">
        <v>#N/A N/A</v>
        <stp/>
        <stp>BDS|4260893403688572165</stp>
        <tr r="M22" s="4"/>
      </tp>
      <tp t="b">
        <v>0</v>
        <stp/>
        <stp>BDS|7968198447803802441</stp>
        <tr r="M124" s="4"/>
        <tr r="M124" s="4"/>
        <tr r="W124" s="4"/>
        <tr r="W124" s="4"/>
        <tr r="AG124" s="4"/>
        <tr r="AG124" s="4"/>
      </tp>
      <tp t="b">
        <v>0</v>
        <stp/>
        <stp>BDS|7153335548346019315</stp>
        <tr r="M282" s="4"/>
        <tr r="M282" s="4"/>
        <tr r="AG282" s="4"/>
        <tr r="AG282" s="4"/>
        <tr r="W282" s="4"/>
        <tr r="W282" s="4"/>
      </tp>
      <tp t="b">
        <v>0</v>
        <stp/>
        <stp>BDH|2046141425063933736</stp>
        <tr r="I209" s="4"/>
      </tp>
      <tp t="b">
        <v>0</v>
        <stp/>
        <stp>BDH|5981489560860865228</stp>
        <tr r="F289" s="4"/>
      </tp>
      <tp t="b">
        <v>0</v>
        <stp/>
        <stp>BDH|9832620681716406442</stp>
        <tr r="F310" s="4"/>
      </tp>
      <tp t="b">
        <v>0</v>
        <stp/>
        <stp>BDH|6566998349429819767</stp>
        <tr r="D144" s="4"/>
      </tp>
      <tp t="b">
        <v>0</v>
        <stp/>
        <stp>BDH|8471051398386495263</stp>
        <tr r="C176" s="4"/>
      </tp>
      <tp t="b">
        <v>0</v>
        <stp/>
        <stp>BDH|1281282054361232274</stp>
        <tr r="D358" s="4"/>
      </tp>
      <tp t="b">
        <v>0</v>
        <stp/>
        <stp>BDH|1640761979990207402</stp>
        <tr r="F102" s="4"/>
      </tp>
      <tp t="b">
        <v>0</v>
        <stp/>
        <stp>BDP|5258248163201421594</stp>
        <tr r="AR46" s="4"/>
      </tp>
      <tp t="s">
        <v>#N/A N/A</v>
        <stp/>
        <stp>BDS|1041491724215580704</stp>
        <tr r="AG379" s="4"/>
      </tp>
      <tp t="s">
        <v>#N/A N/A</v>
        <stp/>
        <stp>BDS|4031129229563386108</stp>
        <tr r="W306" s="4"/>
      </tp>
      <tp t="s">
        <v>#N/A N/A</v>
        <stp/>
        <stp>BDS|6714417366405976417</stp>
        <tr r="AG227" s="4"/>
      </tp>
      <tp t="b">
        <v>0</v>
        <stp/>
        <stp>BDP|7644763344128579990</stp>
        <tr r="AQ83" s="4"/>
      </tp>
      <tp t="b">
        <v>0</v>
        <stp/>
        <stp>BDH|6421099773413384754</stp>
        <tr r="H239" s="4"/>
      </tp>
      <tp t="b">
        <v>0</v>
        <stp/>
        <stp>BDH|2815242875284505646</stp>
        <tr r="G148" s="4"/>
      </tp>
      <tp t="b">
        <v>0</v>
        <stp/>
        <stp>BDH|6121111494468495384</stp>
        <tr r="E166" s="4"/>
      </tp>
      <tp t="b">
        <v>0</v>
        <stp/>
        <stp>BDH|6014496125804609125</stp>
        <tr r="G62" s="4"/>
      </tp>
      <tp t="b">
        <v>0</v>
        <stp/>
        <stp>BDH|2239181113486582142</stp>
        <tr r="B177" s="4"/>
      </tp>
      <tp t="b">
        <v>0</v>
        <stp/>
        <stp>BDH|4198981835523546816</stp>
        <tr r="B45" s="4"/>
      </tp>
      <tp t="b">
        <v>0</v>
        <stp/>
        <stp>BDH|1650158958624755440</stp>
        <tr r="H209" s="4"/>
      </tp>
      <tp t="b">
        <v>0</v>
        <stp/>
        <stp>BDS|5306145019839670910</stp>
        <tr r="W195" s="4"/>
        <tr r="W195" s="4"/>
        <tr r="M195" s="4"/>
        <tr r="M195" s="4"/>
        <tr r="AG195" s="4"/>
        <tr r="AG195" s="4"/>
      </tp>
      <tp t="b">
        <v>0</v>
        <stp/>
        <stp>BDP|5215468183619704596</stp>
        <tr r="AR273" s="4"/>
      </tp>
      <tp t="b">
        <v>0</v>
        <stp/>
        <stp>BDS|5105519548907970689</stp>
        <tr r="W199" s="4"/>
        <tr r="W199" s="4"/>
        <tr r="AG199" s="4"/>
        <tr r="AG199" s="4"/>
        <tr r="M199" s="4"/>
        <tr r="M199" s="4"/>
      </tp>
      <tp t="b">
        <v>0</v>
        <stp/>
        <stp>BDS|3315243771072766186</stp>
        <tr r="AG70" s="4"/>
        <tr r="AG70" s="4"/>
        <tr r="W70" s="4"/>
        <tr r="W70" s="4"/>
        <tr r="M70" s="4"/>
        <tr r="M70" s="4"/>
      </tp>
      <tp t="b">
        <v>0</v>
        <stp/>
        <stp>BDH|5549982631592600833</stp>
        <tr r="E87" s="4"/>
      </tp>
      <tp t="b">
        <v>0</v>
        <stp/>
        <stp>BDH|3251485582632538846</stp>
        <tr r="B260" s="4"/>
      </tp>
      <tp t="b">
        <v>0</v>
        <stp/>
        <stp>BDH|6603597366966716677</stp>
        <tr r="D367" s="4"/>
      </tp>
      <tp t="b">
        <v>0</v>
        <stp/>
        <stp>BDH|6791345294898899166</stp>
        <tr r="I56" s="4"/>
      </tp>
      <tp t="b">
        <v>0</v>
        <stp/>
        <stp>BDH|7425727696898856414</stp>
        <tr r="H44" s="4"/>
      </tp>
      <tp t="b">
        <v>0</v>
        <stp/>
        <stp>BDH|7877392340952064784</stp>
        <tr r="C75" s="4"/>
      </tp>
      <tp t="b">
        <v>0</v>
        <stp/>
        <stp>BDS|5892745253701908380</stp>
        <tr r="W383" s="4"/>
        <tr r="W383" s="4"/>
        <tr r="AG383" s="4"/>
        <tr r="AG383" s="4"/>
        <tr r="M383" s="4"/>
        <tr r="M383" s="4"/>
      </tp>
      <tp t="b">
        <v>0</v>
        <stp/>
        <stp>BDP|3336608419500191159</stp>
        <tr r="AR319" s="4"/>
      </tp>
      <tp t="b">
        <v>0</v>
        <stp/>
        <stp>BDS|9446468084303085385</stp>
        <tr r="W156" s="4"/>
        <tr r="W156" s="4"/>
        <tr r="AG156" s="4"/>
        <tr r="AG156" s="4"/>
        <tr r="M156" s="4"/>
        <tr r="M156" s="4"/>
      </tp>
      <tp t="s">
        <v>#N/A N/A</v>
        <stp/>
        <stp>BDS|5339060905932993273</stp>
        <tr r="AG234" s="4"/>
      </tp>
      <tp t="s">
        <v>#N/A N/A</v>
        <stp/>
        <stp>BDS|4817530945124473441</stp>
        <tr r="AG358" s="4"/>
      </tp>
      <tp t="s">
        <v>#N/A N/A</v>
        <stp/>
        <stp>BDS|5604399537131099166</stp>
        <tr r="W320" s="4"/>
      </tp>
      <tp t="b">
        <v>0</v>
        <stp/>
        <stp>BDH|1605103629275541246</stp>
        <tr r="E206" s="4"/>
      </tp>
      <tp t="b">
        <v>0</v>
        <stp/>
        <stp>BDH|9140477940228003482</stp>
        <tr r="G256" s="4"/>
      </tp>
      <tp t="b">
        <v>0</v>
        <stp/>
        <stp>BDH|3097848769041219912</stp>
        <tr r="D179" s="4"/>
      </tp>
      <tp t="b">
        <v>0</v>
        <stp/>
        <stp>BDH|7901692969602118061</stp>
        <tr r="I136" s="4"/>
      </tp>
      <tp t="b">
        <v>0</v>
        <stp/>
        <stp>BDH|3249973830885906928</stp>
        <tr r="F152" s="4"/>
      </tp>
      <tp t="b">
        <v>0</v>
        <stp/>
        <stp>BDH|2378743010721112085</stp>
        <tr r="I324" s="4"/>
      </tp>
      <tp t="b">
        <v>0</v>
        <stp/>
        <stp>BDH|4317109531494438789</stp>
        <tr r="G43" s="4"/>
      </tp>
      <tp t="b">
        <v>0</v>
        <stp/>
        <stp>BDH|3933728600772435315</stp>
        <tr r="D204" s="4"/>
      </tp>
      <tp t="b">
        <v>0</v>
        <stp/>
        <stp>BDH|4523770178843532214</stp>
        <tr r="I16" s="4"/>
      </tp>
      <tp t="b">
        <v>0</v>
        <stp/>
        <stp>BDH|5239587930383725538</stp>
        <tr r="E63" s="4"/>
      </tp>
      <tp t="b">
        <v>0</v>
        <stp/>
        <stp>BDH|7746578414073977535</stp>
        <tr r="E342" s="4"/>
      </tp>
      <tp t="b">
        <v>0</v>
        <stp/>
        <stp>BDS|7418016428808367814</stp>
        <tr r="W160" s="4"/>
        <tr r="W160" s="4"/>
        <tr r="AG160" s="4"/>
        <tr r="AG160" s="4"/>
        <tr r="M160" s="4"/>
        <tr r="M160" s="4"/>
      </tp>
      <tp t="s">
        <v>#N/A N/A</v>
        <stp/>
        <stp>BDS|6905796647843057389</stp>
        <tr r="M136" s="4"/>
      </tp>
      <tp t="b">
        <v>0</v>
        <stp/>
        <stp>BDP|1048184198249728580</stp>
        <tr r="AQ401" s="4"/>
      </tp>
      <tp t="b">
        <v>0</v>
        <stp/>
        <stp>BDP|9594386156423296966</stp>
        <tr r="AR130" s="4"/>
      </tp>
      <tp t="b">
        <v>0</v>
        <stp/>
        <stp>BDH|6428559670914629581</stp>
        <tr r="D198" s="4"/>
      </tp>
      <tp t="b">
        <v>0</v>
        <stp/>
        <stp>BDH|1186270748254502649</stp>
        <tr r="H102" s="4"/>
      </tp>
      <tp t="b">
        <v>0</v>
        <stp/>
        <stp>BDH|3185307164767985433</stp>
        <tr r="I398" s="4"/>
      </tp>
      <tp t="b">
        <v>0</v>
        <stp/>
        <stp>BDH|6063145748532718441</stp>
        <tr r="F252" s="4"/>
      </tp>
      <tp t="b">
        <v>0</v>
        <stp/>
        <stp>BDH|2225352866952738093</stp>
        <tr r="F270" s="4"/>
      </tp>
      <tp t="b">
        <v>0</v>
        <stp/>
        <stp>BDH|9923519265379551675</stp>
        <tr r="D357" s="4"/>
      </tp>
      <tp t="b">
        <v>0</v>
        <stp/>
        <stp>BDH|7153811453869561690</stp>
        <tr r="G273" s="4"/>
      </tp>
      <tp t="b">
        <v>0</v>
        <stp/>
        <stp>BDP|5863649691977592846</stp>
        <tr r="AQ366" s="4"/>
      </tp>
      <tp t="b">
        <v>0</v>
        <stp/>
        <stp>BDP|6484671714411373583</stp>
        <tr r="AQ164" s="4"/>
      </tp>
      <tp t="b">
        <v>0</v>
        <stp/>
        <stp>BDP|7408179014077861536</stp>
        <tr r="AR84" s="4"/>
      </tp>
      <tp t="s">
        <v>#N/A N/A</v>
        <stp/>
        <stp>BDS|8903597056924241981</stp>
        <tr r="AG350" s="4"/>
      </tp>
      <tp t="s">
        <v>#N/A N/A</v>
        <stp/>
        <stp>BDS|8892147814548358570</stp>
        <tr r="M203" s="4"/>
      </tp>
      <tp t="b">
        <v>0</v>
        <stp/>
        <stp>BDS|6875177194402709908</stp>
        <tr r="M159" s="4"/>
        <tr r="M159" s="4"/>
        <tr r="W159" s="4"/>
        <tr r="W159" s="4"/>
        <tr r="AG159" s="4"/>
        <tr r="AG159" s="4"/>
      </tp>
      <tp t="s">
        <v>#N/A N/A</v>
        <stp/>
        <stp>BDS|3974556332797400765</stp>
        <tr r="W112" s="4"/>
      </tp>
      <tp t="b">
        <v>0</v>
        <stp/>
        <stp>BDP|6195369655090626585</stp>
        <tr r="AQ320" s="4"/>
      </tp>
      <tp t="b">
        <v>0</v>
        <stp/>
        <stp>BDH|1723029579801321231</stp>
        <tr r="B137" s="4"/>
      </tp>
      <tp t="b">
        <v>0</v>
        <stp/>
        <stp>BDH|1127390374207907793</stp>
        <tr r="H274" s="4"/>
      </tp>
      <tp t="b">
        <v>0</v>
        <stp/>
        <stp>BDH|3336774634133461182</stp>
        <tr r="B323" s="4"/>
      </tp>
      <tp t="b">
        <v>0</v>
        <stp/>
        <stp>BDH|1048311280299432693</stp>
        <tr r="H385" s="4"/>
      </tp>
      <tp t="b">
        <v>0</v>
        <stp/>
        <stp>BDH|2681189267052435215</stp>
        <tr r="B259" s="4"/>
      </tp>
      <tp t="b">
        <v>0</v>
        <stp/>
        <stp>BDH|5846213256217521068</stp>
        <tr r="B233" s="4"/>
      </tp>
      <tp t="b">
        <v>0</v>
        <stp/>
        <stp>BDP|7461055248460382671</stp>
        <tr r="AQ293" s="4"/>
      </tp>
      <tp t="s">
        <v>#N/A N/A</v>
        <stp/>
        <stp>BDS|1938166723647025013</stp>
        <tr r="M117" s="4"/>
      </tp>
      <tp t="s">
        <v>#N/A N/A</v>
        <stp/>
        <stp>BDS|8623891900876771359</stp>
        <tr r="W348" s="4"/>
      </tp>
      <tp t="b">
        <v>0</v>
        <stp/>
        <stp>BDH|5533778902957862054</stp>
        <tr r="I203" s="4"/>
      </tp>
      <tp t="b">
        <v>0</v>
        <stp/>
        <stp>BDH|2335285456078262826</stp>
        <tr r="C97" s="4"/>
      </tp>
      <tp t="b">
        <v>0</v>
        <stp/>
        <stp>BDH|6919179644157577127</stp>
        <tr r="B385" s="4"/>
      </tp>
      <tp t="s">
        <v>#N/A N/A</v>
        <stp/>
        <stp>BDS|2358436154125712318</stp>
        <tr r="W313" s="4"/>
      </tp>
      <tp t="s">
        <v>#N/A N/A</v>
        <stp/>
        <stp>BDS|1451650625242487223</stp>
        <tr r="AG163" s="4"/>
      </tp>
      <tp t="s">
        <v>#N/A N/A</v>
        <stp/>
        <stp>BDS|2479142543470649279</stp>
        <tr r="AG311" s="4"/>
      </tp>
      <tp t="b">
        <v>0</v>
        <stp/>
        <stp>BDS|2565155394797723814</stp>
        <tr r="AG363" s="4"/>
        <tr r="AG363" s="4"/>
        <tr r="W363" s="4"/>
        <tr r="W363" s="4"/>
        <tr r="M363" s="4"/>
        <tr r="M363" s="4"/>
      </tp>
      <tp t="s">
        <v>#N/A N/A</v>
        <stp/>
        <stp>BDS|4152666538696420297</stp>
        <tr r="AG40" s="4"/>
      </tp>
      <tp t="s">
        <v>#N/A N/A</v>
        <stp/>
        <stp>BDS|7578426923362764613</stp>
        <tr r="AG73" s="4"/>
      </tp>
      <tp t="b">
        <v>0</v>
        <stp/>
        <stp>BDH|6885122012160911339</stp>
        <tr r="E333" s="4"/>
      </tp>
      <tp t="b">
        <v>0</v>
        <stp/>
        <stp>BDH|6749265815127278744</stp>
        <tr r="G369" s="4"/>
      </tp>
      <tp t="b">
        <v>0</v>
        <stp/>
        <stp>BDH|4200673353457774537</stp>
        <tr r="F256" s="4"/>
      </tp>
      <tp t="b">
        <v>0</v>
        <stp/>
        <stp>BDH|3740248814794088154</stp>
        <tr r="D209" s="4"/>
      </tp>
      <tp t="b">
        <v>0</v>
        <stp/>
        <stp>BDP|6761218642211213456</stp>
        <tr r="AR204" s="4"/>
      </tp>
      <tp t="b">
        <v>0</v>
        <stp/>
        <stp>BDS|4697753227615623110</stp>
        <tr r="AG110" s="4"/>
        <tr r="AG110" s="4"/>
        <tr r="M110" s="4"/>
        <tr r="M110" s="4"/>
        <tr r="W110" s="4"/>
        <tr r="W110" s="4"/>
      </tp>
      <tp t="b">
        <v>0</v>
        <stp/>
        <stp>BDS|4643371046197033142</stp>
        <tr r="M327" s="4"/>
        <tr r="M327" s="4"/>
        <tr r="W327" s="4"/>
        <tr r="W327" s="4"/>
        <tr r="AG327" s="4"/>
        <tr r="AG327" s="4"/>
      </tp>
      <tp t="b">
        <v>0</v>
        <stp/>
        <stp>BDH|3701910444553662873</stp>
        <tr r="E26" s="4"/>
      </tp>
      <tp t="b">
        <v>0</v>
        <stp/>
        <stp>BDH|9247505692315141525</stp>
        <tr r="G398" s="4"/>
      </tp>
      <tp t="b">
        <v>0</v>
        <stp/>
        <stp>BDH|9737632803529162351</stp>
        <tr r="C359" s="4"/>
      </tp>
      <tp t="b">
        <v>0</v>
        <stp/>
        <stp>BDH|2724602620557756436</stp>
        <tr r="I207" s="4"/>
      </tp>
      <tp t="b">
        <v>0</v>
        <stp/>
        <stp>BDH|4589214126138443950</stp>
        <tr r="H216" s="4"/>
      </tp>
      <tp t="b">
        <v>0</v>
        <stp/>
        <stp>BDH|8807996033707626079</stp>
        <tr r="G361" s="4"/>
      </tp>
      <tp t="b">
        <v>0</v>
        <stp/>
        <stp>BDH|5072718464369493828</stp>
        <tr r="B200" s="4"/>
      </tp>
      <tp t="b">
        <v>0</v>
        <stp/>
        <stp>BDH|7880133884723816840</stp>
        <tr r="F182" s="4"/>
      </tp>
      <tp t="b">
        <v>0</v>
        <stp/>
        <stp>BDH|3884640308600780009</stp>
        <tr r="F95" s="4"/>
      </tp>
      <tp t="b">
        <v>0</v>
        <stp/>
        <stp>BDP|5090760721064119161</stp>
        <tr r="AQ339" s="4"/>
      </tp>
      <tp t="b">
        <v>0</v>
        <stp/>
        <stp>BDS|9587095353528659196</stp>
        <tr r="AG394" s="4"/>
        <tr r="AG394" s="4"/>
        <tr r="W394" s="4"/>
        <tr r="W394" s="4"/>
        <tr r="M394" s="4"/>
        <tr r="M394" s="4"/>
      </tp>
      <tp t="b">
        <v>0</v>
        <stp/>
        <stp>BDP|1999482650486852391</stp>
        <tr r="AQ259" s="4"/>
      </tp>
      <tp t="b">
        <v>0</v>
        <stp/>
        <stp>BDP|7041561727145960089</stp>
        <tr r="AR37" s="4"/>
      </tp>
      <tp t="b">
        <v>0</v>
        <stp/>
        <stp>BDP|1590116359882863250</stp>
        <tr r="AQ388" s="4"/>
      </tp>
      <tp t="b">
        <v>0</v>
        <stp/>
        <stp>BDS|9865666768479710513</stp>
        <tr r="W317" s="4"/>
        <tr r="W317" s="4"/>
        <tr r="M317" s="4"/>
        <tr r="M317" s="4"/>
        <tr r="AG317" s="4"/>
        <tr r="AG317" s="4"/>
      </tp>
      <tp t="b">
        <v>0</v>
        <stp/>
        <stp>BDH|3294682595189633099</stp>
        <tr r="E366" s="4"/>
      </tp>
      <tp t="b">
        <v>0</v>
        <stp/>
        <stp>BDH|2711403106950783360</stp>
        <tr r="H75" s="4"/>
      </tp>
      <tp t="b">
        <v>0</v>
        <stp/>
        <stp>BDH|7168377377073442553</stp>
        <tr r="C364" s="4"/>
      </tp>
      <tp t="b">
        <v>0</v>
        <stp/>
        <stp>BDH|2987165638414061174</stp>
        <tr r="G199" s="4"/>
      </tp>
      <tp t="b">
        <v>0</v>
        <stp/>
        <stp>BDH|6725135961960408415</stp>
        <tr r="C293" s="4"/>
      </tp>
      <tp t="s">
        <v>#N/A N/A</v>
        <stp/>
        <stp>BDS|5103619707225029362</stp>
        <tr r="M12" s="4"/>
      </tp>
      <tp t="b">
        <v>0</v>
        <stp/>
        <stp>BDS|6072183253444261389</stp>
        <tr r="M107" s="4"/>
        <tr r="M107" s="4"/>
        <tr r="AG107" s="4"/>
        <tr r="AG107" s="4"/>
        <tr r="W107" s="4"/>
        <tr r="W107" s="4"/>
      </tp>
      <tp t="s">
        <v>#N/A N/A</v>
        <stp/>
        <stp>BDS|4359718946141340364</stp>
        <tr r="W225" s="4"/>
      </tp>
      <tp t="s">
        <v>#N/A N/A</v>
        <stp/>
        <stp>BDS|2701302543896778621</stp>
        <tr r="M296" s="4"/>
      </tp>
      <tp t="b">
        <v>0</v>
        <stp/>
        <stp>BDS|7470426812980673733</stp>
        <tr r="M207" s="4"/>
        <tr r="M207" s="4"/>
        <tr r="W207" s="4"/>
        <tr r="W207" s="4"/>
        <tr r="AG207" s="4"/>
        <tr r="AG207" s="4"/>
      </tp>
      <tp t="b">
        <v>0</v>
        <stp/>
        <stp>BDP|2213182720835227197</stp>
        <tr r="AQ100" s="4"/>
      </tp>
      <tp t="b">
        <v>0</v>
        <stp/>
        <stp>BDH|3274874023025522926</stp>
        <tr r="B314" s="4"/>
      </tp>
      <tp t="b">
        <v>0</v>
        <stp/>
        <stp>BDH|6302311110150140123</stp>
        <tr r="D226" s="4"/>
      </tp>
      <tp t="b">
        <v>0</v>
        <stp/>
        <stp>BDH|5099156324454198714</stp>
        <tr r="I251" s="4"/>
      </tp>
      <tp t="b">
        <v>0</v>
        <stp/>
        <stp>BDH|5402613863045340541</stp>
        <tr r="C245" s="4"/>
      </tp>
      <tp t="b">
        <v>0</v>
        <stp/>
        <stp>BDH|8017173680097637307</stp>
        <tr r="I143" s="4"/>
      </tp>
      <tp t="b">
        <v>0</v>
        <stp/>
        <stp>BDH|9016917320085199215</stp>
        <tr r="F141" s="4"/>
      </tp>
      <tp t="b">
        <v>0</v>
        <stp/>
        <stp>BDH|8272126157469602008</stp>
        <tr r="E186" s="4"/>
      </tp>
      <tp t="b">
        <v>0</v>
        <stp/>
        <stp>BDH|7313116534283690311</stp>
        <tr r="C58" s="4"/>
      </tp>
      <tp t="b">
        <v>0</v>
        <stp/>
        <stp>BDH|1642213244372703058</stp>
        <tr r="E278" s="4"/>
      </tp>
      <tp t="b">
        <v>0</v>
        <stp/>
        <stp>BDH|9287886195858812568</stp>
        <tr r="E99" s="4"/>
      </tp>
      <tp t="b">
        <v>0</v>
        <stp/>
        <stp>BDH|2555399145263020382</stp>
        <tr r="C79" s="4"/>
      </tp>
      <tp t="b">
        <v>0</v>
        <stp/>
        <stp>BDH|2622679426383404026</stp>
        <tr r="G41" s="4"/>
      </tp>
      <tp t="s">
        <v>#N/A N/A</v>
        <stp/>
        <stp>BDS|1187352565505280459</stp>
        <tr r="M59" s="4"/>
      </tp>
      <tp t="b">
        <v>0</v>
        <stp/>
        <stp>BDS|9747247394361388626</stp>
        <tr r="AG108" s="4"/>
        <tr r="AG108" s="4"/>
        <tr r="W108" s="4"/>
        <tr r="W108" s="4"/>
        <tr r="M108" s="4"/>
        <tr r="M108" s="4"/>
      </tp>
      <tp t="s">
        <v>#N/A N/A</v>
        <stp/>
        <stp>BDS|2242723709759785985</stp>
        <tr r="M275" s="4"/>
      </tp>
      <tp t="s">
        <v>#N/A N/A</v>
        <stp/>
        <stp>BDS|6745120592162759962</stp>
        <tr r="M258" s="4"/>
      </tp>
      <tp t="s">
        <v>#N/A N/A</v>
        <stp/>
        <stp>BDS|2309717723507286558</stp>
        <tr r="M202" s="4"/>
      </tp>
      <tp t="b">
        <v>0</v>
        <stp/>
        <stp>BDP|5965740251492816020</stp>
        <tr r="AQ101" s="4"/>
      </tp>
      <tp t="b">
        <v>0</v>
        <stp/>
        <stp>BDS|6001604806756208325</stp>
        <tr r="AG338" s="4"/>
        <tr r="AG338" s="4"/>
        <tr r="W338" s="4"/>
        <tr r="W338" s="4"/>
        <tr r="M338" s="4"/>
        <tr r="M338" s="4"/>
      </tp>
      <tp t="s">
        <v>#N/A N/A</v>
        <stp/>
        <stp>BDS|2212053373847688746</stp>
        <tr r="AG147" s="4"/>
      </tp>
      <tp t="s">
        <v>#N/A N/A</v>
        <stp/>
        <stp>BDS|6138229858183987746</stp>
        <tr r="AG313" s="4"/>
      </tp>
      <tp t="b">
        <v>0</v>
        <stp/>
        <stp>BDH|3716130743310343327</stp>
        <tr r="I352" s="4"/>
      </tp>
      <tp t="b">
        <v>0</v>
        <stp/>
        <stp>BDH|7301540405467509017</stp>
        <tr r="H89" s="4"/>
      </tp>
      <tp t="b">
        <v>0</v>
        <stp/>
        <stp>BDH|9397206826944616855</stp>
        <tr r="G15" s="4"/>
      </tp>
      <tp t="b">
        <v>0</v>
        <stp/>
        <stp>BDH|5549979733012195860</stp>
        <tr r="G58" s="4"/>
      </tp>
      <tp t="b">
        <v>0</v>
        <stp/>
        <stp>BDH|8728361557649243226</stp>
        <tr r="E151" s="4"/>
      </tp>
      <tp t="b">
        <v>0</v>
        <stp/>
        <stp>BDH|6132149394959168263</stp>
        <tr r="D125" s="4"/>
      </tp>
      <tp t="b">
        <v>0</v>
        <stp/>
        <stp>BDH|9472273317007581874</stp>
        <tr r="D219" s="4"/>
      </tp>
      <tp t="b">
        <v>0</v>
        <stp/>
        <stp>BDH|3707211801576994287</stp>
        <tr r="H175" s="4"/>
      </tp>
      <tp t="b">
        <v>0</v>
        <stp/>
        <stp>BDH|1679215801661704779</stp>
        <tr r="H13" s="4"/>
      </tp>
      <tp t="s">
        <v>#N/A N/A</v>
        <stp/>
        <stp>BDS|3117423401283721128</stp>
        <tr r="AG323" s="4"/>
      </tp>
      <tp t="b">
        <v>0</v>
        <stp/>
        <stp>BDP|6075809482656764522</stp>
        <tr r="AQ132" s="4"/>
      </tp>
      <tp t="b">
        <v>0</v>
        <stp/>
        <stp>BDP|8580558236598090310</stp>
        <tr r="AQ333" s="4"/>
      </tp>
      <tp t="b">
        <v>0</v>
        <stp/>
        <stp>BDP|5143527247289598867</stp>
        <tr r="AR96" s="4"/>
      </tp>
      <tp t="b">
        <v>0</v>
        <stp/>
        <stp>BDP|2378714985620989892</stp>
        <tr r="AQ297" s="4"/>
      </tp>
      <tp t="b">
        <v>0</v>
        <stp/>
        <stp>BDS|6352249510669756979</stp>
        <tr r="M347" s="4"/>
        <tr r="M347" s="4"/>
        <tr r="W347" s="4"/>
        <tr r="W347" s="4"/>
        <tr r="AG347" s="4"/>
        <tr r="AG347" s="4"/>
      </tp>
      <tp t="s">
        <v>#N/A N/A</v>
        <stp/>
        <stp>BDS|3843861121334875804</stp>
        <tr r="M205" s="4"/>
      </tp>
      <tp t="s">
        <v>#N/A N/A</v>
        <stp/>
        <stp>BDS|6647952635689421057</stp>
        <tr r="AG35" s="4"/>
      </tp>
      <tp t="b">
        <v>0</v>
        <stp/>
        <stp>BDH|1046495429530337247</stp>
        <tr r="I74" s="4"/>
      </tp>
      <tp t="b">
        <v>0</v>
        <stp/>
        <stp>BDH|2576301323753826597</stp>
        <tr r="E177" s="4"/>
      </tp>
      <tp t="b">
        <v>0</v>
        <stp/>
        <stp>BDH|5494688568084266410</stp>
        <tr r="G385" s="4"/>
      </tp>
      <tp t="b">
        <v>0</v>
        <stp/>
        <stp>BDH|7629379124864356711</stp>
        <tr r="B196" s="4"/>
      </tp>
      <tp t="b">
        <v>0</v>
        <stp/>
        <stp>BDH|1962291979740631185</stp>
        <tr r="E194" s="4"/>
      </tp>
      <tp t="b">
        <v>0</v>
        <stp/>
        <stp>BDH|2338498517976336498</stp>
        <tr r="E401" s="4"/>
      </tp>
      <tp t="b">
        <v>0</v>
        <stp/>
        <stp>BDH|8954088294641157536</stp>
        <tr r="G168" s="4"/>
      </tp>
      <tp t="b">
        <v>0</v>
        <stp/>
        <stp>BDH|1312358267494525537</stp>
        <tr r="C135" s="4"/>
      </tp>
      <tp t="b">
        <v>0</v>
        <stp/>
        <stp>BDH|9831024649369303178</stp>
        <tr r="E268" s="4"/>
      </tp>
      <tp t="b">
        <v>0</v>
        <stp/>
        <stp>BDH|4899296304117540475</stp>
        <tr r="H328" s="4"/>
      </tp>
      <tp t="b">
        <v>0</v>
        <stp/>
        <stp>BDH|8811873362900239387</stp>
        <tr r="G115" s="4"/>
      </tp>
      <tp t="b">
        <v>0</v>
        <stp/>
        <stp>BDH|4365170574707670018</stp>
        <tr r="E30" s="4"/>
      </tp>
      <tp t="b">
        <v>0</v>
        <stp/>
        <stp>BDH|5864320374872013691</stp>
        <tr r="G143" s="4"/>
      </tp>
      <tp t="b">
        <v>0</v>
        <stp/>
        <stp>BDS|7783740097488834481</stp>
        <tr r="AG350" s="4"/>
        <tr r="AG350" s="4"/>
        <tr r="W350" s="4"/>
        <tr r="W350" s="4"/>
        <tr r="M350" s="4"/>
        <tr r="M350" s="4"/>
      </tp>
      <tp t="b">
        <v>0</v>
        <stp/>
        <stp>BDS|7694555115161161734</stp>
        <tr r="AG178" s="4"/>
        <tr r="AG178" s="4"/>
        <tr r="W178" s="4"/>
        <tr r="W178" s="4"/>
        <tr r="M178" s="4"/>
        <tr r="M178" s="4"/>
      </tp>
      <tp t="s">
        <v>#N/A N/A</v>
        <stp/>
        <stp>BDS|5582665814780312707</stp>
        <tr r="M113" s="4"/>
      </tp>
      <tp t="s">
        <v>#N/A N/A</v>
        <stp/>
        <stp>BDS|2902688153542645605</stp>
        <tr r="AG252" s="4"/>
      </tp>
      <tp t="s">
        <v>#N/A N/A</v>
        <stp/>
        <stp>BDS|3167660976512552504</stp>
        <tr r="W142" s="4"/>
      </tp>
      <tp t="b">
        <v>0</v>
        <stp/>
        <stp>BDS|8767801112406976284</stp>
        <tr r="M213" s="4"/>
        <tr r="M213" s="4"/>
        <tr r="AG213" s="4"/>
        <tr r="AG213" s="4"/>
        <tr r="W213" s="4"/>
        <tr r="W213" s="4"/>
      </tp>
      <tp t="b">
        <v>0</v>
        <stp/>
        <stp>BDP|4546252803340147364</stp>
        <tr r="AR313" s="4"/>
      </tp>
      <tp t="s">
        <v>#N/A N/A</v>
        <stp/>
        <stp>BDS|5432662233413496618</stp>
        <tr r="AG262" s="4"/>
      </tp>
      <tp t="b">
        <v>0</v>
        <stp/>
        <stp>BDH|1908261333407078283</stp>
        <tr r="G204" s="4"/>
      </tp>
      <tp t="b">
        <v>0</v>
        <stp/>
        <stp>BDH|7492873752648159749</stp>
        <tr r="F181" s="4"/>
      </tp>
      <tp t="b">
        <v>0</v>
        <stp/>
        <stp>BDH|3234754233515703777</stp>
        <tr r="I311" s="4"/>
      </tp>
      <tp t="b">
        <v>0</v>
        <stp/>
        <stp>BDH|4090245211035997782</stp>
        <tr r="H357" s="4"/>
      </tp>
      <tp t="b">
        <v>0</v>
        <stp/>
        <stp>BDH|7536849376008113522</stp>
        <tr r="F183" s="4"/>
      </tp>
      <tp t="b">
        <v>0</v>
        <stp/>
        <stp>BDH|6886519479530295167</stp>
        <tr r="H248" s="4"/>
      </tp>
      <tp t="b">
        <v>0</v>
        <stp/>
        <stp>BDP|9482950936572674443</stp>
        <tr r="AR212" s="4"/>
      </tp>
      <tp t="s">
        <v>#N/A N/A</v>
        <stp/>
        <stp>BDS|9296002780006045274</stp>
        <tr r="AG394" s="4"/>
      </tp>
      <tp t="b">
        <v>0</v>
        <stp/>
        <stp>BDP|4731435288624086990</stp>
        <tr r="AR79" s="4"/>
      </tp>
      <tp t="s">
        <v>#N/A N/A</v>
        <stp/>
        <stp>BDS|7078288845484096089</stp>
        <tr r="AG107" s="4"/>
      </tp>
      <tp t="b">
        <v>0</v>
        <stp/>
        <stp>BDP|7092992794680070281</stp>
        <tr r="AQ16" s="4"/>
      </tp>
      <tp t="b">
        <v>0</v>
        <stp/>
        <stp>BDP|7841178434751608186</stp>
        <tr r="AQ64" s="4"/>
      </tp>
      <tp t="b">
        <v>0</v>
        <stp/>
        <stp>BDP|3599756101743442200</stp>
        <tr r="AQ198" s="4"/>
      </tp>
      <tp t="b">
        <v>0</v>
        <stp/>
        <stp>BDP|3063912301717359866</stp>
        <tr r="AQ347" s="4"/>
      </tp>
      <tp t="s">
        <v>#N/A N/A</v>
        <stp/>
        <stp>BDS|9237982519384523031</stp>
        <tr r="AG118" s="4"/>
      </tp>
      <tp t="s">
        <v>#N/A N/A</v>
        <stp/>
        <stp>BDS|1143020811795507025</stp>
        <tr r="AG376" s="4"/>
      </tp>
      <tp t="s">
        <v>#N/A N/A</v>
        <stp/>
        <stp>BDS|6063645266050307347</stp>
        <tr r="W27" s="4"/>
      </tp>
      <tp t="b">
        <v>0</v>
        <stp/>
        <stp>BDP|3248386647995057488</stp>
        <tr r="AR322" s="4"/>
      </tp>
      <tp t="b">
        <v>0</v>
        <stp/>
        <stp>BDH|8314307550583626801</stp>
        <tr r="I184" s="4"/>
      </tp>
      <tp t="b">
        <v>0</v>
        <stp/>
        <stp>BDH|6043393088148362072</stp>
        <tr r="F401" s="4"/>
      </tp>
      <tp t="b">
        <v>0</v>
        <stp/>
        <stp>BDH|4439517314006738335</stp>
        <tr r="E211" s="4"/>
      </tp>
      <tp t="b">
        <v>0</v>
        <stp/>
        <stp>BDH|6594963796302472149</stp>
        <tr r="I134" s="4"/>
      </tp>
      <tp t="b">
        <v>0</v>
        <stp/>
        <stp>BDH|5688242654807263019</stp>
        <tr r="F201" s="4"/>
      </tp>
      <tp t="b">
        <v>0</v>
        <stp/>
        <stp>BDH|5500709253294425676</stp>
        <tr r="B387" s="4"/>
      </tp>
      <tp t="b">
        <v>0</v>
        <stp/>
        <stp>BDH|8195250088504057397</stp>
        <tr r="F280" s="4"/>
      </tp>
    </main>
    <main first="bofaddin.rtdserver">
      <tp t="b">
        <v>0</v>
        <stp/>
        <stp>BDP|3883899232378081690</stp>
        <tr r="AQ192" s="4"/>
      </tp>
      <tp t="b">
        <v>0</v>
        <stp/>
        <stp>BDP|7532904861237764994</stp>
        <tr r="AR218" s="4"/>
      </tp>
      <tp t="b">
        <v>0</v>
        <stp/>
        <stp>BDP|9776623897417845703</stp>
        <tr r="AR99" s="4"/>
      </tp>
      <tp t="b">
        <v>0</v>
        <stp/>
        <stp>BDH|3703664699468712250</stp>
        <tr r="D169" s="4"/>
      </tp>
      <tp t="b">
        <v>0</v>
        <stp/>
        <stp>BDH|9991919682189582759</stp>
        <tr r="C171" s="4"/>
      </tp>
      <tp t="b">
        <v>0</v>
        <stp/>
        <stp>BDH|9817169474758629168</stp>
        <tr r="D151" s="4"/>
      </tp>
      <tp t="b">
        <v>0</v>
        <stp/>
        <stp>BDH|6727748140773009095</stp>
        <tr r="F314" s="4"/>
      </tp>
      <tp t="b">
        <v>0</v>
        <stp/>
        <stp>BDH|7826028420403612065</stp>
        <tr r="B400" s="4"/>
      </tp>
      <tp t="b">
        <v>0</v>
        <stp/>
        <stp>BDP|3804954687136281239</stp>
        <tr r="AQ155" s="4"/>
      </tp>
      <tp t="b">
        <v>0</v>
        <stp/>
        <stp>BDP|9439721181287857742</stp>
        <tr r="AR333" s="4"/>
      </tp>
      <tp t="b">
        <v>0</v>
        <stp/>
        <stp>BDH|7942094352917126389</stp>
        <tr r="B210" s="4"/>
      </tp>
      <tp t="b">
        <v>0</v>
        <stp/>
        <stp>BDH|3305269580549774692</stp>
        <tr r="H31" s="4"/>
      </tp>
      <tp t="b">
        <v>0</v>
        <stp/>
        <stp>BDP|4038504051116992405</stp>
        <tr r="AQ110" s="4"/>
      </tp>
      <tp t="s">
        <v>#N/A N/A</v>
        <stp/>
        <stp>BDS|7349896796604581410</stp>
        <tr r="W243" s="4"/>
      </tp>
      <tp t="s">
        <v>#N/A N/A</v>
        <stp/>
        <stp>BDS|3054395111092480549</stp>
        <tr r="M9" s="4"/>
      </tp>
      <tp t="b">
        <v>0</v>
        <stp/>
        <stp>BDH|3995147591879653423</stp>
        <tr r="G214" s="4"/>
      </tp>
      <tp t="b">
        <v>0</v>
        <stp/>
        <stp>BDH|8112214579332635975</stp>
        <tr r="D187" s="4"/>
      </tp>
      <tp t="b">
        <v>0</v>
        <stp/>
        <stp>BDH|7192560641933856361</stp>
        <tr r="H301" s="4"/>
      </tp>
      <tp t="b">
        <v>0</v>
        <stp/>
        <stp>BDH|9445376418768237511</stp>
        <tr r="D149" s="4"/>
      </tp>
      <tp t="b">
        <v>0</v>
        <stp/>
        <stp>BDH|2258393447710707337</stp>
        <tr r="D236" s="4"/>
      </tp>
      <tp t="b">
        <v>0</v>
        <stp/>
        <stp>BDH|8955987699897603967</stp>
        <tr r="F281" s="4"/>
      </tp>
      <tp t="b">
        <v>0</v>
        <stp/>
        <stp>BDH|6261995615688696002</stp>
        <tr r="I94" s="4"/>
      </tp>
      <tp t="b">
        <v>0</v>
        <stp/>
        <stp>BDP|2080897781437229335</stp>
        <tr r="AQ350" s="4"/>
      </tp>
      <tp t="b">
        <v>0</v>
        <stp/>
        <stp>BDP|4449783015064595051</stp>
        <tr r="AQ116" s="4"/>
      </tp>
      <tp t="s">
        <v>#N/A N/A</v>
        <stp/>
        <stp>BDS|3271491101407274618</stp>
        <tr r="W208" s="4"/>
      </tp>
      <tp t="s">
        <v>#N/A N/A</v>
        <stp/>
        <stp>BDS|2147260544922861029</stp>
        <tr r="M294" s="4"/>
      </tp>
      <tp t="b">
        <v>0</v>
        <stp/>
        <stp>BDP|2342429668394951298</stp>
        <tr r="AQ358" s="4"/>
      </tp>
      <tp t="s">
        <v>#N/A N/A</v>
        <stp/>
        <stp>BDS|4995680066977796598</stp>
        <tr r="M178" s="4"/>
      </tp>
      <tp t="b">
        <v>0</v>
        <stp/>
        <stp>BDH|7797901896866007781</stp>
        <tr r="F283" s="4"/>
      </tp>
      <tp t="b">
        <v>0</v>
        <stp/>
        <stp>BDH|4455228894150887936</stp>
        <tr r="B232" s="4"/>
      </tp>
      <tp t="b">
        <v>0</v>
        <stp/>
        <stp>BDH|6649652235631921467</stp>
        <tr r="F104" s="4"/>
      </tp>
      <tp t="b">
        <v>0</v>
        <stp/>
        <stp>BDH|7908863510391778910</stp>
        <tr r="F373" s="4"/>
      </tp>
      <tp t="b">
        <v>0</v>
        <stp/>
        <stp>BDH|2114208018083095407</stp>
        <tr r="E280" s="4"/>
      </tp>
      <tp t="b">
        <v>0</v>
        <stp/>
        <stp>BDH|8853623872589440651</stp>
        <tr r="C217" s="4"/>
      </tp>
      <tp t="b">
        <v>0</v>
        <stp/>
        <stp>BDH|7327806553755090995</stp>
        <tr r="H113" s="4"/>
      </tp>
      <tp t="b">
        <v>0</v>
        <stp/>
        <stp>BDP|6020461263930904226</stp>
        <tr r="AQ28" s="4"/>
      </tp>
      <tp t="s">
        <v>#N/A N/A</v>
        <stp/>
        <stp>BDS|6080768177114970469</stp>
        <tr r="M248" s="4"/>
      </tp>
      <tp t="s">
        <v>#N/A N/A</v>
        <stp/>
        <stp>BDS|3158497827861462250</stp>
        <tr r="W34" s="4"/>
      </tp>
      <tp t="s">
        <v>#N/A N/A</v>
        <stp/>
        <stp>BDS|6445737303462335596</stp>
        <tr r="M250" s="4"/>
      </tp>
      <tp t="s">
        <v>#N/A N/A</v>
        <stp/>
        <stp>BDS|1818874195615402301</stp>
        <tr r="W33" s="4"/>
      </tp>
      <tp t="s">
        <v>#N/A N/A</v>
        <stp/>
        <stp>BDS|3041396361767608706</stp>
        <tr r="M144" s="4"/>
      </tp>
      <tp t="b">
        <v>0</v>
        <stp/>
        <stp>BDH|6421821989525414557</stp>
        <tr r="B380" s="4"/>
      </tp>
      <tp t="b">
        <v>0</v>
        <stp/>
        <stp>BDH|3026028072853605180</stp>
        <tr r="B342" s="4"/>
      </tp>
      <tp t="b">
        <v>0</v>
        <stp/>
        <stp>BDH|2506149858671720104</stp>
        <tr r="D85" s="4"/>
      </tp>
      <tp t="b">
        <v>0</v>
        <stp/>
        <stp>BDH|7898359383202520859</stp>
        <tr r="I111" s="4"/>
      </tp>
      <tp t="b">
        <v>0</v>
        <stp/>
        <stp>BDH|2440122439526415059</stp>
        <tr r="H77" s="4"/>
      </tp>
      <tp t="b">
        <v>0</v>
        <stp/>
        <stp>BDH|4025600788115484925</stp>
        <tr r="E379" s="4"/>
      </tp>
      <tp t="b">
        <v>0</v>
        <stp/>
        <stp>BDH|6954129106912137328</stp>
        <tr r="G67" s="4"/>
      </tp>
      <tp t="b">
        <v>0</v>
        <stp/>
        <stp>BDP|2955109553178757826</stp>
        <tr r="AQ19" s="4"/>
      </tp>
      <tp t="b">
        <v>0</v>
        <stp/>
        <stp>BDP|8020909911215797395</stp>
        <tr r="AR194" s="4"/>
      </tp>
      <tp t="b">
        <v>0</v>
        <stp/>
        <stp>BDP|9935634203071456826</stp>
        <tr r="AR120" s="4"/>
      </tp>
      <tp t="b">
        <v>0</v>
        <stp/>
        <stp>BDH|6703193696781219954</stp>
        <tr r="H394" s="4"/>
      </tp>
      <tp t="b">
        <v>0</v>
        <stp/>
        <stp>BDH|6818344673051534552</stp>
        <tr r="C94" s="4"/>
      </tp>
      <tp t="b">
        <v>0</v>
        <stp/>
        <stp>BDH|2280286253504054767</stp>
        <tr r="C218" s="4"/>
      </tp>
      <tp t="b">
        <v>0</v>
        <stp/>
        <stp>BDH|1212354074436815548</stp>
        <tr r="C42" s="4"/>
      </tp>
      <tp t="b">
        <v>0</v>
        <stp/>
        <stp>BDH|8157979100584912300</stp>
        <tr r="B316" s="4"/>
      </tp>
      <tp t="b">
        <v>0</v>
        <stp/>
        <stp>BDH|4781948699467287571</stp>
        <tr r="C255" s="4"/>
      </tp>
      <tp t="b">
        <v>0</v>
        <stp/>
        <stp>BDP|9843779382573023313</stp>
        <tr r="AQ63" s="4"/>
      </tp>
      <tp t="s">
        <v>#N/A N/A</v>
        <stp/>
        <stp>BDS|4129665292299069498</stp>
        <tr r="W39" s="4"/>
      </tp>
      <tp t="b">
        <v>0</v>
        <stp/>
        <stp>BDP|2974260548440392281</stp>
        <tr r="AQ115" s="4"/>
      </tp>
      <tp t="b">
        <v>0</v>
        <stp/>
        <stp>BDP|7270941480132229288</stp>
        <tr r="AQ328" s="4"/>
      </tp>
      <tp t="b">
        <v>0</v>
        <stp/>
        <stp>BDP|7416997269207892902</stp>
        <tr r="AR189" s="4"/>
      </tp>
      <tp t="s">
        <v>#N/A N/A</v>
        <stp/>
        <stp>BDS|3560158782249783599</stp>
        <tr r="W245" s="4"/>
      </tp>
      <tp t="b">
        <v>0</v>
        <stp/>
        <stp>BDP|7786179319098443917</stp>
        <tr r="AQ146" s="4"/>
      </tp>
      <tp t="s">
        <v>#N/A N/A</v>
        <stp/>
        <stp>BDS|7945001536572360001</stp>
        <tr r="M369" s="4"/>
      </tp>
      <tp t="s">
        <v>#N/A N/A</v>
        <stp/>
        <stp>BDS|5951890891436568482</stp>
        <tr r="W73" s="4"/>
      </tp>
      <tp t="b">
        <v>0</v>
        <stp/>
        <stp>BDH|6428706540807988414</stp>
        <tr r="F309" s="4"/>
      </tp>
      <tp t="b">
        <v>0</v>
        <stp/>
        <stp>BDH|6522447334351179683</stp>
        <tr r="C306" s="4"/>
      </tp>
      <tp t="b">
        <v>0</v>
        <stp/>
        <stp>BDH|9974367060192574862</stp>
        <tr r="F13" s="4"/>
      </tp>
      <tp t="b">
        <v>0</v>
        <stp/>
        <stp>BDH|2956612197512174923</stp>
        <tr r="E331" s="4"/>
      </tp>
      <tp t="b">
        <v>0</v>
        <stp/>
        <stp>BDH|5966664250840645057</stp>
        <tr r="B364" s="4"/>
      </tp>
      <tp t="b">
        <v>0</v>
        <stp/>
        <stp>BDH|4057396249867525292</stp>
        <tr r="E42" s="4"/>
      </tp>
      <tp t="b">
        <v>0</v>
        <stp/>
        <stp>BDH|4945324276734399223</stp>
        <tr r="D215" s="4"/>
      </tp>
      <tp t="b">
        <v>0</v>
        <stp/>
        <stp>BDH|7409931388910163020</stp>
        <tr r="G53" s="4"/>
      </tp>
      <tp t="s">
        <v>#N/A N/A</v>
        <stp/>
        <stp>BDS|5440724841888339891</stp>
        <tr r="M320" s="4"/>
      </tp>
      <tp t="b">
        <v>0</v>
        <stp/>
        <stp>BDP|7607338507361908367</stp>
        <tr r="AQ273" s="4"/>
      </tp>
      <tp t="b">
        <v>0</v>
        <stp/>
        <stp>BDP|7779347435914380580</stp>
        <tr r="AR242" s="4"/>
      </tp>
      <tp t="s">
        <v>#N/A N/A</v>
        <stp/>
        <stp>BDS|7535782443820087237</stp>
        <tr r="M175" s="4"/>
      </tp>
      <tp t="b">
        <v>0</v>
        <stp/>
        <stp>BDP|4797350918519337949</stp>
        <tr r="AQ24" s="4"/>
      </tp>
      <tp t="b">
        <v>0</v>
        <stp/>
        <stp>BDH|6727467338647708030</stp>
        <tr r="C143" s="4"/>
      </tp>
      <tp t="b">
        <v>0</v>
        <stp/>
        <stp>BDH|8797132199891154713</stp>
        <tr r="G388" s="4"/>
      </tp>
      <tp t="b">
        <v>0</v>
        <stp/>
        <stp>BDH|8047449894846462597</stp>
        <tr r="I295" s="4"/>
      </tp>
      <tp t="b">
        <v>0</v>
        <stp/>
        <stp>BDH|5139636432660960641</stp>
        <tr r="B321" s="4"/>
      </tp>
      <tp t="b">
        <v>0</v>
        <stp/>
        <stp>BDH|3593276719970420623</stp>
        <tr r="H181" s="4"/>
      </tp>
      <tp t="b">
        <v>0</v>
        <stp/>
        <stp>BDH|1226595344960199631</stp>
        <tr r="B220" s="4"/>
      </tp>
      <tp t="b">
        <v>0</v>
        <stp/>
        <stp>BDH|4923470666275616538</stp>
        <tr r="F324" s="4"/>
      </tp>
      <tp t="b">
        <v>0</v>
        <stp/>
        <stp>BDH|1119676319709124938</stp>
        <tr r="I133" s="4"/>
      </tp>
      <tp t="b">
        <v>0</v>
        <stp/>
        <stp>BDH|4278954719812303804</stp>
        <tr r="G266" s="4"/>
      </tp>
      <tp t="b">
        <v>0</v>
        <stp/>
        <stp>BDH|2266955822426114999</stp>
        <tr r="B13" s="4"/>
      </tp>
      <tp t="b">
        <v>0</v>
        <stp/>
        <stp>BDH|1982213061525193659</stp>
        <tr r="F157" s="4"/>
      </tp>
      <tp t="s">
        <v>#N/A N/A</v>
        <stp/>
        <stp>BDS|5562253065665282252</stp>
        <tr r="M283" s="4"/>
      </tp>
      <tp t="b">
        <v>0</v>
        <stp/>
        <stp>BDP|9352951386859704750</stp>
        <tr r="AQ95" s="4"/>
      </tp>
      <tp t="s">
        <v>#N/A N/A</v>
        <stp/>
        <stp>BDS|7695209877286779244</stp>
        <tr r="AG371" s="4"/>
      </tp>
      <tp t="s">
        <v>#N/A N/A</v>
        <stp/>
        <stp>BDS|6185597104902664786</stp>
        <tr r="W152" s="4"/>
      </tp>
      <tp t="b">
        <v>0</v>
        <stp/>
        <stp>BDH|4072174447367721055</stp>
        <tr r="H171" s="4"/>
      </tp>
      <tp t="b">
        <v>0</v>
        <stp/>
        <stp>BDH|2553002280895187969</stp>
        <tr r="F86" s="4"/>
      </tp>
      <tp t="b">
        <v>0</v>
        <stp/>
        <stp>BDS|8741894409146001049</stp>
        <tr r="W173" s="4"/>
        <tr r="W173" s="4"/>
        <tr r="AG173" s="4"/>
        <tr r="AG173" s="4"/>
        <tr r="M173" s="4"/>
        <tr r="M173" s="4"/>
      </tp>
      <tp t="s">
        <v>#N/A N/A</v>
        <stp/>
        <stp>BDS|7540793687438908613</stp>
        <tr r="M74" s="4"/>
      </tp>
      <tp t="b">
        <v>0</v>
        <stp/>
        <stp>BDH|2214127646507677632</stp>
        <tr r="G202" s="4"/>
      </tp>
      <tp t="b">
        <v>0</v>
        <stp/>
        <stp>BDH|9603555275368407510</stp>
        <tr r="G305" s="4"/>
      </tp>
      <tp t="b">
        <v>0</v>
        <stp/>
        <stp>BDH|6571790660852918366</stp>
        <tr r="B330" s="4"/>
      </tp>
      <tp t="b">
        <v>0</v>
        <stp/>
        <stp>BDH|7202979841535173960</stp>
        <tr r="D356" s="4"/>
      </tp>
      <tp t="b">
        <v>0</v>
        <stp/>
        <stp>BDH|8763307676842035825</stp>
        <tr r="I245" s="4"/>
      </tp>
      <tp t="b">
        <v>0</v>
        <stp/>
        <stp>BDH|3687722162194613035</stp>
        <tr r="F322" s="4"/>
      </tp>
      <tp t="b">
        <v>0</v>
        <stp/>
        <stp>BDH|2435272640861420345</stp>
        <tr r="C181" s="4"/>
      </tp>
      <tp t="s">
        <v>#N/A N/A</v>
        <stp/>
        <stp>BDS|4033973289456683587</stp>
        <tr r="AG100" s="4"/>
      </tp>
      <tp t="s">
        <v>#N/A N/A</v>
        <stp/>
        <stp>BDS|7437561015493275658</stp>
        <tr r="W181" s="4"/>
      </tp>
      <tp t="s">
        <v>#N/A N/A</v>
        <stp/>
        <stp>BDS|1487492949043343470</stp>
        <tr r="AG139" s="4"/>
      </tp>
      <tp t="s">
        <v>#N/A N/A</v>
        <stp/>
        <stp>BDS|4302458411122270552</stp>
        <tr r="W192" s="4"/>
      </tp>
      <tp t="s">
        <v>#N/A N/A</v>
        <stp/>
        <stp>BDS|4666625563127479537</stp>
        <tr r="M177" s="4"/>
      </tp>
      <tp t="b">
        <v>0</v>
        <stp/>
        <stp>BDH|3359345524332521660</stp>
        <tr r="D62" s="4"/>
      </tp>
      <tp t="b">
        <v>0</v>
        <stp/>
        <stp>BDH|9147804630430360421</stp>
        <tr r="D105" s="4"/>
      </tp>
      <tp t="b">
        <v>0</v>
        <stp/>
        <stp>BDH|7843547319631578400</stp>
        <tr r="F131" s="4"/>
      </tp>
      <tp t="b">
        <v>0</v>
        <stp/>
        <stp>BDH|7867219005271910259</stp>
        <tr r="G85" s="4"/>
      </tp>
      <tp t="b">
        <v>0</v>
        <stp/>
        <stp>BDH|1379984659253121836</stp>
        <tr r="G24" s="4"/>
      </tp>
      <tp t="b">
        <v>0</v>
        <stp/>
        <stp>BDH|4907588978005966509</stp>
        <tr r="C228" s="4"/>
      </tp>
      <tp t="b">
        <v>0</v>
        <stp/>
        <stp>BDH|5239228181258648174</stp>
        <tr r="E54" s="4"/>
      </tp>
      <tp t="b">
        <v>0</v>
        <stp/>
        <stp>BDH|4994034343577936102</stp>
        <tr r="H218" s="4"/>
      </tp>
      <tp t="b">
        <v>0</v>
        <stp/>
        <stp>BDH|5610326886040392817</stp>
        <tr r="B246" s="4"/>
      </tp>
      <tp t="b">
        <v>0</v>
        <stp/>
        <stp>BDH|6149438342144136410</stp>
        <tr r="D38" s="4"/>
      </tp>
      <tp t="b">
        <v>0</v>
        <stp/>
        <stp>BDP|4417972080617016425</stp>
        <tr r="AQ271" s="4"/>
      </tp>
      <tp t="b">
        <v>0</v>
        <stp/>
        <stp>BDP|3180317715020787737</stp>
        <tr r="AR176" s="4"/>
      </tp>
      <tp t="s">
        <v>#N/A N/A</v>
        <stp/>
        <stp>BDS|7362221397123601911</stp>
        <tr r="M331" s="4"/>
      </tp>
      <tp t="b">
        <v>0</v>
        <stp/>
        <stp>BDH|7060367701714553631</stp>
        <tr r="G289" s="4"/>
      </tp>
      <tp t="b">
        <v>0</v>
        <stp/>
        <stp>BDH|2529559700002085311</stp>
        <tr r="C385" s="4"/>
      </tp>
      <tp t="b">
        <v>0</v>
        <stp/>
        <stp>BDH|5504783443333847371</stp>
        <tr r="E347" s="4"/>
      </tp>
      <tp t="b">
        <v>0</v>
        <stp/>
        <stp>BDH|1085120422437286333</stp>
        <tr r="E338" s="4"/>
      </tp>
      <tp t="b">
        <v>0</v>
        <stp/>
        <stp>BDH|1515205951329035952</stp>
        <tr r="G213" s="4"/>
      </tp>
      <tp t="b">
        <v>0</v>
        <stp/>
        <stp>BDH|1979828197465833351</stp>
        <tr r="D243" s="4"/>
      </tp>
      <tp t="b">
        <v>0</v>
        <stp/>
        <stp>BDH|6091530853312687278</stp>
        <tr r="H114" s="4"/>
      </tp>
      <tp t="b">
        <v>0</v>
        <stp/>
        <stp>BDH|3483912597590103523</stp>
        <tr r="E322" s="4"/>
      </tp>
      <tp t="b">
        <v>0</v>
        <stp/>
        <stp>BDH|9087134492501549651</stp>
        <tr r="D112" s="4"/>
      </tp>
      <tp t="b">
        <v>0</v>
        <stp/>
        <stp>BDP|8318872015376482133</stp>
        <tr r="AR280" s="4"/>
      </tp>
      <tp t="b">
        <v>0</v>
        <stp/>
        <stp>BDS|9512924559476181597</stp>
        <tr r="AG32" s="4"/>
        <tr r="AG32" s="4"/>
        <tr r="M32" s="4"/>
        <tr r="M32" s="4"/>
        <tr r="W32" s="4"/>
        <tr r="W32" s="4"/>
      </tp>
      <tp t="s">
        <v>#N/A N/A</v>
        <stp/>
        <stp>BDS|7103853080525117438</stp>
        <tr r="M253" s="4"/>
      </tp>
      <tp t="s">
        <v>#N/A N/A</v>
        <stp/>
        <stp>BDS|3595333752593101033</stp>
        <tr r="AG114" s="4"/>
      </tp>
      <tp t="b">
        <v>0</v>
        <stp/>
        <stp>BDP|5545164867287767357</stp>
        <tr r="AR116" s="4"/>
      </tp>
      <tp t="b">
        <v>0</v>
        <stp/>
        <stp>BDP|6647709727934251153</stp>
        <tr r="AQ395" s="4"/>
      </tp>
      <tp t="s">
        <v>#N/A N/A</v>
        <stp/>
        <stp>BDS|1937843298631002730</stp>
        <tr r="AG64" s="4"/>
      </tp>
      <tp t="s">
        <v>#N/A N/A</v>
        <stp/>
        <stp>BDS|8035612832252601937</stp>
        <tr r="AG232" s="4"/>
      </tp>
      <tp t="b">
        <v>0</v>
        <stp/>
        <stp>BDH|6745123404372729307</stp>
        <tr r="B250" s="4"/>
      </tp>
      <tp t="b">
        <v>0</v>
        <stp/>
        <stp>BDH|4895388284049522073</stp>
        <tr r="C96" s="4"/>
      </tp>
      <tp t="b">
        <v>0</v>
        <stp/>
        <stp>BDH|3151147256019513804</stp>
        <tr r="I342" s="4"/>
      </tp>
      <tp t="b">
        <v>0</v>
        <stp/>
        <stp>BDH|2787025157464415500</stp>
        <tr r="I384" s="4"/>
      </tp>
      <tp t="b">
        <v>0</v>
        <stp/>
        <stp>BDH|1431075502966051172</stp>
        <tr r="E246" s="4"/>
      </tp>
      <tp t="b">
        <v>0</v>
        <stp/>
        <stp>BDH|5197027035638541857</stp>
        <tr r="I336" s="4"/>
      </tp>
      <tp t="b">
        <v>0</v>
        <stp/>
        <stp>BDH|4603864098287826468</stp>
        <tr r="B282" s="4"/>
      </tp>
      <tp t="b">
        <v>0</v>
        <stp/>
        <stp>BDH|6728557414915328131</stp>
        <tr r="C344" s="4"/>
      </tp>
      <tp t="s">
        <v>#N/A N/A</v>
        <stp/>
        <stp>BDS|2794093702655906122</stp>
        <tr r="M337" s="4"/>
      </tp>
      <tp t="b">
        <v>0</v>
        <stp/>
        <stp>BDP|7122007214952449265</stp>
        <tr r="AR56" s="4"/>
      </tp>
      <tp t="b">
        <v>0</v>
        <stp/>
        <stp>BDS|3086393949926741408</stp>
        <tr r="M346" s="4"/>
        <tr r="M346" s="4"/>
        <tr r="AG346" s="4"/>
        <tr r="AG346" s="4"/>
        <tr r="W346" s="4"/>
        <tr r="W346" s="4"/>
      </tp>
      <tp t="b">
        <v>0</v>
        <stp/>
        <stp>BDS|3353043003171218418</stp>
        <tr r="W260" s="4"/>
        <tr r="W260" s="4"/>
        <tr r="M260" s="4"/>
        <tr r="M260" s="4"/>
        <tr r="AG260" s="4"/>
        <tr r="AG260" s="4"/>
      </tp>
      <tp t="s">
        <v>#N/A N/A</v>
        <stp/>
        <stp>BDS|5560054857407520155</stp>
        <tr r="W377" s="4"/>
      </tp>
      <tp t="b">
        <v>0</v>
        <stp/>
        <stp>BDH|3176815536339841794</stp>
        <tr r="B52" s="4"/>
      </tp>
      <tp t="b">
        <v>0</v>
        <stp/>
        <stp>BDH|5525660119101459596</stp>
        <tr r="B326" s="4"/>
      </tp>
      <tp t="b">
        <v>0</v>
        <stp/>
        <stp>BDH|2380505046096585371</stp>
        <tr r="D194" s="4"/>
      </tp>
      <tp t="b">
        <v>0</v>
        <stp/>
        <stp>BDH|1496359141215615518</stp>
        <tr r="C9" s="4"/>
      </tp>
      <tp t="b">
        <v>0</v>
        <stp/>
        <stp>BDH|7504158097269507056</stp>
        <tr r="H57" s="4"/>
      </tp>
      <tp t="s">
        <v>#N/A N/A</v>
        <stp/>
        <stp>BDS|3487420468656821121</stp>
        <tr r="AG140" s="4"/>
      </tp>
      <tp t="s">
        <v>#N/A N/A</v>
        <stp/>
        <stp>BDS|9077809282898169772</stp>
        <tr r="M158" s="4"/>
      </tp>
      <tp t="b">
        <v>0</v>
        <stp/>
        <stp>BDS|4021757871621580359</stp>
        <tr r="M234" s="4"/>
        <tr r="M234" s="4"/>
        <tr r="AG234" s="4"/>
        <tr r="AG234" s="4"/>
        <tr r="W234" s="4"/>
        <tr r="W234" s="4"/>
      </tp>
      <tp t="s">
        <v>#N/A N/A</v>
        <stp/>
        <stp>BDS|9638135970509745061</stp>
        <tr r="W137" s="4"/>
      </tp>
      <tp t="b">
        <v>0</v>
        <stp/>
        <stp>BDH|3563741203154635604</stp>
        <tr r="I375" s="4"/>
      </tp>
      <tp t="b">
        <v>0</v>
        <stp/>
        <stp>BDH|8664987664453759290</stp>
        <tr r="F245" s="4"/>
      </tp>
      <tp t="b">
        <v>0</v>
        <stp/>
        <stp>BDH|1769156214040226701</stp>
        <tr r="H269" s="4"/>
      </tp>
      <tp t="b">
        <v>0</v>
        <stp/>
        <stp>BDH|4716540617387523154</stp>
        <tr r="G165" s="4"/>
      </tp>
      <tp t="b">
        <v>0</v>
        <stp/>
        <stp>BDH|7107191518366376773</stp>
        <tr r="B19" s="4"/>
      </tp>
      <tp t="b">
        <v>0</v>
        <stp/>
        <stp>BDH|6932537961001630299</stp>
        <tr r="G374" s="4"/>
      </tp>
      <tp t="b">
        <v>0</v>
        <stp/>
        <stp>BDS|9851688500489146047</stp>
        <tr r="AG143" s="4"/>
        <tr r="AG143" s="4"/>
        <tr r="W143" s="4"/>
        <tr r="W143" s="4"/>
        <tr r="M143" s="4"/>
        <tr r="M143" s="4"/>
      </tp>
      <tp t="b">
        <v>0</v>
        <stp/>
        <stp>BDP|8140585010502906851</stp>
        <tr r="AQ207" s="4"/>
      </tp>
      <tp t="b">
        <v>0</v>
        <stp/>
        <stp>BDS|9589811716213752508</stp>
        <tr r="W280" s="4"/>
        <tr r="W280" s="4"/>
        <tr r="AG280" s="4"/>
        <tr r="AG280" s="4"/>
        <tr r="M280" s="4"/>
        <tr r="M280" s="4"/>
      </tp>
      <tp t="b">
        <v>0</v>
        <stp/>
        <stp>BDP|3496031373574931688</stp>
        <tr r="AQ114" s="4"/>
      </tp>
      <tp t="b">
        <v>0</v>
        <stp/>
        <stp>BDS|1451618131294334629</stp>
        <tr r="M74" s="4"/>
        <tr r="M74" s="4"/>
        <tr r="W74" s="4"/>
        <tr r="W74" s="4"/>
        <tr r="AG74" s="4"/>
        <tr r="AG74" s="4"/>
      </tp>
      <tp t="b">
        <v>0</v>
        <stp/>
        <stp>BDH|8579609802711410968</stp>
        <tr r="C225" s="4"/>
      </tp>
      <tp t="b">
        <v>0</v>
        <stp/>
        <stp>BDH|2839681440130728623</stp>
        <tr r="G157" s="4"/>
      </tp>
      <tp t="b">
        <v>0</v>
        <stp/>
        <stp>BDH|4704213115827165679</stp>
        <tr r="C178" s="4"/>
      </tp>
      <tp t="b">
        <v>0</v>
        <stp/>
        <stp>BDH|6559339920129329807</stp>
        <tr r="B258" s="4"/>
      </tp>
      <tp t="b">
        <v>0</v>
        <stp/>
        <stp>BDH|6597361555290085639</stp>
        <tr r="E230" s="4"/>
      </tp>
      <tp t="b">
        <v>0</v>
        <stp/>
        <stp>BDH|1270660807890041161</stp>
        <tr r="I260" s="4"/>
      </tp>
      <tp t="b">
        <v>0</v>
        <stp/>
        <stp>BDH|7829592554369465849</stp>
        <tr r="I61" s="4"/>
      </tp>
    </main>
    <main first="bofaddin.rtdserver">
      <tp t="b">
        <v>0</v>
        <stp/>
        <stp>BDH|31467292106417034</stp>
        <tr r="G238" s="4"/>
      </tp>
      <tp t="b">
        <v>0</v>
        <stp/>
        <stp>BDH|16876145223664441</stp>
        <tr r="I54" s="4"/>
      </tp>
      <tp t="b">
        <v>0</v>
        <stp/>
        <stp>BDH|63681531457586935</stp>
        <tr r="B48" s="4"/>
      </tp>
      <tp t="s">
        <v>#N/A N/A</v>
        <stp/>
        <stp>BDS|6681399882539062378</stp>
        <tr r="AG196" s="4"/>
      </tp>
      <tp t="s">
        <v>#N/A N/A</v>
        <stp/>
        <stp>BDS|7798950099989185903</stp>
        <tr r="W195" s="4"/>
      </tp>
      <tp t="s">
        <v>#N/A N/A</v>
        <stp/>
        <stp>BDS|6582485923154277365</stp>
        <tr r="M267" s="4"/>
      </tp>
      <tp t="b">
        <v>0</v>
        <stp/>
        <stp>BDP|9796511591372913044</stp>
        <tr r="AQ61" s="4"/>
      </tp>
      <tp t="s">
        <v>#N/A N/A</v>
        <stp/>
        <stp>BDS|8549688860337276858</stp>
        <tr r="W343" s="4"/>
      </tp>
      <tp t="b">
        <v>0</v>
        <stp/>
        <stp>BDH|9826372007479756455</stp>
        <tr r="G7" s="4"/>
      </tp>
      <tp t="b">
        <v>0</v>
        <stp/>
        <stp>BDH|5817801015573153869</stp>
        <tr r="C332" s="4"/>
      </tp>
      <tp t="b">
        <v>0</v>
        <stp/>
        <stp>BDH|9494116043632813940</stp>
        <tr r="H136" s="4"/>
      </tp>
      <tp t="b">
        <v>0</v>
        <stp/>
        <stp>BDH|3430994574948419274</stp>
        <tr r="B366" s="4"/>
      </tp>
      <tp t="b">
        <v>0</v>
        <stp/>
        <stp>BDH|4310509803393334594</stp>
        <tr r="C285" s="4"/>
      </tp>
      <tp t="b">
        <v>0</v>
        <stp/>
        <stp>BDP|3441093225090266618</stp>
        <tr r="AQ277" s="4"/>
      </tp>
      <tp t="s">
        <v>#N/A N/A</v>
        <stp/>
        <stp>BDS|9171676286024347481</stp>
        <tr r="M231" s="4"/>
      </tp>
      <tp t="b">
        <v>0</v>
        <stp/>
        <stp>BDH|7983897489324755458</stp>
        <tr r="G70" s="4"/>
      </tp>
      <tp t="b">
        <v>0</v>
        <stp/>
        <stp>BDH|6291015531931020397</stp>
        <tr r="C322" s="4"/>
      </tp>
      <tp t="b">
        <v>0</v>
        <stp/>
        <stp>BDH|3793053140658001894</stp>
        <tr r="H319" s="4"/>
      </tp>
      <tp t="b">
        <v>0</v>
        <stp/>
        <stp>BDH|1761418908415106746</stp>
        <tr r="D176" s="4"/>
      </tp>
      <tp t="s">
        <v>#N/A N/A</v>
        <stp/>
        <stp>BDS|9993091430834916912</stp>
        <tr r="M65" s="4"/>
      </tp>
      <tp t="b">
        <v>0</v>
        <stp/>
        <stp>BDS|2631017964450840337</stp>
        <tr r="W115" s="4"/>
        <tr r="W115" s="4"/>
        <tr r="M115" s="4"/>
        <tr r="M115" s="4"/>
        <tr r="AG115" s="4"/>
        <tr r="AG115" s="4"/>
      </tp>
      <tp t="b">
        <v>0</v>
        <stp/>
        <stp>BDS|3494780187809556260</stp>
        <tr r="AG277" s="4"/>
        <tr r="AG277" s="4"/>
        <tr r="W277" s="4"/>
        <tr r="W277" s="4"/>
        <tr r="M277" s="4"/>
        <tr r="M277" s="4"/>
      </tp>
      <tp t="b">
        <v>0</v>
        <stp/>
        <stp>BDH|9421742981372960304</stp>
        <tr r="G348" s="4"/>
      </tp>
      <tp t="b">
        <v>0</v>
        <stp/>
        <stp>BDH|6425998588779582985</stp>
        <tr r="F165" s="4"/>
      </tp>
      <tp t="b">
        <v>0</v>
        <stp/>
        <stp>BDH|9054121612918195696</stp>
        <tr r="C180" s="4"/>
      </tp>
      <tp t="b">
        <v>0</v>
        <stp/>
        <stp>BDH|6745125342942978669</stp>
        <tr r="E245" s="4"/>
      </tp>
      <tp t="b">
        <v>0</v>
        <stp/>
        <stp>BDH|2935448923273202045</stp>
        <tr r="H182" s="4"/>
      </tp>
      <tp t="s">
        <v>#N/A N/A</v>
        <stp/>
        <stp>BDS|2924502942126655244</stp>
        <tr r="AG381" s="4"/>
      </tp>
      <tp t="b">
        <v>0</v>
        <stp/>
        <stp>BDP|9494818579317219671</stp>
        <tr r="AR282" s="4"/>
      </tp>
      <tp t="s">
        <v>#N/A N/A</v>
        <stp/>
        <stp>BDS|9945876417992049509</stp>
        <tr r="AG78" s="4"/>
      </tp>
      <tp t="b">
        <v>0</v>
        <stp/>
        <stp>BDP|4658464466766856776</stp>
        <tr r="AQ379" s="4"/>
      </tp>
      <tp t="b">
        <v>0</v>
        <stp/>
        <stp>BDP|7706646009282106420</stp>
        <tr r="AR304" s="4"/>
      </tp>
      <tp t="b">
        <v>0</v>
        <stp/>
        <stp>BDH|4826052104320255326</stp>
        <tr r="C258" s="4"/>
      </tp>
      <tp t="b">
        <v>0</v>
        <stp/>
        <stp>BDH|1739389698089768599</stp>
        <tr r="F93" s="4"/>
      </tp>
      <tp t="b">
        <v>0</v>
        <stp/>
        <stp>BDH|6993900744719631525</stp>
        <tr r="H377" s="4"/>
      </tp>
      <tp t="b">
        <v>0</v>
        <stp/>
        <stp>BDH|5400443961805863502</stp>
        <tr r="I387" s="4"/>
      </tp>
      <tp t="s">
        <v>#N/A N/A</v>
        <stp/>
        <stp>BDS|2364309525410124494</stp>
        <tr r="AG388" s="4"/>
      </tp>
      <tp t="b">
        <v>0</v>
        <stp/>
        <stp>BDP|1627418639963525250</stp>
        <tr r="AQ266" s="4"/>
      </tp>
      <tp t="b">
        <v>0</v>
        <stp/>
        <stp>BDH|2784281259310126299</stp>
        <tr r="C159" s="4"/>
      </tp>
      <tp t="b">
        <v>0</v>
        <stp/>
        <stp>BDH|1129550020057927635</stp>
        <tr r="H215" s="4"/>
      </tp>
      <tp t="b">
        <v>0</v>
        <stp/>
        <stp>BDH|3001547121120365387</stp>
        <tr r="E350" s="4"/>
      </tp>
      <tp t="b">
        <v>0</v>
        <stp/>
        <stp>BDH|9966928112257215155</stp>
        <tr r="G34" s="4"/>
      </tp>
      <tp t="b">
        <v>0</v>
        <stp/>
        <stp>BDH|1997904590487168163</stp>
        <tr r="D35" s="4"/>
      </tp>
      <tp t="s">
        <v>#N/A N/A</v>
        <stp/>
        <stp>BDS|7833766964914636534</stp>
        <tr r="M334" s="4"/>
      </tp>
      <tp t="s">
        <v>#N/A N/A</v>
        <stp/>
        <stp>BDS|1351394877927164531</stp>
        <tr r="W16" s="4"/>
      </tp>
      <tp t="b">
        <v>0</v>
        <stp/>
        <stp>BDP|2819399075924969528</stp>
        <tr r="AR94" s="4"/>
      </tp>
      <tp t="b">
        <v>0</v>
        <stp/>
        <stp>BDP|1860838383615510328</stp>
        <tr r="AR396" s="4"/>
      </tp>
      <tp t="s">
        <v>#N/A N/A</v>
        <stp/>
        <stp>BDS|5689248485269036182</stp>
        <tr r="W361" s="4"/>
      </tp>
      <tp t="s">
        <v>#N/A N/A</v>
        <stp/>
        <stp>BDS|6149445515682602697</stp>
        <tr r="W365" s="4"/>
      </tp>
      <tp t="b">
        <v>0</v>
        <stp/>
        <stp>BDP|8388494569829938454</stp>
        <tr r="AR203" s="4"/>
      </tp>
      <tp t="s">
        <v>#N/A N/A</v>
        <stp/>
        <stp>BDS|8452724872499818634</stp>
        <tr r="AG317" s="4"/>
      </tp>
      <tp t="s">
        <v>#N/A N/A</v>
        <stp/>
        <stp>BDS|5330403957643249096</stp>
        <tr r="AG193" s="4"/>
      </tp>
      <tp t="s">
        <v>#N/A N/A</v>
        <stp/>
        <stp>BDS|6644973756864096982</stp>
        <tr r="M230" s="4"/>
      </tp>
      <tp t="b">
        <v>0</v>
        <stp/>
        <stp>BDH|7770342225029075893</stp>
        <tr r="F66" s="4"/>
      </tp>
      <tp t="b">
        <v>0</v>
        <stp/>
        <stp>BDH|1300824589477671117</stp>
        <tr r="G253" s="4"/>
      </tp>
      <tp t="b">
        <v>0</v>
        <stp/>
        <stp>BDH|2489985913774680961</stp>
        <tr r="B198" s="4"/>
      </tp>
      <tp t="b">
        <v>0</v>
        <stp/>
        <stp>BDH|2652573671945740289</stp>
        <tr r="I146" s="4"/>
      </tp>
      <tp t="b">
        <v>0</v>
        <stp/>
        <stp>BDH|5801666102131258517</stp>
        <tr r="H91" s="4"/>
      </tp>
      <tp t="b">
        <v>0</v>
        <stp/>
        <stp>BDH|5952073942204359205</stp>
        <tr r="D257" s="4"/>
      </tp>
      <tp t="b">
        <v>0</v>
        <stp/>
        <stp>BDH|7355598062715001674</stp>
        <tr r="E335" s="4"/>
      </tp>
      <tp t="s">
        <v>#N/A N/A</v>
        <stp/>
        <stp>BDS|4402123327431915144</stp>
        <tr r="M229" s="4"/>
      </tp>
      <tp t="s">
        <v>#N/A N/A</v>
        <stp/>
        <stp>BDS|1663364413180645491</stp>
        <tr r="W379" s="4"/>
      </tp>
      <tp t="b">
        <v>0</v>
        <stp/>
        <stp>BDS|1932424170373278656</stp>
        <tr r="W62" s="4"/>
        <tr r="W62" s="4"/>
        <tr r="M62" s="4"/>
        <tr r="M62" s="4"/>
        <tr r="AG62" s="4"/>
        <tr r="AG62" s="4"/>
      </tp>
      <tp t="b">
        <v>0</v>
        <stp/>
        <stp>BDH|3006119158817106746</stp>
        <tr r="B270" s="4"/>
      </tp>
      <tp t="b">
        <v>0</v>
        <stp/>
        <stp>BDH|8644070094987879112</stp>
        <tr r="G48" s="4"/>
      </tp>
      <tp t="b">
        <v>0</v>
        <stp/>
        <stp>BDH|6151718923632744687</stp>
        <tr r="C315" s="4"/>
      </tp>
      <tp t="s">
        <v>#N/A N/A</v>
        <stp/>
        <stp>BDS|4310491757341915393</stp>
        <tr r="AG351" s="4"/>
      </tp>
      <tp t="s">
        <v>#N/A N/A</v>
        <stp/>
        <stp>BDS|2690176208640405408</stp>
        <tr r="AG253" s="4"/>
      </tp>
      <tp t="s">
        <v>#N/A N/A</v>
        <stp/>
        <stp>BDS|4472607338005772362</stp>
        <tr r="AG346" s="4"/>
      </tp>
      <tp t="s">
        <v>#N/A N/A</v>
        <stp/>
        <stp>BDS|8816365109309254587</stp>
        <tr r="M298" s="4"/>
      </tp>
      <tp t="b">
        <v>0</v>
        <stp/>
        <stp>BDP|4449097178447996318</stp>
        <tr r="AR347" s="4"/>
      </tp>
      <tp t="b">
        <v>0</v>
        <stp/>
        <stp>BDH|9756338710765091998</stp>
        <tr r="E329" s="4"/>
      </tp>
      <tp t="b">
        <v>0</v>
        <stp/>
        <stp>BDH|7566792067250028168</stp>
        <tr r="F123" s="4"/>
      </tp>
      <tp t="s">
        <v>#N/A N/A</v>
        <stp/>
        <stp>BDS|1511307350104772408</stp>
        <tr r="AG361" s="4"/>
      </tp>
      <tp t="s">
        <v>#N/A N/A</v>
        <stp/>
        <stp>BDS|4950304647333485783</stp>
        <tr r="W227" s="4"/>
      </tp>
      <tp t="s">
        <v>#N/A N/A</v>
        <stp/>
        <stp>BDS|5244697742553828336</stp>
        <tr r="W250" s="4"/>
      </tp>
      <tp t="b">
        <v>0</v>
        <stp/>
        <stp>BDP|2131358585968141625</stp>
        <tr r="AR57" s="4"/>
      </tp>
      <tp t="b">
        <v>0</v>
        <stp/>
        <stp>BDP|7814787227484372167</stp>
        <tr r="AR30" s="4"/>
      </tp>
      <tp t="s">
        <v>#N/A N/A</v>
        <stp/>
        <stp>BDS|7618676761565272502</stp>
        <tr r="M335" s="4"/>
      </tp>
      <tp t="b">
        <v>0</v>
        <stp/>
        <stp>BDH|3749686214744965702</stp>
        <tr r="B187" s="4"/>
      </tp>
      <tp t="b">
        <v>0</v>
        <stp/>
        <stp>BDH|5952952277659836510</stp>
        <tr r="I98" s="4"/>
      </tp>
      <tp t="b">
        <v>0</v>
        <stp/>
        <stp>BDH|5260832698141329280</stp>
        <tr r="C346" s="4"/>
      </tp>
      <tp t="b">
        <v>0</v>
        <stp/>
        <stp>BDH|8471112234519441472</stp>
        <tr r="F71" s="4"/>
      </tp>
      <tp t="b">
        <v>0</v>
        <stp/>
        <stp>BDH|1698214147782142235</stp>
        <tr r="C110" s="4"/>
      </tp>
      <tp t="b">
        <v>0</v>
        <stp/>
        <stp>BDP|4544949846917096945</stp>
        <tr r="AQ302" s="4"/>
      </tp>
      <tp t="b">
        <v>0</v>
        <stp/>
        <stp>BDP|1108412077484772135</stp>
        <tr r="AR81" s="4"/>
      </tp>
      <tp t="b">
        <v>0</v>
        <stp/>
        <stp>BDS|5488156039147203798</stp>
        <tr r="AG292" s="4"/>
        <tr r="AG292" s="4"/>
        <tr r="W292" s="4"/>
        <tr r="W292" s="4"/>
        <tr r="M292" s="4"/>
        <tr r="M292" s="4"/>
      </tp>
      <tp t="b">
        <v>0</v>
        <stp/>
        <stp>BDH|9723300415114030810</stp>
        <tr r="I115" s="4"/>
      </tp>
      <tp t="b">
        <v>0</v>
        <stp/>
        <stp>BDH|9396123984757383050</stp>
        <tr r="F292" s="4"/>
      </tp>
      <tp t="b">
        <v>0</v>
        <stp/>
        <stp>BDH|8915455879419253541</stp>
        <tr r="C65" s="4"/>
      </tp>
      <tp t="b">
        <v>0</v>
        <stp/>
        <stp>BDH|4297241906290198125</stp>
        <tr r="F334" s="4"/>
      </tp>
      <tp t="b">
        <v>0</v>
        <stp/>
        <stp>BDH|7592755053254835684</stp>
        <tr r="E33" s="4"/>
      </tp>
      <tp t="b">
        <v>0</v>
        <stp/>
        <stp>BDH|5786957001713713871</stp>
        <tr r="H275" s="4"/>
      </tp>
      <tp t="b">
        <v>0</v>
        <stp/>
        <stp>BDH|1317624578200985734</stp>
        <tr r="E302" s="4"/>
      </tp>
      <tp t="b">
        <v>0</v>
        <stp/>
        <stp>BDH|9349883722794272089</stp>
        <tr r="C254" s="4"/>
      </tp>
      <tp t="b">
        <v>0</v>
        <stp/>
        <stp>BDH|2016313468814239487</stp>
        <tr r="B54" s="4"/>
      </tp>
      <tp t="b">
        <v>0</v>
        <stp/>
        <stp>BDP|7091375650213054573</stp>
        <tr r="AR187" s="4"/>
      </tp>
      <tp t="s">
        <v>#N/A N/A</v>
        <stp/>
        <stp>BDS|4389565075472070305</stp>
        <tr r="M15" s="4"/>
      </tp>
      <tp t="b">
        <v>0</v>
        <stp/>
        <stp>BDP|1552033644111552378</stp>
        <tr r="AQ223" s="4"/>
      </tp>
      <tp t="b">
        <v>0</v>
        <stp/>
        <stp>BDP|9876823164667790796</stp>
        <tr r="AR42" s="4"/>
      </tp>
      <tp t="b">
        <v>0</v>
        <stp/>
        <stp>BDS|8155688098317840799</stp>
        <tr r="AG202" s="4"/>
        <tr r="AG202" s="4"/>
        <tr r="W202" s="4"/>
        <tr r="W202" s="4"/>
        <tr r="M202" s="4"/>
        <tr r="M202" s="4"/>
      </tp>
      <tp t="b">
        <v>0</v>
        <stp/>
        <stp>BDP|3516233240144148672</stp>
        <tr r="AQ235" s="4"/>
      </tp>
      <tp t="b">
        <v>0</v>
        <stp/>
        <stp>BDH|2019305310435241221</stp>
        <tr r="F386" s="4"/>
      </tp>
      <tp t="b">
        <v>0</v>
        <stp/>
        <stp>BDH|8504550486712606003</stp>
        <tr r="D64" s="4"/>
      </tp>
      <tp t="b">
        <v>0</v>
        <stp/>
        <stp>BDH|4822736092859983403</stp>
        <tr r="G80" s="4"/>
      </tp>
      <tp t="b">
        <v>0</v>
        <stp/>
        <stp>BDH|1750053844433448120</stp>
        <tr r="G229" s="4"/>
      </tp>
      <tp t="b">
        <v>0</v>
        <stp/>
        <stp>BDH|4212368470271013641</stp>
        <tr r="E372" s="4"/>
      </tp>
      <tp t="b">
        <v>0</v>
        <stp/>
        <stp>BDH|4592013514061150312</stp>
        <tr r="F202" s="4"/>
      </tp>
      <tp t="s">
        <v>#N/A N/A</v>
        <stp/>
        <stp>BDS|9124210867568178278</stp>
        <tr r="AG72" s="4"/>
      </tp>
      <tp t="b">
        <v>0</v>
        <stp/>
        <stp>BDP|4482528653715190652</stp>
        <tr r="AQ157" s="4"/>
      </tp>
      <tp t="s">
        <v>#N/A N/A</v>
        <stp/>
        <stp>BDS|7693734553892351044</stp>
        <tr r="W372" s="4"/>
      </tp>
      <tp t="b">
        <v>0</v>
        <stp/>
        <stp>BDH|1260725421480427343</stp>
        <tr r="H149" s="4"/>
      </tp>
      <tp t="b">
        <v>0</v>
        <stp/>
        <stp>BDH|3649534313527709708</stp>
        <tr r="I243" s="4"/>
      </tp>
      <tp t="b">
        <v>0</v>
        <stp/>
        <stp>BDH|7144910187029306858</stp>
        <tr r="I339" s="4"/>
      </tp>
      <tp t="s">
        <v>#N/A N/A</v>
        <stp/>
        <stp>BDS|5307304940336190346</stp>
        <tr r="W331" s="4"/>
      </tp>
      <tp t="s">
        <v>#N/A N/A</v>
        <stp/>
        <stp>BDS|4895466869601390022</stp>
        <tr r="AG136" s="4"/>
      </tp>
      <tp t="b">
        <v>0</v>
        <stp/>
        <stp>BDS|5091695470605808679</stp>
        <tr r="W208" s="4"/>
        <tr r="W208" s="4"/>
        <tr r="AG208" s="4"/>
        <tr r="AG208" s="4"/>
        <tr r="M208" s="4"/>
        <tr r="M208" s="4"/>
      </tp>
      <tp t="s">
        <v>#N/A N/A</v>
        <stp/>
        <stp>BDS|2677144034247987099</stp>
        <tr r="W199" s="4"/>
      </tp>
      <tp t="b">
        <v>0</v>
        <stp/>
        <stp>BDS|3341123171565148776</stp>
        <tr r="AG374" s="4"/>
        <tr r="AG374" s="4"/>
        <tr r="W374" s="4"/>
        <tr r="W374" s="4"/>
        <tr r="M374" s="4"/>
        <tr r="M374" s="4"/>
      </tp>
      <tp t="s">
        <v>#N/A N/A</v>
        <stp/>
        <stp>BDS|4435252617471217122</stp>
        <tr r="W59" s="4"/>
      </tp>
      <tp t="s">
        <v>#N/A N/A</v>
        <stp/>
        <stp>BDS|4121441809282369590</stp>
        <tr r="AG55" s="4"/>
      </tp>
      <tp t="b">
        <v>0</v>
        <stp/>
        <stp>BDP|3241705147046603156</stp>
        <tr r="AR65" s="4"/>
      </tp>
      <tp t="b">
        <v>0</v>
        <stp/>
        <stp>BDH|3540558177171642770</stp>
        <tr r="E231" s="4"/>
      </tp>
      <tp t="b">
        <v>0</v>
        <stp/>
        <stp>BDH|5657769239933642598</stp>
        <tr r="B256" s="4"/>
      </tp>
      <tp t="b">
        <v>0</v>
        <stp/>
        <stp>BDH|4209357828712847019</stp>
        <tr r="E140" s="4"/>
      </tp>
      <tp t="b">
        <v>0</v>
        <stp/>
        <stp>BDH|3253599016327300782</stp>
        <tr r="D181" s="4"/>
      </tp>
      <tp t="b">
        <v>0</v>
        <stp/>
        <stp>BDH|1258118556560008234</stp>
        <tr r="H72" s="4"/>
      </tp>
      <tp t="b">
        <v>0</v>
        <stp/>
        <stp>BDH|1743568357846228029</stp>
        <tr r="D347" s="4"/>
      </tp>
      <tp t="b">
        <v>0</v>
        <stp/>
        <stp>BDP|5776190067321696486</stp>
        <tr r="AR157" s="4"/>
      </tp>
      <tp t="b">
        <v>0</v>
        <stp/>
        <stp>BDS|1700662611408403933</stp>
        <tr r="M281" s="4"/>
        <tr r="M281" s="4"/>
        <tr r="AG281" s="4"/>
        <tr r="AG281" s="4"/>
        <tr r="W281" s="4"/>
        <tr r="W281" s="4"/>
      </tp>
      <tp t="b">
        <v>0</v>
        <stp/>
        <stp>BDH|1787512096812634818</stp>
        <tr r="F14" s="4"/>
      </tp>
      <tp t="b">
        <v>0</v>
        <stp/>
        <stp>BDH|8170389821617663996</stp>
        <tr r="H197" s="4"/>
      </tp>
      <tp t="b">
        <v>0</v>
        <stp/>
        <stp>BDH|3390004684519563553</stp>
        <tr r="E182" s="4"/>
      </tp>
      <tp t="b">
        <v>0</v>
        <stp/>
        <stp>BDH|4574536338013197685</stp>
        <tr r="E248" s="4"/>
      </tp>
      <tp t="b">
        <v>0</v>
        <stp/>
        <stp>BDH|3606845299837444284</stp>
        <tr r="I83" s="4"/>
      </tp>
      <tp t="b">
        <v>0</v>
        <stp/>
        <stp>BDH|9333754648885833812</stp>
        <tr r="C349" s="4"/>
      </tp>
      <tp t="s">
        <v>#N/A N/A</v>
        <stp/>
        <stp>BDS|5680314636372122045</stp>
        <tr r="W134" s="4"/>
      </tp>
      <tp t="s">
        <v>#N/A N/A</v>
        <stp/>
        <stp>BDS|7468149544602677762</stp>
        <tr r="W276" s="4"/>
      </tp>
      <tp t="s">
        <v>#N/A N/A</v>
        <stp/>
        <stp>BDS|4778467697996277803</stp>
        <tr r="M167" s="4"/>
      </tp>
      <tp t="b">
        <v>0</v>
        <stp/>
        <stp>BDH|4015635981358276541</stp>
        <tr r="H271" s="4"/>
      </tp>
      <tp t="b">
        <v>0</v>
        <stp/>
        <stp>BDH|1043725656506101217</stp>
        <tr r="D331" s="4"/>
      </tp>
      <tp t="b">
        <v>0</v>
        <stp/>
        <stp>BDH|5238203627357186503</stp>
        <tr r="F249" s="4"/>
      </tp>
      <tp t="b">
        <v>0</v>
        <stp/>
        <stp>BDH|9278713688212657399</stp>
        <tr r="C86" s="4"/>
      </tp>
      <tp t="b">
        <v>0</v>
        <stp/>
        <stp>BDS|4250385747061175593</stp>
        <tr r="AG385" s="4"/>
        <tr r="AG385" s="4"/>
        <tr r="W385" s="4"/>
        <tr r="W385" s="4"/>
        <tr r="M385" s="4"/>
        <tr r="M385" s="4"/>
      </tp>
      <tp t="b">
        <v>0</v>
        <stp/>
        <stp>BDH|5017312400565625425</stp>
        <tr r="D320" s="4"/>
      </tp>
      <tp t="b">
        <v>0</v>
        <stp/>
        <stp>BDH|4731639432395580362</stp>
        <tr r="G40" s="4"/>
      </tp>
      <tp t="b">
        <v>0</v>
        <stp/>
        <stp>BDH|4525647435204714263</stp>
        <tr r="D63" s="4"/>
      </tp>
      <tp t="b">
        <v>0</v>
        <stp/>
        <stp>BDH|8996412261154505993</stp>
        <tr r="G162" s="4"/>
      </tp>
      <tp t="b">
        <v>0</v>
        <stp/>
        <stp>BDH|2546233341966464563</stp>
        <tr r="E356" s="4"/>
      </tp>
      <tp t="b">
        <v>0</v>
        <stp/>
        <stp>BDH|47405740753505941</stp>
        <tr r="E81" s="4"/>
      </tp>
      <tp t="b">
        <v>0</v>
        <stp/>
        <stp>BDS|6746870489933005537</stp>
        <tr r="M126" s="4"/>
        <tr r="M126" s="4"/>
        <tr r="AG126" s="4"/>
        <tr r="AG126" s="4"/>
        <tr r="W126" s="4"/>
        <tr r="W126" s="4"/>
      </tp>
      <tp t="b">
        <v>0</v>
        <stp/>
        <stp>BDP|7128798717017410616</stp>
        <tr r="AR236" s="4"/>
      </tp>
      <tp t="s">
        <v>#N/A N/A</v>
        <stp/>
        <stp>BDS|8000539630738856616</stp>
        <tr r="M343" s="4"/>
      </tp>
      <tp t="b">
        <v>0</v>
        <stp/>
        <stp>BDH|2386657123077793186</stp>
        <tr r="G288" s="4"/>
      </tp>
      <tp t="b">
        <v>0</v>
        <stp/>
        <stp>BDH|9662333412262869951</stp>
        <tr r="H270" s="4"/>
      </tp>
      <tp t="b">
        <v>0</v>
        <stp/>
        <stp>BDH|7787796764447006109</stp>
        <tr r="I269" s="4"/>
      </tp>
      <tp t="b">
        <v>0</v>
        <stp/>
        <stp>BDH|7622584329882454299</stp>
        <tr r="G317" s="4"/>
      </tp>
      <tp t="b">
        <v>0</v>
        <stp/>
        <stp>BDH|7589172106575882360</stp>
        <tr r="G94" s="4"/>
      </tp>
      <tp t="b">
        <v>0</v>
        <stp/>
        <stp>BDH|9673004114919098184</stp>
        <tr r="I131" s="4"/>
      </tp>
      <tp t="b">
        <v>0</v>
        <stp/>
        <stp>BDH|2164730218657815389</stp>
        <tr r="I96" s="4"/>
      </tp>
      <tp t="b">
        <v>0</v>
        <stp/>
        <stp>BDH|3765632930171883766</stp>
        <tr r="E169" s="4"/>
      </tp>
      <tp t="b">
        <v>0</v>
        <stp/>
        <stp>BDH|2394342639784043642</stp>
        <tr r="G38" s="4"/>
      </tp>
      <tp t="b">
        <v>0</v>
        <stp/>
        <stp>BDH|7112585907080415208</stp>
        <tr r="D205" s="4"/>
      </tp>
      <tp t="b">
        <v>0</v>
        <stp/>
        <stp>BDH|4908975744800616963</stp>
        <tr r="F179" s="4"/>
      </tp>
      <tp t="b">
        <v>0</v>
        <stp/>
        <stp>BDH|3646721933517478099</stp>
        <tr r="I283" s="4"/>
      </tp>
      <tp t="b">
        <v>0</v>
        <stp/>
        <stp>BDP|2207796070354690667</stp>
        <tr r="AQ195" s="4"/>
      </tp>
      <tp t="b">
        <v>0</v>
        <stp/>
        <stp>BDH|4606194953623177364</stp>
        <tr r="B158" s="4"/>
      </tp>
      <tp t="b">
        <v>0</v>
        <stp/>
        <stp>BDH|3873186068486701245</stp>
        <tr r="B249" s="4"/>
      </tp>
      <tp t="b">
        <v>0</v>
        <stp/>
        <stp>BDH|6866152413004517201</stp>
        <tr r="H155" s="4"/>
      </tp>
      <tp t="b">
        <v>0</v>
        <stp/>
        <stp>BDH|5364626303546113583</stp>
        <tr r="B401" s="4"/>
      </tp>
      <tp t="b">
        <v>0</v>
        <stp/>
        <stp>BDH|5598499415846745656</stp>
        <tr r="B363" s="4"/>
      </tp>
      <tp t="b">
        <v>0</v>
        <stp/>
        <stp>BDH|4578946851338286095</stp>
        <tr r="B230" s="4"/>
      </tp>
      <tp t="b">
        <v>0</v>
        <stp/>
        <stp>BDP|4748929214539825512</stp>
        <tr r="AQ231" s="4"/>
      </tp>
      <tp t="s">
        <v>#N/A N/A</v>
        <stp/>
        <stp>BDS|3821223602581031005</stp>
        <tr r="AG266" s="4"/>
      </tp>
      <tp t="b">
        <v>0</v>
        <stp/>
        <stp>BDP|3492398161457365171</stp>
        <tr r="AQ158" s="4"/>
      </tp>
      <tp t="b">
        <v>0</v>
        <stp/>
        <stp>BDS|8418760598226442066</stp>
        <tr r="AG294" s="4"/>
        <tr r="AG294" s="4"/>
        <tr r="W294" s="4"/>
        <tr r="W294" s="4"/>
        <tr r="M294" s="4"/>
        <tr r="M294" s="4"/>
      </tp>
      <tp t="b">
        <v>0</v>
        <stp/>
        <stp>BDH|1006895586679379847</stp>
        <tr r="C41" s="4"/>
      </tp>
      <tp t="b">
        <v>0</v>
        <stp/>
        <stp>BDH|7102022218021127725</stp>
        <tr r="E43" s="4"/>
      </tp>
      <tp t="b">
        <v>0</v>
        <stp/>
        <stp>BDH|3048206954914441088</stp>
        <tr r="D201" s="4"/>
      </tp>
      <tp t="b">
        <v>0</v>
        <stp/>
        <stp>BDH|3765498027331285433</stp>
        <tr r="I400" s="4"/>
      </tp>
      <tp t="b">
        <v>0</v>
        <stp/>
        <stp>BDH|2797567840095978601</stp>
        <tr r="D252" s="4"/>
      </tp>
      <tp t="b">
        <v>0</v>
        <stp/>
        <stp>BDH|3669295228885708680</stp>
        <tr r="C376" s="4"/>
      </tp>
      <tp t="b">
        <v>0</v>
        <stp/>
        <stp>BDH|2244587259955856732</stp>
        <tr r="E118" s="4"/>
      </tp>
      <tp t="b">
        <v>0</v>
        <stp/>
        <stp>BDH|7054087718000053688</stp>
        <tr r="B304" s="4"/>
      </tp>
      <tp t="b">
        <v>0</v>
        <stp/>
        <stp>BDH|6116083016832003574</stp>
        <tr r="E148" s="4"/>
      </tp>
      <tp t="b">
        <v>0</v>
        <stp/>
        <stp>BDH|1470651723915898028</stp>
        <tr r="F371" s="4"/>
      </tp>
      <tp t="s">
        <v>#N/A N/A</v>
        <stp/>
        <stp>BDS|7328278352497769782</stp>
        <tr r="AG18" s="4"/>
      </tp>
      <tp t="b">
        <v>0</v>
        <stp/>
        <stp>BDS|1814098775857992143</stp>
        <tr r="M60" s="4"/>
        <tr r="M60" s="4"/>
        <tr r="AG60" s="4"/>
        <tr r="AG60" s="4"/>
        <tr r="W60" s="4"/>
        <tr r="W60" s="4"/>
      </tp>
      <tp t="b">
        <v>0</v>
        <stp/>
        <stp>BDS|7746224068761148253</stp>
        <tr r="AG135" s="4"/>
        <tr r="AG135" s="4"/>
        <tr r="M135" s="4"/>
        <tr r="M135" s="4"/>
        <tr r="W135" s="4"/>
        <tr r="W135" s="4"/>
      </tp>
      <tp t="s">
        <v>#N/A N/A</v>
        <stp/>
        <stp>BDS|1076183963395200306</stp>
        <tr r="M49" s="4"/>
      </tp>
      <tp t="b">
        <v>0</v>
        <stp/>
        <stp>BDH|4372861358221462803</stp>
        <tr r="F194" s="4"/>
      </tp>
      <tp t="b">
        <v>0</v>
        <stp/>
        <stp>BDH|3912616424275619235</stp>
        <tr r="I330" s="4"/>
      </tp>
      <tp t="b">
        <v>0</v>
        <stp/>
        <stp>BDH|8900521663129375224</stp>
        <tr r="D94" s="4"/>
      </tp>
      <tp t="b">
        <v>0</v>
        <stp/>
        <stp>BDH|3842100531886111713</stp>
        <tr r="D307" s="4"/>
      </tp>
      <tp t="b">
        <v>0</v>
        <stp/>
        <stp>BDP|1975234107946102523</stp>
        <tr r="AR190" s="4"/>
      </tp>
      <tp t="s">
        <v>#N/A N/A</v>
        <stp/>
        <stp>BDS|2963777010986464240</stp>
        <tr r="M260" s="4"/>
      </tp>
      <tp t="b">
        <v>0</v>
        <stp/>
        <stp>BDP|8698484318048063585</stp>
        <tr r="AR321" s="4"/>
      </tp>
      <tp t="s">
        <v>#N/A N/A</v>
        <stp/>
        <stp>BDS|5598528608864223439</stp>
        <tr r="M35" s="4"/>
      </tp>
      <tp t="b">
        <v>0</v>
        <stp/>
        <stp>BDS|1398693191598286674</stp>
        <tr r="M398" s="4"/>
        <tr r="M398" s="4"/>
        <tr r="W398" s="4"/>
        <tr r="W398" s="4"/>
        <tr r="AG398" s="4"/>
        <tr r="AG398" s="4"/>
      </tp>
      <tp t="b">
        <v>0</v>
        <stp/>
        <stp>BDP|6604257155709947816</stp>
        <tr r="AR375" s="4"/>
      </tp>
      <tp t="b">
        <v>0</v>
        <stp/>
        <stp>BDH|4512398416976758034</stp>
        <tr r="E14" s="4"/>
      </tp>
      <tp t="b">
        <v>0</v>
        <stp/>
        <stp>BDH|5170342455125678680</stp>
        <tr r="I291" s="4"/>
      </tp>
      <tp t="b">
        <v>0</v>
        <stp/>
        <stp>BDH|2878243191621415877</stp>
        <tr r="E29" s="4"/>
      </tp>
      <tp t="b">
        <v>0</v>
        <stp/>
        <stp>BDH|6942121447913062023</stp>
        <tr r="F116" s="4"/>
      </tp>
      <tp t="b">
        <v>0</v>
        <stp/>
        <stp>BDH|1154462447607802669</stp>
        <tr r="D177" s="4"/>
      </tp>
      <tp t="b">
        <v>0</v>
        <stp/>
        <stp>BDH|8832890967541187796</stp>
        <tr r="G11" s="4"/>
      </tp>
      <tp t="b">
        <v>0</v>
        <stp/>
        <stp>BDH|7184942639534528971</stp>
        <tr r="C272" s="4"/>
      </tp>
      <tp t="b">
        <v>0</v>
        <stp/>
        <stp>BDH|2866477677808260940</stp>
        <tr r="C244" s="4"/>
      </tp>
      <tp t="b">
        <v>0</v>
        <stp/>
        <stp>BDH|6643361680889909473</stp>
        <tr r="F62" s="4"/>
      </tp>
      <tp t="s">
        <v>#N/A N/A</v>
        <stp/>
        <stp>BDS|4949728029147941641</stp>
        <tr r="AG304" s="4"/>
      </tp>
      <tp t="b">
        <v>0</v>
        <stp/>
        <stp>BDP|6901796709190299142</stp>
        <tr r="AQ352" s="4"/>
      </tp>
      <tp t="s">
        <v>#N/A N/A</v>
        <stp/>
        <stp>BDS|2842964404002642933</stp>
        <tr r="M257" s="4"/>
      </tp>
      <tp t="b">
        <v>0</v>
        <stp/>
        <stp>BDH|1349724312332844547</stp>
        <tr r="E260" s="4"/>
      </tp>
      <tp t="b">
        <v>0</v>
        <stp/>
        <stp>BDH|9125829908933149255</stp>
        <tr r="F111" s="4"/>
      </tp>
      <tp t="b">
        <v>0</v>
        <stp/>
        <stp>BDH|3283857985223476099</stp>
        <tr r="D116" s="4"/>
      </tp>
      <tp t="b">
        <v>0</v>
        <stp/>
        <stp>BDH|1631196266205392353</stp>
        <tr r="F316" s="4"/>
      </tp>
      <tp t="b">
        <v>0</v>
        <stp/>
        <stp>BDH|9081694362339238060</stp>
        <tr r="B213" s="4"/>
      </tp>
      <tp t="b">
        <v>0</v>
        <stp/>
        <stp>BDP|7099177315656914171</stp>
        <tr r="AR339" s="4"/>
      </tp>
      <tp t="b">
        <v>0</v>
        <stp/>
        <stp>BDP|4119887030609384662</stp>
        <tr r="AQ166" s="4"/>
      </tp>
      <tp t="b">
        <v>0</v>
        <stp/>
        <stp>BDP|2498785745173412216</stp>
        <tr r="AQ360" s="4"/>
      </tp>
      <tp t="b">
        <v>0</v>
        <stp/>
        <stp>BDP|3912359142653211700</stp>
        <tr r="AR9" s="4"/>
      </tp>
      <tp t="b">
        <v>0</v>
        <stp/>
        <stp>BDH|8214841808496730657</stp>
        <tr r="I341" s="4"/>
      </tp>
      <tp t="b">
        <v>0</v>
        <stp/>
        <stp>BDH|6134627093989886045</stp>
        <tr r="H151" s="4"/>
      </tp>
      <tp t="b">
        <v>0</v>
        <stp/>
        <stp>BDH|5343401232742561081</stp>
        <tr r="E209" s="4"/>
      </tp>
      <tp t="b">
        <v>0</v>
        <stp/>
        <stp>BDH|4667868797962287798</stp>
        <tr r="B313" s="4"/>
      </tp>
      <tp t="b">
        <v>0</v>
        <stp/>
        <stp>BDH|5165646321289860803</stp>
        <tr r="I235" s="4"/>
      </tp>
      <tp t="b">
        <v>0</v>
        <stp/>
        <stp>BDH|7011614331610524298</stp>
        <tr r="I14" s="4"/>
      </tp>
      <tp t="b">
        <v>0</v>
        <stp/>
        <stp>BDH|1100071718860271005</stp>
        <tr r="C273" s="4"/>
      </tp>
      <tp t="b">
        <v>0</v>
        <stp/>
        <stp>BDH|5467611047860700795</stp>
        <tr r="C259" s="4"/>
      </tp>
      <tp t="b">
        <v>0</v>
        <stp/>
        <stp>BDH|6355068745136963450</stp>
        <tr r="G145" s="4"/>
      </tp>
      <tp t="b">
        <v>0</v>
        <stp/>
        <stp>BDH|7860799659590017541</stp>
        <tr r="F361" s="4"/>
      </tp>
      <tp t="b">
        <v>0</v>
        <stp/>
        <stp>BDH|5969068455310653005</stp>
        <tr r="F228" s="4"/>
      </tp>
      <tp t="b">
        <v>0</v>
        <stp/>
        <stp>BDH|4091138949051325042</stp>
        <tr r="G133" s="4"/>
      </tp>
      <tp t="b">
        <v>0</v>
        <stp/>
        <stp>BDH|5298650487103969846</stp>
        <tr r="F391" s="4"/>
      </tp>
      <tp t="b">
        <v>0</v>
        <stp/>
        <stp>BDH|6066392757838306807</stp>
        <tr r="G160" s="4"/>
      </tp>
      <tp t="b">
        <v>0</v>
        <stp/>
        <stp>BDH|8535811838706094512</stp>
        <tr r="B112" s="4"/>
      </tp>
      <tp t="s">
        <v>#N/A N/A</v>
        <stp/>
        <stp>BDS|7723287704120851518</stp>
        <tr r="M392" s="4"/>
      </tp>
      <tp t="s">
        <v>#N/A N/A</v>
        <stp/>
        <stp>BDS|8820144032453980955</stp>
        <tr r="W15" s="4"/>
      </tp>
      <tp t="s">
        <v>#N/A N/A</v>
        <stp/>
        <stp>BDS|8222312989066864509</stp>
        <tr r="W342" s="4"/>
      </tp>
      <tp t="b">
        <v>0</v>
        <stp/>
        <stp>BDP|2421964305212535907</stp>
        <tr r="AQ140" s="4"/>
      </tp>
      <tp t="s">
        <v>#N/A N/A</v>
        <stp/>
        <stp>BDS|4309375141163726005</stp>
        <tr r="W274" s="4"/>
      </tp>
      <tp t="b">
        <v>0</v>
        <stp/>
        <stp>BDS|1451472394764710826</stp>
        <tr r="AG269" s="4"/>
        <tr r="AG269" s="4"/>
        <tr r="W269" s="4"/>
        <tr r="W269" s="4"/>
        <tr r="M269" s="4"/>
        <tr r="M269" s="4"/>
      </tp>
      <tp t="b">
        <v>0</v>
        <stp/>
        <stp>BDS|2931410864137746791</stp>
        <tr r="M125" s="4"/>
        <tr r="M125" s="4"/>
        <tr r="W125" s="4"/>
        <tr r="W125" s="4"/>
        <tr r="AG125" s="4"/>
        <tr r="AG125" s="4"/>
      </tp>
      <tp t="b">
        <v>0</v>
        <stp/>
        <stp>BDH|9386872398540658889</stp>
        <tr r="E134" s="4"/>
      </tp>
      <tp t="b">
        <v>0</v>
        <stp/>
        <stp>BDH|5188481272951106782</stp>
        <tr r="D22" s="4"/>
      </tp>
      <tp t="b">
        <v>0</v>
        <stp/>
        <stp>BDH|6223075039203642684</stp>
        <tr r="B352" s="4"/>
      </tp>
      <tp t="b">
        <v>0</v>
        <stp/>
        <stp>BDH|5073908169709240394</stp>
        <tr r="E286" s="4"/>
      </tp>
      <tp t="b">
        <v>0</v>
        <stp/>
        <stp>BDH|6107869477571206804</stp>
        <tr r="I331" s="4"/>
      </tp>
      <tp t="b">
        <v>0</v>
        <stp/>
        <stp>BDH|4662338002041671632</stp>
        <tr r="B182" s="4"/>
      </tp>
      <tp t="b">
        <v>0</v>
        <stp/>
        <stp>BDH|9980024711860065888</stp>
        <tr r="E125" s="4"/>
      </tp>
      <tp t="b">
        <v>0</v>
        <stp/>
        <stp>BDH|8696942555204529001</stp>
        <tr r="D146" s="4"/>
      </tp>
      <tp t="b">
        <v>0</v>
        <stp/>
        <stp>BDH|4849659939683329254</stp>
        <tr r="G297" s="4"/>
      </tp>
      <tp t="b">
        <v>0</v>
        <stp/>
        <stp>BDP|6938157065907922635</stp>
        <tr r="AR34" s="4"/>
      </tp>
      <tp t="s">
        <v>#N/A N/A</v>
        <stp/>
        <stp>BDS|9605612850389664328</stp>
        <tr r="AG27" s="4"/>
      </tp>
      <tp t="b">
        <v>0</v>
        <stp/>
        <stp>BDS|6792270863874090607</stp>
        <tr r="AG258" s="4"/>
        <tr r="AG258" s="4"/>
        <tr r="M258" s="4"/>
        <tr r="M258" s="4"/>
        <tr r="W258" s="4"/>
        <tr r="W258" s="4"/>
      </tp>
      <tp t="b">
        <v>0</v>
        <stp/>
        <stp>BDP|1948534640029868917</stp>
        <tr r="AR80" s="4"/>
      </tp>
      <tp t="b">
        <v>0</v>
        <stp/>
        <stp>BDS|7607381639425462203</stp>
        <tr r="W273" s="4"/>
        <tr r="W273" s="4"/>
        <tr r="AG273" s="4"/>
        <tr r="AG273" s="4"/>
        <tr r="M273" s="4"/>
        <tr r="M273" s="4"/>
      </tp>
      <tp t="s">
        <v>#N/A N/A</v>
        <stp/>
        <stp>BDS|3175992683367195598</stp>
        <tr r="M210" s="4"/>
      </tp>
      <tp t="b">
        <v>0</v>
        <stp/>
        <stp>BDH|6358468201481104368</stp>
        <tr r="B124" s="4"/>
      </tp>
      <tp t="b">
        <v>0</v>
        <stp/>
        <stp>BDH|5892782440826043034</stp>
        <tr r="G373" s="4"/>
      </tp>
      <tp t="b">
        <v>0</v>
        <stp/>
        <stp>BDH|7642567835612171370</stp>
        <tr r="E47" s="4"/>
      </tp>
      <tp t="b">
        <v>0</v>
        <stp/>
        <stp>BDH|5118909133609389623</stp>
        <tr r="C284" s="4"/>
      </tp>
      <tp t="b">
        <v>0</v>
        <stp/>
        <stp>BDH|9770814612764711400</stp>
        <tr r="I394" s="4"/>
      </tp>
      <tp t="b">
        <v>0</v>
        <stp/>
        <stp>BDH|4219027138332339582</stp>
        <tr r="F268" s="4"/>
      </tp>
      <tp t="b">
        <v>0</v>
        <stp/>
        <stp>BDH|6349666305897200713</stp>
        <tr r="H43" s="4"/>
      </tp>
      <tp t="b">
        <v>0</v>
        <stp/>
        <stp>BDH|3693283482969803078</stp>
        <tr r="B365" s="4"/>
      </tp>
      <tp t="b">
        <v>0</v>
        <stp/>
        <stp>BDH|5324387563954358483</stp>
        <tr r="B234" s="4"/>
      </tp>
      <tp t="s">
        <v>#N/A N/A</v>
        <stp/>
        <stp>BDS|1184423051715354511</stp>
        <tr r="W203" s="4"/>
      </tp>
      <tp t="b">
        <v>0</v>
        <stp/>
        <stp>BDP|5035074106661389425</stp>
        <tr r="AR245" s="4"/>
      </tp>
      <tp t="b">
        <v>0</v>
        <stp/>
        <stp>BDP|6227744344404452169</stp>
        <tr r="AR392" s="4"/>
      </tp>
      <tp t="b">
        <v>0</v>
        <stp/>
        <stp>BDP|2422213580349330160</stp>
        <tr r="AR281" s="4"/>
      </tp>
      <tp t="b">
        <v>0</v>
        <stp/>
        <stp>BDP|6263553201434451727</stp>
        <tr r="AQ274" s="4"/>
      </tp>
      <tp t="b">
        <v>0</v>
        <stp/>
        <stp>BDP|7911426933589045981</stp>
        <tr r="AR365" s="4"/>
      </tp>
      <tp t="b">
        <v>0</v>
        <stp/>
        <stp>BDH|9311770852038317351</stp>
        <tr r="B14" s="4"/>
      </tp>
      <tp t="b">
        <v>0</v>
        <stp/>
        <stp>BDH|9427405991190720424</stp>
        <tr r="B199" s="4"/>
      </tp>
      <tp t="b">
        <v>0</v>
        <stp/>
        <stp>BDH|8244240586223671165</stp>
        <tr r="F51" s="4"/>
      </tp>
      <tp t="b">
        <v>0</v>
        <stp/>
        <stp>BDH|2032227816739134857</stp>
        <tr r="C16" s="4"/>
      </tp>
      <tp t="b">
        <v>0</v>
        <stp/>
        <stp>BDH|8700837002854733415</stp>
        <tr r="I29" s="4"/>
      </tp>
      <tp t="b">
        <v>0</v>
        <stp/>
        <stp>BDH|9394464224428928783</stp>
        <tr r="C123" s="4"/>
      </tp>
      <tp t="b">
        <v>0</v>
        <stp/>
        <stp>BDH|1733418345795111425</stp>
        <tr r="F192" s="4"/>
      </tp>
      <tp t="b">
        <v>0</v>
        <stp/>
        <stp>BDP|2990685051039012815</stp>
        <tr r="AQ210" s="4"/>
      </tp>
      <tp t="s">
        <v>#N/A N/A</v>
        <stp/>
        <stp>BDS|4180630411145715651</stp>
        <tr r="W228" s="4"/>
      </tp>
      <tp t="b">
        <v>0</v>
        <stp/>
        <stp>BDS|8979067059869425437</stp>
        <tr r="W16" s="4"/>
        <tr r="W16" s="4"/>
        <tr r="AG16" s="4"/>
        <tr r="AG16" s="4"/>
        <tr r="M16" s="4"/>
        <tr r="M16" s="4"/>
      </tp>
      <tp t="b">
        <v>0</v>
        <stp/>
        <stp>BDS|6062830054688541330</stp>
        <tr r="AG335" s="4"/>
        <tr r="AG335" s="4"/>
        <tr r="M335" s="4"/>
        <tr r="M335" s="4"/>
        <tr r="W335" s="4"/>
        <tr r="W335" s="4"/>
      </tp>
      <tp t="b">
        <v>0</v>
        <stp/>
        <stp>BDH|1602600209373865464</stp>
        <tr r="H55" s="4"/>
      </tp>
      <tp t="b">
        <v>0</v>
        <stp/>
        <stp>BDH|2860881250459404650</stp>
        <tr r="I129" s="4"/>
      </tp>
      <tp t="b">
        <v>0</v>
        <stp/>
        <stp>BDH|3147312655697025245</stp>
        <tr r="H30" s="4"/>
      </tp>
      <tp t="b">
        <v>0</v>
        <stp/>
        <stp>BDH|3570905884047785573</stp>
        <tr r="F132" s="4"/>
      </tp>
      <tp t="b">
        <v>0</v>
        <stp/>
        <stp>BDP|4733806400528482457</stp>
        <tr r="AR274" s="4"/>
      </tp>
      <tp t="b">
        <v>0</v>
        <stp/>
        <stp>BDS|6146255020162259406</stp>
        <tr r="AG144" s="4"/>
        <tr r="AG144" s="4"/>
        <tr r="W144" s="4"/>
        <tr r="W144" s="4"/>
        <tr r="M144" s="4"/>
        <tr r="M144" s="4"/>
      </tp>
      <tp t="b">
        <v>0</v>
        <stp/>
        <stp>BDP|7270323810512429720</stp>
        <tr r="AR318" s="4"/>
      </tp>
      <tp t="s">
        <v>#N/A N/A</v>
        <stp/>
        <stp>BDS|2595588627906499387</stp>
        <tr r="M215" s="4"/>
      </tp>
      <tp t="b">
        <v>0</v>
        <stp/>
        <stp>BDH|4647627550280170736</stp>
        <tr r="C101" s="4"/>
      </tp>
      <tp t="b">
        <v>0</v>
        <stp/>
        <stp>BDH|9492218886457100446</stp>
        <tr r="E312" s="4"/>
      </tp>
      <tp t="b">
        <v>0</v>
        <stp/>
        <stp>BDP|6637288553777311691</stp>
        <tr r="AQ361" s="4"/>
      </tp>
      <tp t="b">
        <v>0</v>
        <stp/>
        <stp>BDP|5402416434465376759</stp>
        <tr r="AR215" s="4"/>
      </tp>
      <tp t="b">
        <v>0</v>
        <stp/>
        <stp>BDH|1525985848224608844</stp>
        <tr r="H73" s="4"/>
      </tp>
      <tp t="b">
        <v>0</v>
        <stp/>
        <stp>BDH|4356232020307706307</stp>
        <tr r="H33" s="4"/>
      </tp>
      <tp t="b">
        <v>0</v>
        <stp/>
        <stp>BDH|2891760548559070819</stp>
        <tr r="C59" s="4"/>
      </tp>
      <tp t="b">
        <v>0</v>
        <stp/>
        <stp>BDH|2304390822251693299</stp>
        <tr r="E132" s="4"/>
      </tp>
      <tp t="b">
        <v>0</v>
        <stp/>
        <stp>BDH|9474137837009212256</stp>
        <tr r="G77" s="4"/>
      </tp>
      <tp t="b">
        <v>0</v>
        <stp/>
        <stp>BDH|3081497829206336349</stp>
        <tr r="D227" s="4"/>
      </tp>
      <tp t="b">
        <v>0</v>
        <stp/>
        <stp>BDH|3828864248846652973</stp>
        <tr r="I152" s="4"/>
      </tp>
      <tp t="b">
        <v>0</v>
        <stp/>
        <stp>BDH|4677209916327254050</stp>
        <tr r="I371" s="4"/>
      </tp>
      <tp t="b">
        <v>0</v>
        <stp/>
        <stp>BDH|4275634276516818389</stp>
        <tr r="I112" s="4"/>
      </tp>
      <tp t="s">
        <v>#N/A N/A</v>
        <stp/>
        <stp>BDS|9635584951849900027</stp>
        <tr r="AG108" s="4"/>
      </tp>
      <tp t="b">
        <v>0</v>
        <stp/>
        <stp>BDS|2549736826812035547</stp>
        <tr r="M358" s="4"/>
        <tr r="M358" s="4"/>
        <tr r="AG358" s="4"/>
        <tr r="AG358" s="4"/>
        <tr r="W358" s="4"/>
        <tr r="W358" s="4"/>
      </tp>
      <tp t="b">
        <v>0</v>
        <stp/>
        <stp>BDS|9441113499523090287</stp>
        <tr r="W134" s="4"/>
        <tr r="W134" s="4"/>
        <tr r="M134" s="4"/>
        <tr r="M134" s="4"/>
        <tr r="AG134" s="4"/>
        <tr r="AG134" s="4"/>
      </tp>
      <tp t="b">
        <v>0</v>
        <stp/>
        <stp>BDH|6118835140699510334</stp>
        <tr r="B379" s="4"/>
      </tp>
      <tp t="b">
        <v>0</v>
        <stp/>
        <stp>BDH|7107656316559530937</stp>
        <tr r="H363" s="4"/>
      </tp>
      <tp t="b">
        <v>0</v>
        <stp/>
        <stp>BDH|8675898199610651946</stp>
        <tr r="H178" s="4"/>
      </tp>
      <tp t="b">
        <v>0</v>
        <stp/>
        <stp>BDP|4057449710252325324</stp>
        <tr r="AQ138" s="4"/>
      </tp>
      <tp t="s">
        <v>#N/A N/A</v>
        <stp/>
        <stp>BDS|6021620401834790410</stp>
        <tr r="AG277" s="4"/>
      </tp>
      <tp t="b">
        <v>0</v>
        <stp/>
        <stp>BDP|2678313516770173051</stp>
        <tr r="AQ118" s="4"/>
      </tp>
      <tp t="b">
        <v>0</v>
        <stp/>
        <stp>BDH|1653022435020133254</stp>
        <tr r="D365" s="4"/>
      </tp>
      <tp t="b">
        <v>0</v>
        <stp/>
        <stp>BDH|7178575467616771237</stp>
        <tr r="C274" s="4"/>
      </tp>
      <tp t="b">
        <v>0</v>
        <stp/>
        <stp>BDH|5486549938570531381</stp>
        <tr r="B77" s="4"/>
      </tp>
      <tp t="b">
        <v>0</v>
        <stp/>
        <stp>BDH|6493363324557633051</stp>
        <tr r="H308" s="4"/>
      </tp>
      <tp t="b">
        <v>0</v>
        <stp/>
        <stp>BDH|8451335267399462419</stp>
        <tr r="I165" s="4"/>
      </tp>
      <tp t="b">
        <v>0</v>
        <stp/>
        <stp>BDP|3987134131612314220</stp>
        <tr r="AQ262" s="4"/>
      </tp>
      <tp t="s">
        <v>#N/A N/A</v>
        <stp/>
        <stp>BDS|6903707446247458319</stp>
        <tr r="AG216" s="4"/>
      </tp>
      <tp t="s">
        <v>#N/A N/A</v>
        <stp/>
        <stp>BDS|5513107404565971028</stp>
        <tr r="M33" s="4"/>
      </tp>
      <tp t="s">
        <v>#N/A N/A</v>
        <stp/>
        <stp>BDS|6831532782829381303</stp>
        <tr r="AG347" s="4"/>
      </tp>
      <tp t="s">
        <v>#N/A N/A</v>
        <stp/>
        <stp>BDS|4644328578188592935</stp>
        <tr r="AG101" s="4"/>
      </tp>
      <tp t="b">
        <v>0</v>
        <stp/>
        <stp>BDP|5437860848660711873</stp>
        <tr r="AR200" s="4"/>
      </tp>
      <tp t="b">
        <v>0</v>
        <stp/>
        <stp>BDH|8144719649333294916</stp>
        <tr r="H161" s="4"/>
      </tp>
      <tp t="b">
        <v>0</v>
        <stp/>
        <stp>BDH|2328100874523506685</stp>
        <tr r="H25" s="4"/>
      </tp>
      <tp t="b">
        <v>0</v>
        <stp/>
        <stp>BDH|5039737666667966261</stp>
        <tr r="E309" s="4"/>
      </tp>
      <tp t="b">
        <v>0</v>
        <stp/>
        <stp>BDH|5334596652380518471</stp>
        <tr r="B336" s="4"/>
      </tp>
      <tp t="b">
        <v>0</v>
        <stp/>
        <stp>BDH|3173195006444296766</stp>
        <tr r="H47" s="4"/>
      </tp>
      <tp t="b">
        <v>0</v>
        <stp/>
        <stp>BDH|9750620639844453922</stp>
        <tr r="D128" s="4"/>
      </tp>
      <tp t="b">
        <v>0</v>
        <stp/>
        <stp>BDH|9625563693456814219</stp>
        <tr r="F242" s="4"/>
      </tp>
      <tp t="s">
        <v>#N/A N/A</v>
        <stp/>
        <stp>BDS|7247886152522293911</stp>
        <tr r="W302" s="4"/>
      </tp>
      <tp t="s">
        <v>#N/A N/A</v>
        <stp/>
        <stp>BDS|2825504170147222618</stp>
        <tr r="M358" s="4"/>
      </tp>
      <tp t="b">
        <v>0</v>
        <stp/>
        <stp>BDS|5918520876724706211</stp>
        <tr r="AG24" s="4"/>
        <tr r="AG24" s="4"/>
        <tr r="W24" s="4"/>
        <tr r="W24" s="4"/>
        <tr r="M24" s="4"/>
        <tr r="M24" s="4"/>
      </tp>
      <tp t="s">
        <v>#N/A N/A</v>
        <stp/>
        <stp>BDS|4356079428214688312</stp>
        <tr r="AG29" s="4"/>
      </tp>
      <tp t="b">
        <v>0</v>
        <stp/>
        <stp>BDS|2989839160368379520</stp>
        <tr r="M34" s="4"/>
        <tr r="M34" s="4"/>
        <tr r="AG34" s="4"/>
        <tr r="AG34" s="4"/>
        <tr r="W34" s="4"/>
        <tr r="W34" s="4"/>
      </tp>
      <tp t="b">
        <v>0</v>
        <stp/>
        <stp>BDS|3632253427285946763</stp>
        <tr r="AG179" s="4"/>
        <tr r="AG179" s="4"/>
        <tr r="W179" s="4"/>
        <tr r="W179" s="4"/>
        <tr r="M179" s="4"/>
        <tr r="M179" s="4"/>
      </tp>
      <tp t="b">
        <v>0</v>
        <stp/>
        <stp>BDH|9330784560239355032</stp>
        <tr r="G296" s="4"/>
      </tp>
      <tp t="b">
        <v>0</v>
        <stp/>
        <stp>BDH|5148305111795929321</stp>
        <tr r="H321" s="4"/>
      </tp>
      <tp t="b">
        <v>0</v>
        <stp/>
        <stp>BDH|1129772209165674222</stp>
        <tr r="F77" s="4"/>
      </tp>
      <tp t="b">
        <v>0</v>
        <stp/>
        <stp>BDH|1860686619340793752</stp>
        <tr r="C93" s="4"/>
      </tp>
      <tp t="b">
        <v>0</v>
        <stp/>
        <stp>BDH|2430243248404581166</stp>
        <tr r="E300" s="4"/>
      </tp>
      <tp t="s">
        <v>#N/A N/A</v>
        <stp/>
        <stp>BDS|8146763896692085596</stp>
        <tr r="AG250" s="4"/>
      </tp>
      <tp t="b">
        <v>0</v>
        <stp/>
        <stp>BDP|1867810630183943882</stp>
        <tr r="AR301" s="4"/>
      </tp>
      <tp t="s">
        <v>#N/A N/A</v>
        <stp/>
        <stp>BDS|1683609016965112298</stp>
        <tr r="AG383" s="4"/>
      </tp>
      <tp t="b">
        <v>0</v>
        <stp/>
        <stp>BDH|7962457976164129133</stp>
        <tr r="G280" s="4"/>
      </tp>
      <tp t="b">
        <v>0</v>
        <stp/>
        <stp>BDH|7967510853312508467</stp>
        <tr r="C220" s="4"/>
      </tp>
      <tp t="b">
        <v>0</v>
        <stp/>
        <stp>BDH|8988637646903170858</stp>
        <tr r="B91" s="4"/>
      </tp>
      <tp t="b">
        <v>0</v>
        <stp/>
        <stp>BDH|8976647712849400735</stp>
        <tr r="I86" s="4"/>
      </tp>
      <tp t="b">
        <v>0</v>
        <stp/>
        <stp>BDH|4838128241516265617</stp>
        <tr r="C301" s="4"/>
      </tp>
      <tp t="b">
        <v>0</v>
        <stp/>
        <stp>BDH|2252718121555231385</stp>
        <tr r="E170" s="4"/>
      </tp>
      <tp t="b">
        <v>0</v>
        <stp/>
        <stp>BDH|1905059065726465056</stp>
        <tr r="G78" s="4"/>
      </tp>
      <tp t="b">
        <v>0</v>
        <stp/>
        <stp>BDH|5542267240495392780</stp>
        <tr r="D87" s="4"/>
      </tp>
      <tp t="b">
        <v>0</v>
        <stp/>
        <stp>BDP|9032972338954423627</stp>
        <tr r="AQ163" s="4"/>
      </tp>
      <tp t="s">
        <v>#N/A N/A</v>
        <stp/>
        <stp>BDS|1531474966422553088</stp>
        <tr r="M237" s="4"/>
      </tp>
      <tp t="b">
        <v>0</v>
        <stp/>
        <stp>BDP|6095097950586328435</stp>
        <tr r="AQ10" s="4"/>
      </tp>
      <tp t="s">
        <v>#N/A N/A</v>
        <stp/>
        <stp>BDS|1926564973483188146</stp>
        <tr r="AG169" s="4"/>
      </tp>
      <tp t="s">
        <v>#N/A N/A</v>
        <stp/>
        <stp>BDS|5983299657966605585</stp>
        <tr r="AG305" s="4"/>
      </tp>
      <tp t="b">
        <v>0</v>
        <stp/>
        <stp>BDP|9577138737839081381</stp>
        <tr r="AR376" s="4"/>
      </tp>
      <tp t="b">
        <v>0</v>
        <stp/>
        <stp>BDP|2357409538334232009</stp>
        <tr r="AQ228" s="4"/>
      </tp>
      <tp t="b">
        <v>0</v>
        <stp/>
        <stp>BDS|2572486937583359707</stp>
        <tr r="M380" s="4"/>
        <tr r="M380" s="4"/>
        <tr r="W380" s="4"/>
        <tr r="W380" s="4"/>
        <tr r="AG380" s="4"/>
        <tr r="AG380" s="4"/>
      </tp>
      <tp t="s">
        <v>#N/A N/A</v>
        <stp/>
        <stp>BDS|3699021310822978143</stp>
        <tr r="AG127" s="4"/>
      </tp>
      <tp t="b">
        <v>0</v>
        <stp/>
        <stp>BDH|4963479196971041913</stp>
        <tr r="E385" s="4"/>
      </tp>
      <tp t="b">
        <v>0</v>
        <stp/>
        <stp>BDH|1605526058839397964</stp>
        <tr r="D230" s="4"/>
      </tp>
      <tp t="b">
        <v>0</v>
        <stp/>
        <stp>BDH|1820466538980901769</stp>
        <tr r="G152" s="4"/>
      </tp>
      <tp t="b">
        <v>0</v>
        <stp/>
        <stp>BDH|8575965244627624381</stp>
        <tr r="G97" s="4"/>
      </tp>
      <tp t="b">
        <v>0</v>
        <stp/>
        <stp>BDH|6068803698661252731</stp>
        <tr r="C29" s="4"/>
      </tp>
      <tp t="b">
        <v>0</v>
        <stp/>
        <stp>BDH|1652395276702291623</stp>
        <tr r="H399" s="4"/>
      </tp>
      <tp t="b">
        <v>0</v>
        <stp/>
        <stp>BDH|7984124122075489049</stp>
        <tr r="I202" s="4"/>
      </tp>
      <tp t="b">
        <v>0</v>
        <stp/>
        <stp>BDH|5040537188231053828</stp>
        <tr r="G251" s="4"/>
      </tp>
      <tp t="b">
        <v>0</v>
        <stp/>
        <stp>BDH|2741248400884882523</stp>
        <tr r="H261" s="4"/>
      </tp>
      <tp t="s">
        <v>#N/A N/A</v>
        <stp/>
        <stp>BDS|4173483966591796664</stp>
        <tr r="W49" s="4"/>
      </tp>
      <tp t="b">
        <v>0</v>
        <stp/>
        <stp>BDP|4335360810160917726</stp>
        <tr r="AR50" s="4"/>
      </tp>
      <tp t="b">
        <v>0</v>
        <stp/>
        <stp>BDS|4664068034285398392</stp>
        <tr r="W400" s="4"/>
        <tr r="W400" s="4"/>
        <tr r="AG400" s="4"/>
        <tr r="AG400" s="4"/>
        <tr r="M400" s="4"/>
        <tr r="M400" s="4"/>
      </tp>
      <tp t="s">
        <v>#N/A N/A</v>
        <stp/>
        <stp>BDS|1791617550602994115</stp>
        <tr r="M180" s="4"/>
      </tp>
      <tp t="b">
        <v>0</v>
        <stp/>
        <stp>BDH|1634272787449917316</stp>
        <tr r="D196" s="4"/>
      </tp>
      <tp t="b">
        <v>0</v>
        <stp/>
        <stp>BDH|3822018423843605326</stp>
        <tr r="E290" s="4"/>
      </tp>
      <tp t="b">
        <v>0</v>
        <stp/>
        <stp>BDH|7000209141734600494</stp>
        <tr r="I13" s="4"/>
      </tp>
      <tp t="b">
        <v>0</v>
        <stp/>
        <stp>BDH|3511786347273587212</stp>
        <tr r="H7" s="4"/>
      </tp>
      <tp t="b">
        <v>0</v>
        <stp/>
        <stp>BDH|5741104918667680371</stp>
        <tr r="F69" s="4"/>
      </tp>
      <tp t="b">
        <v>0</v>
        <stp/>
        <stp>BDP|1418325029972831385</stp>
        <tr r="AQ177" s="4"/>
      </tp>
      <tp t="b">
        <v>0</v>
        <stp/>
        <stp>BDS|5050768433386866620</stp>
        <tr r="AG219" s="4"/>
        <tr r="AG219" s="4"/>
        <tr r="W219" s="4"/>
        <tr r="W219" s="4"/>
        <tr r="M219" s="4"/>
        <tr r="M219" s="4"/>
      </tp>
      <tp t="s">
        <v>#N/A N/A</v>
        <stp/>
        <stp>BDS|1089610790868666788</stp>
        <tr r="AG257" s="4"/>
      </tp>
      <tp t="b">
        <v>0</v>
        <stp/>
        <stp>BDS|9237301534990021897</stp>
        <tr r="M176" s="4"/>
        <tr r="M176" s="4"/>
        <tr r="AG176" s="4"/>
        <tr r="AG176" s="4"/>
        <tr r="W176" s="4"/>
        <tr r="W176" s="4"/>
      </tp>
      <tp t="b">
        <v>0</v>
        <stp/>
        <stp>BDS|1520525170950173295</stp>
        <tr r="W136" s="4"/>
        <tr r="W136" s="4"/>
        <tr r="M136" s="4"/>
        <tr r="M136" s="4"/>
        <tr r="AG136" s="4"/>
        <tr r="AG136" s="4"/>
      </tp>
      <tp t="b">
        <v>0</v>
        <stp/>
        <stp>BDP|3894116851404213255</stp>
        <tr r="AR135" s="4"/>
      </tp>
      <tp t="b">
        <v>0</v>
        <stp/>
        <stp>BDP|2870969032819722047</stp>
        <tr r="AR328" s="4"/>
      </tp>
      <tp t="b">
        <v>0</v>
        <stp/>
        <stp>BDH|9857360294610683238</stp>
        <tr r="F44" s="4"/>
      </tp>
      <tp t="b">
        <v>0</v>
        <stp/>
        <stp>BDH|7292082449353443189</stp>
        <tr r="F59" s="4"/>
      </tp>
      <tp t="b">
        <v>0</v>
        <stp/>
        <stp>BDH|8371209213289934363</stp>
        <tr r="H225" s="4"/>
      </tp>
      <tp t="s">
        <v>#N/A N/A</v>
        <stp/>
        <stp>BDS|7619318299558439461</stp>
        <tr r="AG56" s="4"/>
      </tp>
      <tp t="b">
        <v>0</v>
        <stp/>
        <stp>BDP|1030900952305657988</stp>
        <tr r="AR309" s="4"/>
      </tp>
      <tp t="b">
        <v>0</v>
        <stp/>
        <stp>BDP|5411724809237218419</stp>
        <tr r="AR198" s="4"/>
      </tp>
      <tp t="b">
        <v>0</v>
        <stp/>
        <stp>BDP|6560978244658894220</stp>
        <tr r="AR85" s="4"/>
      </tp>
      <tp t="b">
        <v>0</v>
        <stp/>
        <stp>BDH|7244744409139331800</stp>
        <tr r="E119" s="4"/>
      </tp>
      <tp t="b">
        <v>0</v>
        <stp/>
        <stp>BDH|8664836414357502784</stp>
        <tr r="B297" s="4"/>
      </tp>
      <tp t="b">
        <v>0</v>
        <stp/>
        <stp>BDH|8593182061756034808</stp>
        <tr r="H395" s="4"/>
      </tp>
      <tp t="b">
        <v>0</v>
        <stp/>
        <stp>BDH|3101056735913873252</stp>
        <tr r="D127" s="4"/>
      </tp>
      <tp t="b">
        <v>0</v>
        <stp/>
        <stp>BDH|5022254477803712290</stp>
        <tr r="F74" s="4"/>
      </tp>
      <tp t="b">
        <v>0</v>
        <stp/>
        <stp>BDH|7838572146864209377</stp>
        <tr r="G137" s="4"/>
      </tp>
      <tp t="b">
        <v>0</v>
        <stp/>
        <stp>BDH|3116052991249969214</stp>
        <tr r="F273" s="4"/>
      </tp>
      <tp t="b">
        <v>0</v>
        <stp/>
        <stp>BDH|9737511871162807824</stp>
        <tr r="C191" s="4"/>
      </tp>
      <tp t="b">
        <v>0</v>
        <stp/>
        <stp>BDH|4253012202504449180</stp>
        <tr r="F189" s="4"/>
      </tp>
      <tp t="b">
        <v>0</v>
        <stp/>
        <stp>BDH|3404336135424622699</stp>
        <tr r="F96" s="4"/>
      </tp>
      <tp t="b">
        <v>0</v>
        <stp/>
        <stp>BDH|5644982090504384006</stp>
        <tr r="B176" s="4"/>
      </tp>
      <tp t="b">
        <v>0</v>
        <stp/>
        <stp>BDH|9697033519831498857</stp>
        <tr r="H362" s="4"/>
      </tp>
      <tp t="b">
        <v>0</v>
        <stp/>
        <stp>BDP|2318368166676719065</stp>
        <tr r="AQ188" s="4"/>
      </tp>
      <tp t="b">
        <v>0</v>
        <stp/>
        <stp>BDP|9053530466822368945</stp>
        <tr r="AR35" s="4"/>
      </tp>
      <tp t="b">
        <v>0</v>
        <stp/>
        <stp>BDH|8420080065068810733</stp>
        <tr r="I26" s="4"/>
      </tp>
      <tp t="b">
        <v>0</v>
        <stp/>
        <stp>BDH|8921177108250107855</stp>
        <tr r="C204" s="4"/>
      </tp>
      <tp t="b">
        <v>0</v>
        <stp/>
        <stp>BDH|1454420720466401004</stp>
        <tr r="C287" s="4"/>
      </tp>
      <tp t="b">
        <v>0</v>
        <stp/>
        <stp>BDH|9563583896114044095</stp>
        <tr r="I77" s="4"/>
      </tp>
      <tp t="b">
        <v>0</v>
        <stp/>
        <stp>BDH|9475901841726733305</stp>
        <tr r="F205" s="4"/>
      </tp>
      <tp t="b">
        <v>0</v>
        <stp/>
        <stp>BDH|3273371805809408867</stp>
        <tr r="D168" s="4"/>
      </tp>
      <tp t="b">
        <v>0</v>
        <stp/>
        <stp>BDH|5469124543941374045</stp>
        <tr r="H278" s="4"/>
      </tp>
      <tp t="s">
        <v>#N/A N/A</v>
        <stp/>
        <stp>BDS|4049488093181006985</stp>
        <tr r="W392" s="4"/>
      </tp>
      <tp t="b">
        <v>0</v>
        <stp/>
        <stp>BDS|8009309184637423534</stp>
        <tr r="W212" s="4"/>
        <tr r="W212" s="4"/>
        <tr r="M212" s="4"/>
        <tr r="M212" s="4"/>
        <tr r="AG212" s="4"/>
        <tr r="AG212" s="4"/>
      </tp>
      <tp t="b">
        <v>0</v>
        <stp/>
        <stp>BDP|5346658840033541505</stp>
        <tr r="AQ201" s="4"/>
      </tp>
      <tp t="b">
        <v>0</v>
        <stp/>
        <stp>BDP|4285851246559341016</stp>
        <tr r="AQ97" s="4"/>
      </tp>
      <tp t="b">
        <v>0</v>
        <stp/>
        <stp>BDS|4799065214937581330</stp>
        <tr r="AG71" s="4"/>
        <tr r="AG71" s="4"/>
        <tr r="M71" s="4"/>
        <tr r="M71" s="4"/>
        <tr r="W71" s="4"/>
        <tr r="W71" s="4"/>
      </tp>
      <tp t="b">
        <v>0</v>
        <stp/>
        <stp>BDP|7537003269949915969</stp>
        <tr r="AR133" s="4"/>
      </tp>
      <tp t="s">
        <v>#N/A N/A</v>
        <stp/>
        <stp>BDS|2761111227420734052</stp>
        <tr r="W237" s="4"/>
      </tp>
      <tp t="b">
        <v>0</v>
        <stp/>
        <stp>BDS|5548673533740538170</stp>
        <tr r="M99" s="4"/>
        <tr r="M99" s="4"/>
        <tr r="W99" s="4"/>
        <tr r="W99" s="4"/>
        <tr r="AG99" s="4"/>
        <tr r="AG99" s="4"/>
      </tp>
      <tp t="b">
        <v>0</v>
        <stp/>
        <stp>BDP|9684275572878536551</stp>
        <tr r="AR228" s="4"/>
      </tp>
      <tp t="b">
        <v>0</v>
        <stp/>
        <stp>BDH|4330178145079628943</stp>
        <tr r="G166" s="4"/>
      </tp>
      <tp t="b">
        <v>0</v>
        <stp/>
        <stp>BDH|2047950381923552125</stp>
        <tr r="C375" s="4"/>
      </tp>
      <tp t="b">
        <v>0</v>
        <stp/>
        <stp>BDH|6917847091547642198</stp>
        <tr r="D119" s="4"/>
      </tp>
      <tp t="b">
        <v>0</v>
        <stp/>
        <stp>BDP|4056538526223700127</stp>
        <tr r="AR229" s="4"/>
      </tp>
      <tp t="b">
        <v>0</v>
        <stp/>
        <stp>BDS|2668216542092686730</stp>
        <tr r="W104" s="4"/>
        <tr r="W104" s="4"/>
        <tr r="M104" s="4"/>
        <tr r="M104" s="4"/>
        <tr r="AG104" s="4"/>
        <tr r="AG104" s="4"/>
      </tp>
      <tp t="b">
        <v>0</v>
        <stp/>
        <stp>BDP|2004939794807007471</stp>
        <tr r="AQ139" s="4"/>
      </tp>
      <tp t="b">
        <v>0</v>
        <stp/>
        <stp>BDP|8486463713164183807</stp>
        <tr r="AQ171" s="4"/>
      </tp>
      <tp t="b">
        <v>0</v>
        <stp/>
        <stp>BDP|1839845684005050587</stp>
        <tr r="AQ381" s="4"/>
      </tp>
      <tp t="b">
        <v>0</v>
        <stp/>
        <stp>BDH|4338812030108792658</stp>
        <tr r="B343" s="4"/>
      </tp>
      <tp t="b">
        <v>0</v>
        <stp/>
        <stp>BDH|8432746803767551967</stp>
        <tr r="D129" s="4"/>
      </tp>
      <tp t="b">
        <v>0</v>
        <stp/>
        <stp>BDH|1148072526970740278</stp>
        <tr r="H53" s="4"/>
      </tp>
      <tp t="b">
        <v>0</v>
        <stp/>
        <stp>BDH|1344139737675674718</stp>
        <tr r="F134" s="4"/>
      </tp>
      <tp t="b">
        <v>0</v>
        <stp/>
        <stp>BDH|6709050926487669225</stp>
        <tr r="E94" s="4"/>
      </tp>
      <tp t="b">
        <v>0</v>
        <stp/>
        <stp>BDH|1116748916793617557</stp>
        <tr r="F113" s="4"/>
      </tp>
      <tp t="b">
        <v>0</v>
        <stp/>
        <stp>BDH|3233044924413184333</stp>
        <tr r="F139" s="4"/>
      </tp>
      <tp t="b">
        <v>0</v>
        <stp/>
        <stp>BDH|6672156057133689020</stp>
        <tr r="H327" s="4"/>
      </tp>
      <tp t="s">
        <v>#N/A N/A</v>
        <stp/>
        <stp>BDS|4039585170004831318</stp>
        <tr r="M81" s="4"/>
      </tp>
      <tp t="b">
        <v>0</v>
        <stp/>
        <stp>BDP|8246028623309298202</stp>
        <tr r="AR363" s="4"/>
      </tp>
      <tp t="b">
        <v>0</v>
        <stp/>
        <stp>BDH|3934087440420412642</stp>
        <tr r="F364" s="4"/>
      </tp>
      <tp t="b">
        <v>0</v>
        <stp/>
        <stp>BDH|8117222694092747015</stp>
        <tr r="F166" s="4"/>
      </tp>
      <tp t="b">
        <v>0</v>
        <stp/>
        <stp>BDH|3686129011643759137</stp>
        <tr r="I126" s="4"/>
      </tp>
      <tp t="b">
        <v>0</v>
        <stp/>
        <stp>BDH|5501435618644602597</stp>
        <tr r="I222" s="4"/>
      </tp>
      <tp t="b">
        <v>0</v>
        <stp/>
        <stp>BDH|1837405548596910686</stp>
        <tr r="B78" s="4"/>
      </tp>
      <tp t="b">
        <v>0</v>
        <stp/>
        <stp>BDH|2784535432543521623</stp>
        <tr r="C307" s="4"/>
      </tp>
      <tp t="b">
        <v>0</v>
        <stp/>
        <stp>BDH|3636210622061521318</stp>
        <tr r="H38" s="4"/>
      </tp>
      <tp t="b">
        <v>0</v>
        <stp/>
        <stp>BDH|8112269393097461516</stp>
        <tr r="H220" s="4"/>
      </tp>
      <tp t="b">
        <v>0</v>
        <stp/>
        <stp>BDH|1318469361855193742</stp>
        <tr r="E201" s="4"/>
      </tp>
      <tp t="b">
        <v>0</v>
        <stp/>
        <stp>BDH|9097921597498632024</stp>
        <tr r="H185" s="4"/>
      </tp>
      <tp t="b">
        <v>0</v>
        <stp/>
        <stp>BDH|7715194478713285354</stp>
        <tr r="F278" s="4"/>
      </tp>
      <tp t="b">
        <v>0</v>
        <stp/>
        <stp>BDH|4961150358699697837</stp>
        <tr r="C28" s="4"/>
      </tp>
      <tp t="b">
        <v>0</v>
        <stp/>
        <stp>BDP|4644770511107745419</stp>
        <tr r="AQ380" s="4"/>
      </tp>
      <tp t="b">
        <v>0</v>
        <stp/>
        <stp>BDP|6217168502011650764</stp>
        <tr r="AQ176" s="4"/>
      </tp>
      <tp t="b">
        <v>0</v>
        <stp/>
        <stp>BDP|1638654465253890380</stp>
        <tr r="AQ244" s="4"/>
      </tp>
      <tp t="b">
        <v>0</v>
        <stp/>
        <stp>BDP|6501253008655681083</stp>
        <tr r="AR268" s="4"/>
      </tp>
      <tp t="b">
        <v>0</v>
        <stp/>
        <stp>BDS|3985568265106839740</stp>
        <tr r="AG370" s="4"/>
        <tr r="AG370" s="4"/>
        <tr r="M370" s="4"/>
        <tr r="M370" s="4"/>
        <tr r="W370" s="4"/>
        <tr r="W370" s="4"/>
      </tp>
      <tp t="s">
        <v>#N/A N/A</v>
        <stp/>
        <stp>BDS|7838294276294936786</stp>
        <tr r="W97" s="4"/>
      </tp>
      <tp t="b">
        <v>0</v>
        <stp/>
        <stp>BDP|4563913387125740123</stp>
        <tr r="AR61" s="4"/>
      </tp>
      <tp t="b">
        <v>0</v>
        <stp/>
        <stp>BDH|4575371985417842995</stp>
        <tr r="E250" s="4"/>
      </tp>
      <tp t="b">
        <v>0</v>
        <stp/>
        <stp>BDH|2248853614028044256</stp>
        <tr r="D41" s="4"/>
      </tp>
      <tp t="b">
        <v>0</v>
        <stp/>
        <stp>BDH|7763112281869347620</stp>
        <tr r="C85" s="4"/>
      </tp>
      <tp t="b">
        <v>0</v>
        <stp/>
        <stp>BDH|8207885418064254468</stp>
        <tr r="G333" s="4"/>
      </tp>
      <tp t="b">
        <v>0</v>
        <stp/>
        <stp>BDH|4845781297458609379</stp>
        <tr r="F315" s="4"/>
      </tp>
      <tp t="b">
        <v>0</v>
        <stp/>
        <stp>BDH|2411362176807172031</stp>
        <tr r="E73" s="4"/>
      </tp>
      <tp t="b">
        <v>0</v>
        <stp/>
        <stp>BDH|2445261283819756006</stp>
        <tr r="G17" s="4"/>
      </tp>
      <tp t="s">
        <v>#N/A N/A</v>
        <stp/>
        <stp>BDS|5591780546632849541</stp>
        <tr r="W213" s="4"/>
      </tp>
      <tp t="s">
        <v>#N/A N/A</v>
        <stp/>
        <stp>BDS|4015511836992980193</stp>
        <tr r="W248" s="4"/>
      </tp>
      <tp t="b">
        <v>0</v>
        <stp/>
        <stp>BDP|4062702375130543570</stp>
        <tr r="AR374" s="4"/>
      </tp>
      <tp t="s">
        <v>#N/A N/A</v>
        <stp/>
        <stp>BDS|5429870645958384025</stp>
        <tr r="W231" s="4"/>
      </tp>
      <tp t="b">
        <v>0</v>
        <stp/>
        <stp>BDH|5028355904165040263</stp>
        <tr r="G55" s="4"/>
      </tp>
      <tp t="b">
        <v>0</v>
        <stp/>
        <stp>BDH|5971249144836810466</stp>
        <tr r="G46" s="4"/>
      </tp>
      <tp t="b">
        <v>0</v>
        <stp/>
        <stp>BDH|7767014805531172753</stp>
        <tr r="I76" s="4"/>
      </tp>
      <tp t="b">
        <v>0</v>
        <stp/>
        <stp>BDH|8017949473976731177</stp>
        <tr r="E97" s="4"/>
      </tp>
      <tp t="b">
        <v>0</v>
        <stp/>
        <stp>BDH|1568674638852448794</stp>
        <tr r="D60" s="4"/>
      </tp>
      <tp t="b">
        <v>0</v>
        <stp/>
        <stp>BDH|2591232541230656560</stp>
        <tr r="C62" s="4"/>
      </tp>
      <tp t="b">
        <v>0</v>
        <stp/>
        <stp>BDH|6359548624019084949</stp>
        <tr r="E69" s="4"/>
      </tp>
      <tp t="b">
        <v>0</v>
        <stp/>
        <stp>BDH|1296432585474010831</stp>
        <tr r="F303" s="4"/>
      </tp>
      <tp t="b">
        <v>0</v>
        <stp/>
        <stp>BDP|6982418778975512114</stp>
        <tr r="AR174" s="4"/>
      </tp>
      <tp t="s">
        <v>#N/A N/A</v>
        <stp/>
        <stp>BDS|9902726468439768000</stp>
        <tr r="W269" s="4"/>
      </tp>
      <tp t="b">
        <v>0</v>
        <stp/>
        <stp>BDH|1762161841491416400</stp>
        <tr r="C99" s="4"/>
      </tp>
      <tp t="b">
        <v>0</v>
        <stp/>
        <stp>BDH|2003845635380001851</stp>
        <tr r="B28" s="4"/>
      </tp>
      <tp t="b">
        <v>0</v>
        <stp/>
        <stp>BDH|8934400992425675197</stp>
        <tr r="E156" s="4"/>
      </tp>
      <tp t="b">
        <v>0</v>
        <stp/>
        <stp>BDH|3073361206974751531</stp>
        <tr r="C237" s="4"/>
      </tp>
      <tp t="s">
        <v>#N/A N/A</v>
        <stp/>
        <stp>BDS|3967783645503322229</stp>
        <tr r="M228" s="4"/>
      </tp>
      <tp t="s">
        <v>#N/A N/A</v>
        <stp/>
        <stp>BDS|9022768227824225969</stp>
        <tr r="AG120" s="4"/>
      </tp>
      <tp t="b">
        <v>0</v>
        <stp/>
        <stp>BDS|9901190140829215478</stp>
        <tr r="W254" s="4"/>
        <tr r="W254" s="4"/>
        <tr r="AG254" s="4"/>
        <tr r="AG254" s="4"/>
        <tr r="M254" s="4"/>
        <tr r="M254" s="4"/>
      </tp>
      <tp t="s">
        <v>#N/A N/A</v>
        <stp/>
        <stp>BDS|5685921514859597509</stp>
        <tr r="M29" s="4"/>
      </tp>
      <tp t="b">
        <v>0</v>
        <stp/>
        <stp>BDH|8048745185212734439</stp>
        <tr r="D304" s="4"/>
      </tp>
      <tp t="b">
        <v>0</v>
        <stp/>
        <stp>BDH|2578790807686603288</stp>
        <tr r="F308" s="4"/>
      </tp>
      <tp t="b">
        <v>0</v>
        <stp/>
        <stp>BDH|1922527014725286187</stp>
        <tr r="G128" s="4"/>
      </tp>
      <tp t="b">
        <v>0</v>
        <stp/>
        <stp>BDH|37376466608043109</stp>
        <tr r="E49" s="4"/>
      </tp>
      <tp t="b">
        <v>0</v>
        <stp/>
        <stp>BDP|9226828061910927528</stp>
        <tr r="AR288" s="4"/>
      </tp>
      <tp t="b">
        <v>0</v>
        <stp/>
        <stp>BDP|5617308643118743880</stp>
        <tr r="AR122" s="4"/>
      </tp>
      <tp t="b">
        <v>0</v>
        <stp/>
        <stp>BDP|6274261893828837751</stp>
        <tr r="AQ312" s="4"/>
      </tp>
      <tp t="s">
        <v>#N/A N/A</v>
        <stp/>
        <stp>BDS|4543001073053868241</stp>
        <tr r="W98" s="4"/>
      </tp>
      <tp t="s">
        <v>#N/A N/A</v>
        <stp/>
        <stp>BDS|8206748558608451008</stp>
        <tr r="M146" s="4"/>
      </tp>
      <tp t="s">
        <v>#N/A N/A</v>
        <stp/>
        <stp>BDS|9774755573209279294</stp>
        <tr r="M339" s="4"/>
      </tp>
      <tp t="b">
        <v>0</v>
        <stp/>
        <stp>BDH|3334887053175670947</stp>
        <tr r="B95" s="4"/>
      </tp>
      <tp t="b">
        <v>0</v>
        <stp/>
        <stp>BDH|5142034509123853492</stp>
        <tr r="B344" s="4"/>
      </tp>
      <tp t="b">
        <v>0</v>
        <stp/>
        <stp>BDH|4609412942364696291</stp>
        <tr r="I101" s="4"/>
      </tp>
      <tp t="b">
        <v>0</v>
        <stp/>
        <stp>BDH|1020532153633995034</stp>
        <tr r="D381" s="4"/>
      </tp>
      <tp t="b">
        <v>0</v>
        <stp/>
        <stp>BDH|1034326623536233498</stp>
        <tr r="B36" s="4"/>
      </tp>
      <tp t="b">
        <v>0</v>
        <stp/>
        <stp>BDH|3881004553790610471</stp>
        <tr r="B62" s="4"/>
      </tp>
      <tp t="b">
        <v>0</v>
        <stp/>
        <stp>BDH|1163062968124383167</stp>
        <tr r="B204" s="4"/>
      </tp>
      <tp t="b">
        <v>0</v>
        <stp/>
        <stp>BDH|4797059032951872423</stp>
        <tr r="D261" s="4"/>
      </tp>
      <tp t="b">
        <v>0</v>
        <stp/>
        <stp>BDH|2944301386342085952</stp>
        <tr r="G345" s="4"/>
      </tp>
      <tp t="b">
        <v>0</v>
        <stp/>
        <stp>BDH|7006118366601972345</stp>
        <tr r="B193" s="4"/>
      </tp>
      <tp t="b">
        <v>0</v>
        <stp/>
        <stp>BDP|8423955739946060631</stp>
        <tr r="AQ65" s="4"/>
      </tp>
      <tp t="s">
        <v>#N/A N/A</v>
        <stp/>
        <stp>BDS|6204609350160019793</stp>
        <tr r="W141" s="4"/>
      </tp>
      <tp t="s">
        <v>#N/A N/A</v>
        <stp/>
        <stp>BDS|7546585127154450654</stp>
        <tr r="W309" s="4"/>
      </tp>
      <tp t="s">
        <v>#N/A N/A</v>
        <stp/>
        <stp>BDS|9294819864521518490</stp>
        <tr r="M214" s="4"/>
      </tp>
      <tp t="b">
        <v>0</v>
        <stp/>
        <stp>BDH|4497366358827766760</stp>
        <tr r="E67" s="4"/>
      </tp>
      <tp t="b">
        <v>0</v>
        <stp/>
        <stp>BDH|9758731831266860963</stp>
        <tr r="B369" s="4"/>
      </tp>
      <tp t="b">
        <v>0</v>
        <stp/>
        <stp>BDH|4171036232955334089</stp>
        <tr r="B394" s="4"/>
      </tp>
      <tp t="b">
        <v>0</v>
        <stp/>
        <stp>BDH|5041048839321324551</stp>
        <tr r="B173" s="4"/>
      </tp>
      <tp t="b">
        <v>0</v>
        <stp/>
        <stp>BDH|5907894399873776555</stp>
        <tr r="B151" s="4"/>
      </tp>
      <tp t="b">
        <v>0</v>
        <stp/>
        <stp>BDH|6740569405500678191</stp>
        <tr r="F82" s="4"/>
      </tp>
      <tp t="b">
        <v>0</v>
        <stp/>
        <stp>BDP|6473665734315901471</stp>
        <tr r="AR248" s="4"/>
      </tp>
      <tp t="b">
        <v>0</v>
        <stp/>
        <stp>BDS|6659360458514576653</stp>
        <tr r="AG192" s="4"/>
        <tr r="AG192" s="4"/>
        <tr r="M192" s="4"/>
        <tr r="M192" s="4"/>
        <tr r="W192" s="4"/>
        <tr r="W192" s="4"/>
      </tp>
      <tp t="b">
        <v>0</v>
        <stp/>
        <stp>BDH|6069500868005455243</stp>
        <tr r="D92" s="4"/>
      </tp>
      <tp t="b">
        <v>0</v>
        <stp/>
        <stp>BDH|2829450403266494229</stp>
        <tr r="I80" s="4"/>
      </tp>
      <tp t="b">
        <v>0</v>
        <stp/>
        <stp>BDH|1121344506061826131</stp>
        <tr r="E82" s="4"/>
      </tp>
      <tp t="b">
        <v>0</v>
        <stp/>
        <stp>BDH|3977111736515209646</stp>
        <tr r="D17" s="4"/>
      </tp>
      <tp t="b">
        <v>0</v>
        <stp/>
        <stp>BDH|6848843301575676932</stp>
        <tr r="E24" s="4"/>
      </tp>
      <tp t="b">
        <v>0</v>
        <stp/>
        <stp>BDH|1964056616233384113</stp>
        <tr r="E239" s="4"/>
      </tp>
      <tp t="b">
        <v>0</v>
        <stp/>
        <stp>BDH|4849302967316659519</stp>
        <tr r="E204" s="4"/>
      </tp>
      <tp t="b">
        <v>0</v>
        <stp/>
        <stp>BDH|9964023409648294381</stp>
        <tr r="D206" s="4"/>
      </tp>
      <tp t="b">
        <v>0</v>
        <stp/>
        <stp>BDH|9878607371699743368</stp>
        <tr r="E279" s="4"/>
      </tp>
      <tp t="b">
        <v>0</v>
        <stp/>
        <stp>BDH|8094903799258628277</stp>
        <tr r="B386" s="4"/>
      </tp>
      <tp t="b">
        <v>0</v>
        <stp/>
        <stp>BDH|8457546927409887470</stp>
        <tr r="F67" s="4"/>
      </tp>
      <tp t="b">
        <v>0</v>
        <stp/>
        <stp>BDH|6196634388833280903</stp>
        <tr r="G111" s="4"/>
      </tp>
      <tp t="s">
        <v>#N/A N/A</v>
        <stp/>
        <stp>BDS|1739193427438389833</stp>
        <tr r="M376" s="4"/>
      </tp>
      <tp t="b">
        <v>0</v>
        <stp/>
        <stp>BDH|1883646255171694165</stp>
        <tr r="E187" s="4"/>
      </tp>
      <tp t="b">
        <v>0</v>
        <stp/>
        <stp>BDH|3877591467083997168</stp>
        <tr r="E394" s="4"/>
      </tp>
      <tp t="b">
        <v>0</v>
        <stp/>
        <stp>BDH|6067503369873155411</stp>
        <tr r="F225" s="4"/>
      </tp>
      <tp t="b">
        <v>0</v>
        <stp/>
        <stp>BDH|8510153721790849908</stp>
        <tr r="F186" s="4"/>
      </tp>
      <tp t="b">
        <v>0</v>
        <stp/>
        <stp>BDH|2584653332075254095</stp>
        <tr r="G173" s="4"/>
      </tp>
      <tp t="b">
        <v>0</v>
        <stp/>
        <stp>BDH|1748722092318613588</stp>
        <tr r="G37" s="4"/>
      </tp>
      <tp t="b">
        <v>0</v>
        <stp/>
        <stp>BDH|3263549806244923000</stp>
        <tr r="E28" s="4"/>
      </tp>
      <tp t="s">
        <v>#N/A N/A</v>
        <stp/>
        <stp>BDS|2407720073700987021</stp>
        <tr r="W319" s="4"/>
      </tp>
      <tp t="b">
        <v>0</v>
        <stp/>
        <stp>BDH|3883893231719984377</stp>
        <tr r="E34" s="4"/>
      </tp>
      <tp t="b">
        <v>0</v>
        <stp/>
        <stp>BDH|2453723641856956508</stp>
        <tr r="H329" s="4"/>
      </tp>
      <tp t="b">
        <v>0</v>
        <stp/>
        <stp>BDH|4615817928979200539</stp>
        <tr r="D82" s="4"/>
      </tp>
      <tp t="b">
        <v>0</v>
        <stp/>
        <stp>BDH|9811105634799193035</stp>
        <tr r="G357" s="4"/>
      </tp>
      <tp t="b">
        <v>0</v>
        <stp/>
        <stp>BDH|8614590190863168501</stp>
        <tr r="C395" s="4"/>
      </tp>
      <tp t="s">
        <v>#N/A N/A</v>
        <stp/>
        <stp>BDS|6295545216369628997</stp>
        <tr r="W180" s="4"/>
      </tp>
      <tp t="s">
        <v>#N/A N/A</v>
        <stp/>
        <stp>BDS|4904511212826313461</stp>
        <tr r="W147" s="4"/>
      </tp>
      <tp t="s">
        <v>#N/A N/A</v>
        <stp/>
        <stp>BDS|6921926150331631927</stp>
        <tr r="W251" s="4"/>
      </tp>
      <tp t="b">
        <v>0</v>
        <stp/>
        <stp>BDP|2243988612881756901</stp>
        <tr r="AR196" s="4"/>
      </tp>
      <tp t="b">
        <v>0</v>
        <stp/>
        <stp>BDP|9355944735582584389</stp>
        <tr r="AQ38" s="4"/>
      </tp>
      <tp t="b">
        <v>0</v>
        <stp/>
        <stp>BDP|9160281542465726835</stp>
        <tr r="AQ182" s="4"/>
      </tp>
      <tp t="s">
        <v>#N/A N/A</v>
        <stp/>
        <stp>BDS|4453794801754579565</stp>
        <tr r="W218" s="4"/>
      </tp>
      <tp t="b">
        <v>0</v>
        <stp/>
        <stp>BDH|4301142089988520748</stp>
        <tr r="I110" s="4"/>
      </tp>
      <tp t="b">
        <v>0</v>
        <stp/>
        <stp>BDH|2480361438275398567</stp>
        <tr r="G392" s="4"/>
      </tp>
      <tp t="b">
        <v>0</v>
        <stp/>
        <stp>BDH|9815363095963195256</stp>
        <tr r="D326" s="4"/>
      </tp>
      <tp t="b">
        <v>0</v>
        <stp/>
        <stp>BDH|8979047325769719108</stp>
        <tr r="I334" s="4"/>
      </tp>
      <tp t="b">
        <v>0</v>
        <stp/>
        <stp>BDH|9889316820299222340</stp>
        <tr r="C397" s="4"/>
      </tp>
      <tp t="b">
        <v>0</v>
        <stp/>
        <stp>BDP|8937989335367832703</stp>
        <tr r="AQ147" s="4"/>
      </tp>
      <tp t="s">
        <v>#N/A N/A</v>
        <stp/>
        <stp>BDS|2627572940819995841</stp>
        <tr r="W374" s="4"/>
      </tp>
      <tp t="s">
        <v>#N/A N/A</v>
        <stp/>
        <stp>BDS|2238207618356707512</stp>
        <tr r="M181" s="4"/>
      </tp>
      <tp t="s">
        <v>#N/A N/A</v>
        <stp/>
        <stp>BDS|7388280604457563072</stp>
        <tr r="AG307" s="4"/>
      </tp>
      <tp t="s">
        <v>#N/A N/A</v>
        <stp/>
        <stp>BDS|3492324044336811079</stp>
        <tr r="M90" s="4"/>
      </tp>
      <tp t="b">
        <v>0</v>
        <stp/>
        <stp>BDH|3429532825200902663</stp>
        <tr r="D318" s="4"/>
      </tp>
      <tp t="b">
        <v>0</v>
        <stp/>
        <stp>BDH|8186693488026529288</stp>
        <tr r="G242" s="4"/>
      </tp>
      <tp t="b">
        <v>0</v>
        <stp/>
        <stp>BDH|3499770645054895630</stp>
        <tr r="H358" s="4"/>
      </tp>
      <tp t="b">
        <v>0</v>
        <stp/>
        <stp>BDH|4006571319600322206</stp>
        <tr r="E328" s="4"/>
      </tp>
      <tp t="b">
        <v>0</v>
        <stp/>
        <stp>BDH|2083502041358856949</stp>
        <tr r="I157" s="4"/>
      </tp>
      <tp t="b">
        <v>0</v>
        <stp/>
        <stp>BDH|6834740541791930693</stp>
        <tr r="B217" s="4"/>
      </tp>
      <tp t="b">
        <v>0</v>
        <stp/>
        <stp>BDH|2365495243144758430</stp>
        <tr r="B194" s="4"/>
      </tp>
      <tp t="b">
        <v>0</v>
        <stp/>
        <stp>BDH|7187487404171133014</stp>
        <tr r="F168" s="4"/>
      </tp>
      <tp t="b">
        <v>0</v>
        <stp/>
        <stp>BDH|3674341181723988970</stp>
        <tr r="D186" s="4"/>
      </tp>
      <tp t="b">
        <v>0</v>
        <stp/>
        <stp>BDH|6293980096952083613</stp>
        <tr r="F362" s="4"/>
      </tp>
      <tp t="b">
        <v>0</v>
        <stp/>
        <stp>BDH|7803350530473406649</stp>
        <tr r="D216" s="4"/>
      </tp>
      <tp t="b">
        <v>0</v>
        <stp/>
        <stp>BDH|6351269353132850134</stp>
        <tr r="F377" s="4"/>
      </tp>
      <tp t="b">
        <v>0</v>
        <stp/>
        <stp>BDH|6862173973841717360</stp>
        <tr r="G163" s="4"/>
      </tp>
      <tp t="b">
        <v>0</v>
        <stp/>
        <stp>BDH|7388053746103519285</stp>
        <tr r="I316" s="4"/>
      </tp>
      <tp t="b">
        <v>0</v>
        <stp/>
        <stp>BDP|8400519483596141151</stp>
        <tr r="AR93" s="4"/>
      </tp>
      <tp t="s">
        <v>#N/A N/A</v>
        <stp/>
        <stp>BDS|6463025867874328606</stp>
        <tr r="W178" s="4"/>
      </tp>
      <tp t="b">
        <v>0</v>
        <stp/>
        <stp>BDS|2164830176569339651</stp>
        <tr r="AG77" s="4"/>
        <tr r="AG77" s="4"/>
        <tr r="M77" s="4"/>
        <tr r="M77" s="4"/>
        <tr r="W77" s="4"/>
        <tr r="W77" s="4"/>
      </tp>
      <tp t="s">
        <v>#N/A N/A</v>
        <stp/>
        <stp>BDS|3557759133942739767</stp>
        <tr r="AG271" s="4"/>
      </tp>
      <tp t="b">
        <v>0</v>
        <stp/>
        <stp>BDH|2191629626247767301</stp>
        <tr r="E292" s="4"/>
      </tp>
      <tp t="b">
        <v>0</v>
        <stp/>
        <stp>BDH|7171857780154003166</stp>
        <tr r="I105" s="4"/>
      </tp>
      <tp t="b">
        <v>0</v>
        <stp/>
        <stp>BDH|1089931292942508166</stp>
        <tr r="B65" s="4"/>
      </tp>
      <tp t="b">
        <v>0</v>
        <stp/>
        <stp>BDH|2042028540241908595</stp>
        <tr r="I137" s="4"/>
      </tp>
      <tp t="b">
        <v>0</v>
        <stp/>
        <stp>BDH|5994791555572629715</stp>
        <tr r="B218" s="4"/>
      </tp>
      <tp t="b">
        <v>0</v>
        <stp/>
        <stp>BDH|3545700172812510302</stp>
        <tr r="I27" s="4"/>
      </tp>
      <tp t="b">
        <v>0</v>
        <stp/>
        <stp>BDH|1118493118130041628</stp>
        <tr r="H67" s="4"/>
      </tp>
      <tp t="s">
        <v>#N/A N/A</v>
        <stp/>
        <stp>BDS|5409333475553957089</stp>
        <tr r="W185" s="4"/>
      </tp>
      <tp t="s">
        <v>#N/A N/A</v>
        <stp/>
        <stp>BDS|3440420744835271432</stp>
        <tr r="W158" s="4"/>
      </tp>
      <tp t="b">
        <v>0</v>
        <stp/>
        <stp>BDP|1977051312926441491</stp>
        <tr r="AR36" s="4"/>
      </tp>
      <tp t="s">
        <v>#N/A N/A</v>
        <stp/>
        <stp>BDS|8041744689266895366</stp>
        <tr r="M25" s="4"/>
      </tp>
      <tp t="b">
        <v>0</v>
        <stp/>
        <stp>BDH|4237443464256623271</stp>
        <tr r="D327" s="4"/>
      </tp>
      <tp t="b">
        <v>0</v>
        <stp/>
        <stp>BDH|4062646498809893071</stp>
        <tr r="G19" s="4"/>
      </tp>
      <tp t="b">
        <v>0</v>
        <stp/>
        <stp>BDH|1100014007717251466</stp>
        <tr r="F379" s="4"/>
      </tp>
      <tp t="b">
        <v>0</v>
        <stp/>
        <stp>BDH|7898299813797046115</stp>
        <tr r="F99" s="4"/>
      </tp>
      <tp t="b">
        <v>0</v>
        <stp/>
        <stp>BDH|3490689481818749795</stp>
        <tr r="G284" s="4"/>
      </tp>
      <tp t="b">
        <v>0</v>
        <stp/>
        <stp>BDH|2671506004836363327</stp>
        <tr r="B245" s="4"/>
      </tp>
      <tp t="b">
        <v>0</v>
        <stp/>
        <stp>BDH|9093862703730008367</stp>
        <tr r="B325" s="4"/>
      </tp>
      <tp t="b">
        <v>0</v>
        <stp/>
        <stp>BDH|2276278433247623631</stp>
        <tr r="C30" s="4"/>
      </tp>
      <tp t="b">
        <v>0</v>
        <stp/>
        <stp>BDS|1244241903899023855</stp>
        <tr r="M197" s="4"/>
        <tr r="M197" s="4"/>
        <tr r="AG197" s="4"/>
        <tr r="AG197" s="4"/>
        <tr r="W197" s="4"/>
        <tr r="W197" s="4"/>
      </tp>
      <tp t="s">
        <v>#N/A N/A</v>
        <stp/>
        <stp>BDS|1653842061794197920</stp>
        <tr r="AG94" s="4"/>
      </tp>
      <tp t="b">
        <v>0</v>
        <stp/>
        <stp>BDP|9333059915319428377</stp>
        <tr r="AQ89" s="4"/>
      </tp>
      <tp t="s">
        <v>#N/A N/A</v>
        <stp/>
        <stp>BDS|1028295304253598281</stp>
        <tr r="W381" s="4"/>
      </tp>
      <tp t="s">
        <v>#N/A N/A</v>
        <stp/>
        <stp>BDS|6325914895503649713</stp>
        <tr r="M69" s="4"/>
      </tp>
      <tp t="b">
        <v>0</v>
        <stp/>
        <stp>BDH|2061413834384155340</stp>
        <tr r="F46" s="4"/>
      </tp>
      <tp t="b">
        <v>0</v>
        <stp/>
        <stp>BDH|6445337547660065307</stp>
        <tr r="I50" s="4"/>
      </tp>
      <tp t="b">
        <v>0</v>
        <stp/>
        <stp>BDH|3177468708830727582</stp>
        <tr r="I380" s="4"/>
      </tp>
      <tp t="b">
        <v>0</v>
        <stp/>
        <stp>BDH|3447436436656957086</stp>
        <tr r="C182" s="4"/>
      </tp>
      <tp t="b">
        <v>0</v>
        <stp/>
        <stp>BDH|2133191442933836627</stp>
        <tr r="H217" s="4"/>
      </tp>
      <tp t="b">
        <v>0</v>
        <stp/>
        <stp>BDH|8389907395033481929</stp>
        <tr r="E53" s="4"/>
      </tp>
      <tp t="s">
        <v>#N/A N/A</v>
        <stp/>
        <stp>BDS|3386261982022529931</stp>
        <tr r="M161" s="4"/>
      </tp>
      <tp t="s">
        <v>#N/A N/A</v>
        <stp/>
        <stp>BDS|3934278434578253890</stp>
        <tr r="AG15" s="4"/>
      </tp>
      <tp t="s">
        <v>#N/A N/A</v>
        <stp/>
        <stp>BDS|5924125158643200003</stp>
        <tr r="M184" s="4"/>
      </tp>
      <tp t="s">
        <v>#N/A N/A</v>
        <stp/>
        <stp>BDS|7964209740922070181</stp>
        <tr r="W305" s="4"/>
      </tp>
      <tp t="b">
        <v>0</v>
        <stp/>
        <stp>BDS|9578591117589342696</stp>
        <tr r="AG170" s="4"/>
        <tr r="AG170" s="4"/>
        <tr r="W170" s="4"/>
        <tr r="W170" s="4"/>
        <tr r="M170" s="4"/>
        <tr r="M170" s="4"/>
      </tp>
      <tp t="b">
        <v>0</v>
        <stp/>
        <stp>BDH|3069970202608719031</stp>
        <tr r="D283" s="4"/>
      </tp>
      <tp t="b">
        <v>0</v>
        <stp/>
        <stp>BDH|7252878096091196531</stp>
        <tr r="G207" s="4"/>
      </tp>
      <tp t="b">
        <v>0</v>
        <stp/>
        <stp>BDH|5762269357571297155</stp>
        <tr r="E225" s="4"/>
      </tp>
      <tp t="b">
        <v>0</v>
        <stp/>
        <stp>BDH|2554632236216393324</stp>
        <tr r="G107" s="4"/>
      </tp>
      <tp t="b">
        <v>0</v>
        <stp/>
        <stp>BDH|9976158194814869719</stp>
        <tr r="E189" s="4"/>
      </tp>
      <tp t="b">
        <v>0</v>
        <stp/>
        <stp>BDH|6997446268314423205</stp>
        <tr r="B299" s="4"/>
      </tp>
      <tp t="b">
        <v>0</v>
        <stp/>
        <stp>BDH|2180002211440350125</stp>
        <tr r="I190" s="4"/>
      </tp>
      <tp t="b">
        <v>0</v>
        <stp/>
        <stp>BDH|1211375043760785405</stp>
        <tr r="B300" s="4"/>
      </tp>
      <tp t="b">
        <v>0</v>
        <stp/>
        <stp>BDH|7690616272501360572</stp>
        <tr r="C186" s="4"/>
      </tp>
      <tp t="s">
        <v>#N/A N/A</v>
        <stp/>
        <stp>BDS|1542410906835240263</stp>
        <tr r="AG80" s="4"/>
      </tp>
      <tp t="b">
        <v>0</v>
        <stp/>
        <stp>BDP|5204305116683682647</stp>
        <tr r="AQ56" s="4"/>
      </tp>
      <tp t="b">
        <v>0</v>
        <stp/>
        <stp>BDH|6192428636367701442</stp>
        <tr r="F151" s="4"/>
      </tp>
      <tp t="b">
        <v>0</v>
        <stp/>
        <stp>BDH|9155638817408400479</stp>
        <tr r="I399" s="4"/>
      </tp>
      <tp t="b">
        <v>0</v>
        <stp/>
        <stp>BDH|6127211960769687908</stp>
        <tr r="B201" s="4"/>
      </tp>
      <tp t="b">
        <v>0</v>
        <stp/>
        <stp>BDH|1774547515597609062</stp>
        <tr r="D109" s="4"/>
      </tp>
      <tp t="b">
        <v>0</v>
        <stp/>
        <stp>BDH|6159259206137703136</stp>
        <tr r="C90" s="4"/>
      </tp>
      <tp t="b">
        <v>0</v>
        <stp/>
        <stp>BDP|2441544480705507826</stp>
        <tr r="AR172" s="4"/>
      </tp>
      <tp t="s">
        <v>#N/A N/A</v>
        <stp/>
        <stp>BDS|4859078119435781263</stp>
        <tr r="AG130" s="4"/>
      </tp>
      <tp t="b">
        <v>0</v>
        <stp/>
        <stp>BDS|2104566053542086238</stp>
        <tr r="M194" s="4"/>
        <tr r="M194" s="4"/>
        <tr r="W194" s="4"/>
        <tr r="W194" s="4"/>
        <tr r="AG194" s="4"/>
        <tr r="AG194" s="4"/>
      </tp>
      <tp t="b">
        <v>0</v>
        <stp/>
        <stp>BDP|2724005205493651336</stp>
        <tr r="AQ237" s="4"/>
      </tp>
      <tp t="s">
        <v>#N/A N/A</v>
        <stp/>
        <stp>BDS|3023172403108219816</stp>
        <tr r="AG280" s="4"/>
      </tp>
      <tp t="b">
        <v>0</v>
        <stp/>
        <stp>BDP|4178802090563753411</stp>
        <tr r="AR38" s="4"/>
      </tp>
      <tp t="b">
        <v>0</v>
        <stp/>
        <stp>BDH|1110594984589256794</stp>
        <tr r="H87" s="4"/>
      </tp>
      <tp t="b">
        <v>0</v>
        <stp/>
        <stp>BDH|1516109342811370733</stp>
        <tr r="C164" s="4"/>
      </tp>
      <tp t="b">
        <v>0</v>
        <stp/>
        <stp>BDH|1446435821065436056</stp>
        <tr r="H226" s="4"/>
      </tp>
      <tp t="b">
        <v>0</v>
        <stp/>
        <stp>BDH|9701834667283438602</stp>
        <tr r="E360" s="4"/>
      </tp>
      <tp t="b">
        <v>0</v>
        <stp/>
        <stp>BDP|4314496535542310389</stp>
        <tr r="AR368" s="4"/>
      </tp>
      <tp t="s">
        <v>#N/A N/A</v>
        <stp/>
        <stp>BDS|7237622425688173900</stp>
        <tr r="M71" s="4"/>
      </tp>
      <tp t="b">
        <v>0</v>
        <stp/>
        <stp>BDP|4628125701624856397</stp>
        <tr r="AR142" s="4"/>
      </tp>
      <tp t="b">
        <v>0</v>
        <stp/>
        <stp>BDS|7727577289271439995</stp>
        <tr r="M345" s="4"/>
        <tr r="M345" s="4"/>
        <tr r="AG345" s="4"/>
        <tr r="AG345" s="4"/>
        <tr r="W345" s="4"/>
        <tr r="W345" s="4"/>
      </tp>
      <tp t="s">
        <v>#N/A N/A</v>
        <stp/>
        <stp>BDS|1108047899239155396</stp>
        <tr r="M24" s="4"/>
      </tp>
      <tp t="s">
        <v>#N/A N/A</v>
        <stp/>
        <stp>BDS|6541843967689205306</stp>
        <tr r="AG398" s="4"/>
      </tp>
      <tp t="b">
        <v>0</v>
        <stp/>
        <stp>BDS|6521032161646519460</stp>
        <tr r="AG182" s="4"/>
        <tr r="AG182" s="4"/>
        <tr r="M182" s="4"/>
        <tr r="M182" s="4"/>
        <tr r="W182" s="4"/>
        <tr r="W182" s="4"/>
      </tp>
      <tp t="b">
        <v>0</v>
        <stp/>
        <stp>BDS|4315980575760212882</stp>
        <tr r="M106" s="4"/>
        <tr r="M106" s="4"/>
        <tr r="AG106" s="4"/>
        <tr r="AG106" s="4"/>
        <tr r="W106" s="4"/>
        <tr r="W106" s="4"/>
      </tp>
      <tp t="b">
        <v>0</v>
        <stp/>
        <stp>BDH|2124205843791497729</stp>
        <tr r="B257" s="4"/>
      </tp>
      <tp t="b">
        <v>0</v>
        <stp/>
        <stp>BDH|5074088539065583104</stp>
        <tr r="I249" s="4"/>
      </tp>
      <tp t="b">
        <v>0</v>
        <stp/>
        <stp>BDH|1151493139157519304</stp>
        <tr r="C378" s="4"/>
      </tp>
      <tp t="b">
        <v>0</v>
        <stp/>
        <stp>BDH|4698939591534308232</stp>
        <tr r="D213" s="4"/>
      </tp>
      <tp t="b">
        <v>0</v>
        <stp/>
        <stp>BDH|7502165761282581038</stp>
        <tr r="E253" s="4"/>
      </tp>
      <tp t="b">
        <v>0</v>
        <stp/>
        <stp>BDH|7923633904042295181</stp>
        <tr r="D269" s="4"/>
      </tp>
      <tp t="b">
        <v>0</v>
        <stp/>
        <stp>BDH|5398761939277960417</stp>
        <tr r="D341" s="4"/>
      </tp>
      <tp t="b">
        <v>0</v>
        <stp/>
        <stp>BDP|6303321313410091671</stp>
        <tr r="AR364" s="4"/>
      </tp>
      <tp t="s">
        <v>#N/A N/A</v>
        <stp/>
        <stp>BDS|9762864004664804787</stp>
        <tr r="M170" s="4"/>
      </tp>
      <tp t="b">
        <v>0</v>
        <stp/>
        <stp>BDP|3569741446271661343</stp>
        <tr r="AQ107" s="4"/>
      </tp>
      <tp t="b">
        <v>0</v>
        <stp/>
        <stp>BDP|5209614843646775326</stp>
        <tr r="AR331" s="4"/>
      </tp>
      <tp t="b">
        <v>0</v>
        <stp/>
        <stp>BDS|8259407094161356606</stp>
        <tr r="M37" s="4"/>
        <tr r="M37" s="4"/>
        <tr r="AG37" s="4"/>
        <tr r="AG37" s="4"/>
        <tr r="W37" s="4"/>
        <tr r="W37" s="4"/>
      </tp>
      <tp t="s">
        <v>#N/A N/A</v>
        <stp/>
        <stp>BDS|5926284140161274066</stp>
        <tr r="AG217" s="4"/>
      </tp>
      <tp t="b">
        <v>0</v>
        <stp/>
        <stp>BDH|4731302277021174347</stp>
        <tr r="H237" s="4"/>
      </tp>
      <tp t="b">
        <v>0</v>
        <stp/>
        <stp>BDH|9473344446639230514</stp>
        <tr r="H186" s="4"/>
      </tp>
      <tp t="b">
        <v>0</v>
        <stp/>
        <stp>BDH|8860571478351147935</stp>
        <tr r="G159" s="4"/>
      </tp>
      <tp t="b">
        <v>0</v>
        <stp/>
        <stp>BDH|7623230400521271624</stp>
        <tr r="H229" s="4"/>
      </tp>
      <tp t="b">
        <v>0</v>
        <stp/>
        <stp>BDH|3531505627205122361</stp>
        <tr r="G267" s="4"/>
      </tp>
      <tp t="b">
        <v>0</v>
        <stp/>
        <stp>BDH|2737082626943976158</stp>
        <tr r="F290" s="4"/>
      </tp>
      <tp t="b">
        <v>0</v>
        <stp/>
        <stp>BDH|2313726537234535060</stp>
        <tr r="F49" s="4"/>
      </tp>
      <tp t="b">
        <v>0</v>
        <stp/>
        <stp>BDH|4584615543605643149</stp>
        <tr r="E373" s="4"/>
      </tp>
      <tp t="b">
        <v>0</v>
        <stp/>
        <stp>BDH|4314430237710589178</stp>
        <tr r="C389" s="4"/>
      </tp>
      <tp t="b">
        <v>0</v>
        <stp/>
        <stp>BDH|2101983597492967227</stp>
        <tr r="D157" s="4"/>
      </tp>
      <tp t="b">
        <v>0</v>
        <stp/>
        <stp>BDH|7547170164110157228</stp>
        <tr r="E390" s="4"/>
      </tp>
      <tp t="b">
        <v>0</v>
        <stp/>
        <stp>BDH|9332424585183832498</stp>
        <tr r="H219" s="4"/>
      </tp>
      <tp t="b">
        <v>0</v>
        <stp/>
        <stp>BQL.LIST|1040828489000655983</stp>
        <tr r="J356" s="4"/>
      </tp>
      <tp t="b">
        <v>0</v>
        <stp/>
        <stp>BDH|84230645749259033</stp>
        <tr r="F367" s="4"/>
      </tp>
      <tp t="s">
        <v>#N/A N/A</v>
        <stp/>
        <stp>BQL|4309010604064142326</stp>
        <tr r="J7" s="4"/>
      </tp>
      <tp t="s">
        <v>#N/A N/A</v>
        <stp/>
        <stp>BDS|3682384540643331470</stp>
        <tr r="W108" s="4"/>
      </tp>
      <tp t="s">
        <v>#N/A N/A</v>
        <stp/>
        <stp>BDS|7284562005743204291</stp>
        <tr r="M313" s="4"/>
      </tp>
      <tp t="s">
        <v>#N/A N/A</v>
        <stp/>
        <stp>BDS|4269483231757994787</stp>
        <tr r="AG11" s="4"/>
      </tp>
      <tp t="s">
        <v>#N/A N/A</v>
        <stp/>
        <stp>BDS|5434055717384516393</stp>
        <tr r="AG222" s="4"/>
      </tp>
      <tp t="s">
        <v>#N/A N/A</v>
        <stp/>
        <stp>BDS|8458551606757955941</stp>
        <tr r="AG39" s="4"/>
      </tp>
      <tp t="b">
        <v>0</v>
        <stp/>
        <stp>BDH|5876564235797014716</stp>
        <tr r="F221" s="4"/>
      </tp>
      <tp t="b">
        <v>0</v>
        <stp/>
        <stp>BDH|9264921234354847462</stp>
        <tr r="B31" s="4"/>
      </tp>
      <tp t="b">
        <v>0</v>
        <stp/>
        <stp>BDH|5570305013662595699</stp>
        <tr r="I162" s="4"/>
      </tp>
      <tp t="b">
        <v>0</v>
        <stp/>
        <stp>BDH|1044337013311316197</stp>
        <tr r="D310" s="4"/>
      </tp>
      <tp t="b">
        <v>0</v>
        <stp/>
        <stp>BDH|7451874539839048607</stp>
        <tr r="C374" s="4"/>
      </tp>
      <tp t="b">
        <v>0</v>
        <stp/>
        <stp>BDH|5474148806501825642</stp>
        <tr r="D155" s="4"/>
      </tp>
      <tp t="b">
        <v>0</v>
        <stp/>
        <stp>BDH|8012102288785593771</stp>
        <tr r="I391" s="4"/>
      </tp>
      <tp t="b">
        <v>0</v>
        <stp/>
        <stp>BDH|1547480872873576205</stp>
        <tr r="E305" s="4"/>
      </tp>
      <tp t="s">
        <v>#N/A N/A</v>
        <stp/>
        <stp>BDS|1627750439132098411</stp>
        <tr r="M36" s="4"/>
      </tp>
      <tp t="b">
        <v>0</v>
        <stp/>
        <stp>BDP|6386908062413998933</stp>
        <tr r="AR152" s="4"/>
      </tp>
      <tp t="s">
        <v>#N/A N/A</v>
        <stp/>
        <stp>BDS|7067584642613069612</stp>
        <tr r="W266" s="4"/>
      </tp>
      <tp t="b">
        <v>0</v>
        <stp/>
        <stp>BDH|4001941668451770903</stp>
        <tr r="G257" s="4"/>
      </tp>
      <tp t="b">
        <v>0</v>
        <stp/>
        <stp>BDH|4070828130918104485</stp>
        <tr r="G275" s="4"/>
      </tp>
      <tp t="b">
        <v>0</v>
        <stp/>
        <stp>BDH|5840591595332975862</stp>
        <tr r="G318" s="4"/>
      </tp>
      <tp t="b">
        <v>0</v>
        <stp/>
        <stp>BDH|2697543565271582394</stp>
        <tr r="H27" s="4"/>
      </tp>
      <tp t="b">
        <v>0</v>
        <stp/>
        <stp>BDH|1185633028840700665</stp>
        <tr r="I159" s="4"/>
      </tp>
      <tp t="b">
        <v>0</v>
        <stp/>
        <stp>BDH|1951149124160000121</stp>
        <tr r="F53" s="4"/>
      </tp>
      <tp t="b">
        <v>0</v>
        <stp/>
        <stp>BDH|8492224282210971166</stp>
        <tr r="E371" s="4"/>
      </tp>
      <tp t="b">
        <v>0</v>
        <stp/>
        <stp>BDS|9981652995984447158</stp>
        <tr r="AG129" s="4"/>
        <tr r="AG129" s="4"/>
        <tr r="M129" s="4"/>
        <tr r="M129" s="4"/>
        <tr r="W129" s="4"/>
        <tr r="W129" s="4"/>
      </tp>
      <tp t="b">
        <v>0</v>
        <stp/>
        <stp>BDP|7727079443968986828</stp>
        <tr r="AQ304" s="4"/>
      </tp>
      <tp t="b">
        <v>0</v>
        <stp/>
        <stp>BDP|7721795487889993281</stp>
        <tr r="AR296" s="4"/>
      </tp>
      <tp t="b">
        <v>0</v>
        <stp/>
        <stp>BDP|2508886796782648252</stp>
        <tr r="AR127" s="4"/>
      </tp>
      <tp t="b">
        <v>0</v>
        <stp/>
        <stp>BDP|8362733649371478956</stp>
        <tr r="AQ296" s="4"/>
      </tp>
      <tp t="b">
        <v>0</v>
        <stp/>
        <stp>BDH|2430058418932409253</stp>
        <tr r="F94" s="4"/>
      </tp>
      <tp t="b">
        <v>0</v>
        <stp/>
        <stp>BDH|1629087567610044417</stp>
        <tr r="I302" s="4"/>
      </tp>
      <tp t="b">
        <v>0</v>
        <stp/>
        <stp>BDH|7611050010640361586</stp>
        <tr r="C401" s="4"/>
      </tp>
      <tp t="b">
        <v>0</v>
        <stp/>
        <stp>BDH|3401591871743308171</stp>
        <tr r="G134" s="4"/>
      </tp>
      <tp t="b">
        <v>0</v>
        <stp/>
        <stp>BDH|4972132513404174301</stp>
        <tr r="F215" s="4"/>
      </tp>
      <tp t="b">
        <v>0</v>
        <stp/>
        <stp>BDH|7822065972186051545</stp>
        <tr r="G400" s="4"/>
      </tp>
      <tp t="b">
        <v>0</v>
        <stp/>
        <stp>BDH|3678124838242125058</stp>
        <tr r="B332" s="4"/>
      </tp>
      <tp t="b">
        <v>0</v>
        <stp/>
        <stp>BDH|9212347708580390955</stp>
        <tr r="I261" s="4"/>
      </tp>
      <tp t="s">
        <v>#N/A N/A</v>
        <stp/>
        <stp>BDS|6122557563431702794</stp>
        <tr r="AG184" s="4"/>
      </tp>
      <tp t="b">
        <v>0</v>
        <stp/>
        <stp>BDH|7559579397351517996</stp>
        <tr r="I231" s="4"/>
      </tp>
      <tp t="b">
        <v>0</v>
        <stp/>
        <stp>BDH|8060623246001433899</stp>
        <tr r="D395" s="4"/>
      </tp>
      <tp t="b">
        <v>0</v>
        <stp/>
        <stp>BDP|6489283825607155267</stp>
        <tr r="AR230" s="4"/>
      </tp>
      <tp t="s">
        <v>#N/A N/A</v>
        <stp/>
        <stp>BDS|6857622596372036825</stp>
        <tr r="M52" s="4"/>
      </tp>
      <tp t="b">
        <v>0</v>
        <stp/>
        <stp>BDS|8702259594928139893</stp>
        <tr r="W313" s="4"/>
        <tr r="W313" s="4"/>
        <tr r="AG313" s="4"/>
        <tr r="AG313" s="4"/>
        <tr r="M313" s="4"/>
        <tr r="M313" s="4"/>
      </tp>
      <tp t="b">
        <v>0</v>
        <stp/>
        <stp>BDP|6680292645810335373</stp>
        <tr r="AR252" s="4"/>
      </tp>
      <tp t="b">
        <v>0</v>
        <stp/>
        <stp>BDP|2913914488119955973</stp>
        <tr r="AR72" s="4"/>
      </tp>
      <tp t="b">
        <v>0</v>
        <stp/>
        <stp>BDH|5255820628844684804</stp>
        <tr r="B152" s="4"/>
      </tp>
      <tp t="b">
        <v>0</v>
        <stp/>
        <stp>BDH|8995555384142080465</stp>
        <tr r="F206" s="4"/>
      </tp>
      <tp t="b">
        <v>0</v>
        <stp/>
        <stp>BDH|3995861784820050056</stp>
        <tr r="H180" s="4"/>
      </tp>
      <tp t="b">
        <v>0</v>
        <stp/>
        <stp>BDH|2330424484058278594</stp>
        <tr r="F180" s="4"/>
      </tp>
      <tp t="b">
        <v>0</v>
        <stp/>
        <stp>BDH|7424091032463794469</stp>
        <tr r="D289" s="4"/>
      </tp>
      <tp t="b">
        <v>0</v>
        <stp/>
        <stp>BDH|1814096290653958862</stp>
        <tr r="D178" s="4"/>
      </tp>
      <tp t="s">
        <v>#N/A N/A</v>
        <stp/>
        <stp>BDS|8338632793352479689</stp>
        <tr r="W71" s="4"/>
      </tp>
      <tp t="s">
        <v>#N/A N/A</v>
        <stp/>
        <stp>BDS|2565786583528813699</stp>
        <tr r="AG154" s="4"/>
      </tp>
      <tp t="b">
        <v>0</v>
        <stp/>
        <stp>BDS|9149560874458543096</stp>
        <tr r="W35" s="4"/>
        <tr r="W35" s="4"/>
        <tr r="M35" s="4"/>
        <tr r="M35" s="4"/>
        <tr r="AG35" s="4"/>
        <tr r="AG35" s="4"/>
      </tp>
      <tp t="b">
        <v>0</v>
        <stp/>
        <stp>BDS|4391246951803965301</stp>
        <tr r="M271" s="4"/>
        <tr r="M271" s="4"/>
        <tr r="AG271" s="4"/>
        <tr r="AG271" s="4"/>
        <tr r="W271" s="4"/>
        <tr r="W271" s="4"/>
      </tp>
      <tp t="b">
        <v>0</v>
        <stp/>
        <stp>BDH|5061942703527055885</stp>
        <tr r="I253" s="4"/>
      </tp>
      <tp t="b">
        <v>0</v>
        <stp/>
        <stp>BDH|2382096047191564479</stp>
        <tr r="C98" s="4"/>
      </tp>
      <tp t="b">
        <v>0</v>
        <stp/>
        <stp>BDH|5449367522063955465</stp>
        <tr r="I242" s="4"/>
      </tp>
      <tp t="b">
        <v>0</v>
        <stp/>
        <stp>BDH|3703707114583442583</stp>
        <tr r="B381" s="4"/>
      </tp>
      <tp t="b">
        <v>0</v>
        <stp/>
        <stp>BDH|5635365144177361685</stp>
        <tr r="G164" s="4"/>
      </tp>
      <tp t="b">
        <v>0</v>
        <stp/>
        <stp>BDH|2989104204602317214</stp>
        <tr r="D372" s="4"/>
      </tp>
      <tp t="b">
        <v>0</v>
        <stp/>
        <stp>BDP|4741564453272840569</stp>
        <tr r="AQ391" s="4"/>
      </tp>
      <tp t="s">
        <v>#N/A N/A</v>
        <stp/>
        <stp>BDS|2861346633407265610</stp>
        <tr r="M289" s="4"/>
      </tp>
      <tp t="s">
        <v>#N/A N/A</v>
        <stp/>
        <stp>BDS|7183466220727286591</stp>
        <tr r="AG316" s="4"/>
      </tp>
      <tp t="s">
        <v>#N/A N/A</v>
        <stp/>
        <stp>BDS|7135260165328802866</stp>
        <tr r="W143" s="4"/>
      </tp>
      <tp t="b">
        <v>0</v>
        <stp/>
        <stp>BDH|6847206924836979398</stp>
        <tr r="G391" s="4"/>
      </tp>
      <tp t="b">
        <v>0</v>
        <stp/>
        <stp>BDH|7505044149365234560</stp>
        <tr r="E315" s="4"/>
      </tp>
      <tp t="b">
        <v>0</v>
        <stp/>
        <stp>BDH|7031161539872297414</stp>
        <tr r="G324" s="4"/>
      </tp>
      <tp t="b">
        <v>0</v>
        <stp/>
        <stp>BDH|6999190630125876247</stp>
        <tr r="H208" s="4"/>
      </tp>
      <tp t="b">
        <v>0</v>
        <stp/>
        <stp>BDH|4950571822949861984</stp>
        <tr r="C282" s="4"/>
      </tp>
      <tp t="b">
        <v>0</v>
        <stp/>
        <stp>BDH|3348478578901893282</stp>
        <tr r="D399" s="4"/>
      </tp>
      <tp t="b">
        <v>0</v>
        <stp/>
        <stp>BDP|3864739976648600861</stp>
        <tr r="AQ193" s="4"/>
      </tp>
      <tp t="s">
        <v>#N/A N/A</v>
        <stp/>
        <stp>BDS|5788576048831188646</stp>
        <tr r="W350" s="4"/>
      </tp>
      <tp t="s">
        <v>#N/A N/A</v>
        <stp/>
        <stp>BDS|9285686299527820260</stp>
        <tr r="M166" s="4"/>
      </tp>
      <tp t="b">
        <v>0</v>
        <stp/>
        <stp>BDP|8383076508022389929</stp>
        <tr r="AR161" s="4"/>
      </tp>
      <tp t="s">
        <v>#N/A N/A</v>
        <stp/>
        <stp>BDS|2801215142005262243</stp>
        <tr r="W119" s="4"/>
      </tp>
      <tp t="b">
        <v>0</v>
        <stp/>
        <stp>BDP|9463457089310071650</stp>
        <tr r="AR384" s="4"/>
      </tp>
      <tp t="s">
        <v>#N/A N/A</v>
        <stp/>
        <stp>BDS|7900231575774010522</stp>
        <tr r="AG70" s="4"/>
      </tp>
      <tp t="b">
        <v>0</v>
        <stp/>
        <stp>BDP|5979758553244131038</stp>
        <tr r="AQ121" s="4"/>
      </tp>
      <tp t="b">
        <v>0</v>
        <stp/>
        <stp>BDH|6934501317383261217</stp>
        <tr r="I315" s="4"/>
      </tp>
      <tp t="b">
        <v>0</v>
        <stp/>
        <stp>BDH|3991696769867172753</stp>
        <tr r="D228" s="4"/>
      </tp>
      <tp t="b">
        <v>0</v>
        <stp/>
        <stp>BDH|5829192804443061480</stp>
        <tr r="G8" s="4"/>
      </tp>
      <tp t="b">
        <v>0</v>
        <stp/>
        <stp>BDH|4130290056439255917</stp>
        <tr r="F147" s="4"/>
      </tp>
      <tp t="b">
        <v>0</v>
        <stp/>
        <stp>BDH|4842153013214705343</stp>
        <tr r="E207" s="4"/>
      </tp>
      <tp t="b">
        <v>0</v>
        <stp/>
        <stp>BDH|2431459262872811169</stp>
        <tr r="B224" s="4"/>
      </tp>
      <tp t="b">
        <v>0</v>
        <stp/>
        <stp>BDP|2494155877076047143</stp>
        <tr r="AQ15" s="4"/>
      </tp>
      <tp t="s">
        <v>#N/A N/A</v>
        <stp/>
        <stp>BDS|2563020422136192560</stp>
        <tr r="M16" s="4"/>
      </tp>
      <tp t="s">
        <v>#N/A N/A</v>
        <stp/>
        <stp>BDS|5196345354720220017</stp>
        <tr r="M385" s="4"/>
      </tp>
      <tp t="b">
        <v>0</v>
        <stp/>
        <stp>BDS|1948088286872218871</stp>
        <tr r="W92" s="4"/>
        <tr r="W92" s="4"/>
        <tr r="AG92" s="4"/>
        <tr r="AG92" s="4"/>
        <tr r="M92" s="4"/>
        <tr r="M92" s="4"/>
      </tp>
      <tp t="b">
        <v>0</v>
        <stp/>
        <stp>BDP|6246053355122051204</stp>
        <tr r="AQ291" s="4"/>
      </tp>
      <tp t="s">
        <v>#N/A N/A</v>
        <stp/>
        <stp>BDS|9714037907963286932</stp>
        <tr r="W244" s="4"/>
      </tp>
      <tp t="b">
        <v>0</v>
        <stp/>
        <stp>BDH|3984016849383688755</stp>
        <tr r="B254" s="4"/>
      </tp>
      <tp t="b">
        <v>0</v>
        <stp/>
        <stp>BDH|1328621942562578243</stp>
        <tr r="E384" s="4"/>
      </tp>
      <tp t="b">
        <v>0</v>
        <stp/>
        <stp>BDH|7223618252884171321</stp>
        <tr r="F216" s="4"/>
      </tp>
      <tp t="b">
        <v>0</v>
        <stp/>
        <stp>BDH|5037874282012286453</stp>
        <tr r="H250" s="4"/>
      </tp>
      <tp t="b">
        <v>0</v>
        <stp/>
        <stp>BDH|6013486931982200091</stp>
        <tr r="G196" s="4"/>
      </tp>
      <tp t="s">
        <v>#N/A N/A</v>
        <stp/>
        <stp>BDS|5551293405494283084</stp>
        <tr r="AG149" s="4"/>
      </tp>
      <tp t="s">
        <v>#N/A N/A</v>
        <stp/>
        <stp>BDS|1201316299681866914</stp>
        <tr r="AG143" s="4"/>
      </tp>
      <tp t="b">
        <v>0</v>
        <stp/>
        <stp>BDP|9447030987235129722</stp>
        <tr r="AQ87" s="4"/>
      </tp>
      <tp t="b">
        <v>0</v>
        <stp/>
        <stp>BDH|6335412707708767911</stp>
        <tr r="F251" s="4"/>
      </tp>
      <tp t="b">
        <v>0</v>
        <stp/>
        <stp>BDH|2950531203917240388</stp>
        <tr r="G326" s="4"/>
      </tp>
      <tp t="b">
        <v>0</v>
        <stp/>
        <stp>BDH|4846016057022511083</stp>
        <tr r="C26" s="4"/>
      </tp>
      <tp t="b">
        <v>0</v>
        <stp/>
        <stp>BDH|6003552049520864471</stp>
        <tr r="H90" s="4"/>
      </tp>
      <tp t="b">
        <v>0</v>
        <stp/>
        <stp>BDH|7655041902785612151</stp>
        <tr r="C305" s="4"/>
      </tp>
      <tp t="b">
        <v>0</v>
        <stp/>
        <stp>BDH|4544776240293515742</stp>
        <tr r="E153" s="4"/>
      </tp>
      <tp t="b">
        <v>0</v>
        <stp/>
        <stp>BDH|4481758684098544036</stp>
        <tr r="B251" s="4"/>
      </tp>
      <tp t="b">
        <v>0</v>
        <stp/>
        <stp>BDH|7671642520647015715</stp>
        <tr r="B113" s="4"/>
      </tp>
      <tp t="b">
        <v>0</v>
        <stp/>
        <stp>BDH|2728332775330688541</stp>
        <tr r="C166" s="4"/>
      </tp>
      <tp t="b">
        <v>0</v>
        <stp/>
        <stp>BDH|5143208575221655216</stp>
        <tr r="I329" s="4"/>
      </tp>
      <tp t="b">
        <v>0</v>
        <stp/>
        <stp>BDH|5881362333622688488</stp>
        <tr r="D385" s="4"/>
      </tp>
      <tp t="b">
        <v>0</v>
        <stp/>
        <stp>BDH|2886316227670570080</stp>
        <tr r="C351" s="4"/>
      </tp>
      <tp t="s">
        <v>#N/A N/A</v>
        <stp/>
        <stp>BDS|6967884597910531432</stp>
        <tr r="W155" s="4"/>
      </tp>
      <tp t="b">
        <v>0</v>
        <stp/>
        <stp>BDP|2753764062840701044</stp>
        <tr r="AQ288" s="4"/>
      </tp>
      <tp t="b">
        <v>0</v>
        <stp/>
        <stp>BDP|4410242540027998694</stp>
        <tr r="AQ92" s="4"/>
      </tp>
      <tp t="s">
        <v>#N/A N/A</v>
        <stp/>
        <stp>BDS|4425426821539194869</stp>
        <tr r="W63" s="4"/>
      </tp>
      <tp t="b">
        <v>0</v>
        <stp/>
        <stp>BDS|5028227431381517663</stp>
        <tr r="M387" s="4"/>
        <tr r="M387" s="4"/>
        <tr r="W387" s="4"/>
        <tr r="W387" s="4"/>
        <tr r="AG387" s="4"/>
        <tr r="AG387" s="4"/>
      </tp>
      <tp t="b">
        <v>0</v>
        <stp/>
        <stp>BDH|2139175727455532741</stp>
        <tr r="G244" s="4"/>
      </tp>
      <tp t="b">
        <v>0</v>
        <stp/>
        <stp>BDH|1552330971675002375</stp>
        <tr r="H344" s="4"/>
      </tp>
      <tp t="b">
        <v>0</v>
        <stp/>
        <stp>BDH|5277015432964922180</stp>
        <tr r="F358" s="4"/>
      </tp>
      <tp t="b">
        <v>0</v>
        <stp/>
        <stp>BDH|4358278317781403575</stp>
        <tr r="H18" s="4"/>
      </tp>
      <tp t="s">
        <v>#N/A N/A</v>
        <stp/>
        <stp>BDS|6596411551462359671</stp>
        <tr r="M209" s="4"/>
      </tp>
      <tp t="b">
        <v>0</v>
        <stp/>
        <stp>BDP|9735851777050518519</stp>
        <tr r="AR359" s="4"/>
      </tp>
      <tp t="s">
        <v>#N/A N/A</v>
        <stp/>
        <stp>BDS|9981384924503309877</stp>
        <tr r="AG199" s="4"/>
      </tp>
      <tp t="s">
        <v>#N/A N/A</v>
        <stp/>
        <stp>BDS|5674541774493470738</stp>
        <tr r="M370" s="4"/>
      </tp>
      <tp t="b">
        <v>0</v>
        <stp/>
        <stp>BDH|8851940710763445097</stp>
        <tr r="G230" s="4"/>
      </tp>
      <tp t="b">
        <v>0</v>
        <stp/>
        <stp>BDH|7842858804689191592</stp>
        <tr r="E59" s="4"/>
      </tp>
      <tp t="b">
        <v>0</v>
        <stp/>
        <stp>BDH|5840712341515929002</stp>
        <tr r="I238" s="4"/>
      </tp>
      <tp t="b">
        <v>0</v>
        <stp/>
        <stp>BDH|9858286624242306865</stp>
        <tr r="I237" s="4"/>
      </tp>
      <tp t="b">
        <v>0</v>
        <stp/>
        <stp>BDH|2913487890795709976</stp>
        <tr r="D334" s="4"/>
      </tp>
      <tp t="b">
        <v>0</v>
        <stp/>
        <stp>BDH|4552040117635029378</stp>
        <tr r="D99" s="4"/>
      </tp>
      <tp t="b">
        <v>0</v>
        <stp/>
        <stp>BDH|8836621816928452493</stp>
        <tr r="E303" s="4"/>
      </tp>
      <tp t="b">
        <v>0</v>
        <stp/>
        <stp>BDH|7497386948275362666</stp>
        <tr r="I68" s="4"/>
      </tp>
      <tp t="b">
        <v>0</v>
        <stp/>
        <stp>BDH|9951969059343004570</stp>
        <tr r="I185" s="4"/>
      </tp>
      <tp t="b">
        <v>0</v>
        <stp/>
        <stp>BDH|2290977570899212669</stp>
        <tr r="F80" s="4"/>
      </tp>
      <tp t="b">
        <v>0</v>
        <stp/>
        <stp>BDP|7539838123799741742</stp>
        <tr r="AR388" s="4"/>
      </tp>
      <tp t="s">
        <v>#N/A N/A</v>
        <stp/>
        <stp>BDS|6486738376204705100</stp>
        <tr r="AG44" s="4"/>
      </tp>
      <tp t="b">
        <v>0</v>
        <stp/>
        <stp>BDS|9127563067759706015</stp>
        <tr r="AG177" s="4"/>
        <tr r="AG177" s="4"/>
        <tr r="M177" s="4"/>
        <tr r="M177" s="4"/>
        <tr r="W177" s="4"/>
        <tr r="W177" s="4"/>
      </tp>
      <tp t="s">
        <v>#N/A N/A</v>
        <stp/>
        <stp>BDS|8996708233198578794</stp>
        <tr r="AG13" s="4"/>
      </tp>
      <tp t="b">
        <v>0</v>
        <stp/>
        <stp>BDP|1279957289975983616</stp>
        <tr r="AR197" s="4"/>
      </tp>
      <tp t="b">
        <v>0</v>
        <stp/>
        <stp>BDH|8818096488177908465</stp>
        <tr r="F112" s="4"/>
      </tp>
      <tp t="b">
        <v>0</v>
        <stp/>
        <stp>BDH|9571183478278128427</stp>
        <tr r="E179" s="4"/>
      </tp>
      <tp t="b">
        <v>0</v>
        <stp/>
        <stp>BDH|2476443066524330735</stp>
        <tr r="G42" s="4"/>
      </tp>
      <tp t="b">
        <v>0</v>
        <stp/>
        <stp>BDH|7967930985584838117</stp>
        <tr r="I171" s="4"/>
      </tp>
      <tp t="b">
        <v>0</v>
        <stp/>
        <stp>BDH|5742009662731593165</stp>
        <tr r="E387" s="4"/>
      </tp>
      <tp t="b">
        <v>0</v>
        <stp/>
        <stp>BDH|4166176307854458234</stp>
        <tr r="D370" s="4"/>
      </tp>
      <tp t="b">
        <v>0</v>
        <stp/>
        <stp>BDH|1900912500059802268</stp>
        <tr r="I312" s="4"/>
      </tp>
      <tp t="b">
        <v>0</v>
        <stp/>
        <stp>BDH|1912159927784479592</stp>
        <tr r="G110" s="4"/>
      </tp>
      <tp t="b">
        <v>0</v>
        <stp/>
        <stp>BDH|8953053400818373394</stp>
        <tr r="C321" s="4"/>
      </tp>
      <tp t="b">
        <v>0</v>
        <stp/>
        <stp>BDH|9367934213340245279</stp>
        <tr r="C358" s="4"/>
      </tp>
      <tp t="b">
        <v>0</v>
        <stp/>
        <stp>BDH|1106459685926259859</stp>
        <tr r="F223" s="4"/>
      </tp>
      <tp t="b">
        <v>0</v>
        <stp/>
        <stp>BDS|8976236476206983821</stp>
        <tr r="W163" s="4"/>
        <tr r="W163" s="4"/>
        <tr r="AG163" s="4"/>
        <tr r="AG163" s="4"/>
        <tr r="M163" s="4"/>
        <tr r="M163" s="4"/>
      </tp>
      <tp t="s">
        <v>#N/A N/A</v>
        <stp/>
        <stp>BDS|6095166662776674454</stp>
        <tr r="W20" s="4"/>
      </tp>
      <tp t="s">
        <v>#N/A N/A</v>
        <stp/>
        <stp>BDS|9939076133778257188</stp>
        <tr r="AG46" s="4"/>
      </tp>
      <tp t="s">
        <v>#N/A N/A</v>
        <stp/>
        <stp>BDS|7032031265540806291</stp>
        <tr r="M241" s="4"/>
      </tp>
      <tp t="b">
        <v>0</v>
        <stp/>
        <stp>BDH|9612942564824429159</stp>
        <tr r="I192" s="4"/>
      </tp>
      <tp t="b">
        <v>0</v>
        <stp/>
        <stp>BDH|4464175000191630724</stp>
        <tr r="B70" s="4"/>
      </tp>
      <tp t="b">
        <v>0</v>
        <stp/>
        <stp>BDH|2076153463093570545</stp>
        <tr r="G310" s="4"/>
      </tp>
      <tp t="b">
        <v>0</v>
        <stp/>
        <stp>BDH|7497168927154396315</stp>
        <tr r="C130" s="4"/>
      </tp>
      <tp t="b">
        <v>0</v>
        <stp/>
        <stp>BDH|8395079843966977990</stp>
        <tr r="G293" s="4"/>
      </tp>
      <tp t="b">
        <v>0</v>
        <stp/>
        <stp>BDH|5191116014583573563</stp>
        <tr r="F45" s="4"/>
      </tp>
      <tp t="b">
        <v>0</v>
        <stp/>
        <stp>BDP|1244170292822455871</stp>
        <tr r="AR398" s="4"/>
      </tp>
      <tp t="s">
        <v>#N/A N/A</v>
        <stp/>
        <stp>BDS|5255128958743836140</stp>
        <tr r="W221" s="4"/>
      </tp>
      <tp t="s">
        <v>#N/A N/A</v>
        <stp/>
        <stp>BDS|3044737112564417219</stp>
        <tr r="W36" s="4"/>
      </tp>
      <tp t="s">
        <v>#N/A N/A</v>
        <stp/>
        <stp>BDS|4720276740925763437</stp>
        <tr r="M359" s="4"/>
      </tp>
      <tp t="b">
        <v>0</v>
        <stp/>
        <stp>BDS|6032204027994082136</stp>
        <tr r="W257" s="4"/>
        <tr r="W257" s="4"/>
        <tr r="M257" s="4"/>
        <tr r="M257" s="4"/>
        <tr r="AG257" s="4"/>
        <tr r="AG257" s="4"/>
      </tp>
      <tp t="b">
        <v>0</v>
        <stp/>
        <stp>BDH|9270581196405821303</stp>
        <tr r="H52" s="4"/>
      </tp>
      <tp t="b">
        <v>0</v>
        <stp/>
        <stp>BDH|5570076328722962675</stp>
        <tr r="D8" s="4"/>
      </tp>
      <tp t="b">
        <v>0</v>
        <stp/>
        <stp>BDH|3563431942519556950</stp>
        <tr r="D270" s="4"/>
      </tp>
      <tp t="b">
        <v>0</v>
        <stp/>
        <stp>BDH|7658285835567890274</stp>
        <tr r="B202" s="4"/>
      </tp>
      <tp t="b">
        <v>0</v>
        <stp/>
        <stp>BDH|6164469767831284660</stp>
        <tr r="H306" s="4"/>
      </tp>
      <tp t="b">
        <v>0</v>
        <stp/>
        <stp>BDH|6418266071110019078</stp>
        <tr r="H168" s="4"/>
      </tp>
      <tp t="s">
        <v>#N/A N/A</v>
        <stp/>
        <stp>BDS|3289109521867068467</stp>
        <tr r="W239" s="4"/>
      </tp>
      <tp t="s">
        <v>#N/A N/A</v>
        <stp/>
        <stp>BDS|6733803480093407668</stp>
        <tr r="AG318" s="4"/>
      </tp>
      <tp t="s">
        <v>#N/A N/A</v>
        <stp/>
        <stp>BDS|9909925728900171174</stp>
        <tr r="W115" s="4"/>
      </tp>
      <tp t="b">
        <v>0</v>
        <stp/>
        <stp>BDP|8476817176635628102</stp>
        <tr r="AQ286" s="4"/>
      </tp>
      <tp t="b">
        <v>0</v>
        <stp/>
        <stp>BDH|3256151253106179201</stp>
        <tr r="E274" s="4"/>
      </tp>
      <tp t="b">
        <v>0</v>
        <stp/>
        <stp>BDH|4732374648204568481</stp>
        <tr r="B99" s="4"/>
      </tp>
      <tp t="b">
        <v>0</v>
        <stp/>
        <stp>BDH|2813075713453956300</stp>
        <tr r="B51" s="4"/>
      </tp>
      <tp t="b">
        <v>0</v>
        <stp/>
        <stp>BDH|2413347892339735202</stp>
        <tr r="I84" s="4"/>
      </tp>
      <tp t="b">
        <v>0</v>
        <stp/>
        <stp>BDH|2131417387629605444</stp>
        <tr r="B114" s="4"/>
      </tp>
      <tp t="b">
        <v>0</v>
        <stp/>
        <stp>BDH|8539473627009123418</stp>
        <tr r="B281" s="4"/>
      </tp>
      <tp t="b">
        <v>0</v>
        <stp/>
        <stp>BDH|2565300272342688747</stp>
        <tr r="G23" s="4"/>
      </tp>
      <tp t="b">
        <v>0</v>
        <stp/>
        <stp>BDH|5279358198339825521</stp>
        <tr r="E23" s="4"/>
      </tp>
    </main>
    <main first="bofaddin.rtdserver">
      <tp t="s">
        <v>#N/A N/A</v>
        <stp/>
        <stp>BDS|70876722916875676</stp>
        <tr r="W396" s="4"/>
      </tp>
    </main>
    <main first="bofaddin.rtdserver">
      <tp t="s">
        <v>#N/A N/A</v>
        <stp/>
        <stp>BDS|39360606420133892</stp>
        <tr r="W126" s="4"/>
      </tp>
    </main>
    <main first="bofaddin.rtdserver">
      <tp t="b">
        <v>0</v>
        <stp/>
        <stp>BDS|30306723727762864</stp>
        <tr r="AG211" s="4"/>
        <tr r="AG211" s="4"/>
        <tr r="W211" s="4"/>
        <tr r="W211" s="4"/>
        <tr r="M211" s="4"/>
        <tr r="M211" s="4"/>
      </tp>
      <tp t="s">
        <v>#N/A N/A</v>
        <stp/>
        <stp>BDS|23776353224897864</stp>
        <tr r="W279" s="4"/>
      </tp>
      <tp t="b">
        <v>0</v>
        <stp/>
        <stp>BDS|62337693546463304</stp>
        <tr r="AG36" s="4"/>
        <tr r="AG36" s="4"/>
        <tr r="M36" s="4"/>
        <tr r="M36" s="4"/>
        <tr r="W36" s="4"/>
        <tr r="W36" s="4"/>
      </tp>
      <tp t="b">
        <v>0</v>
        <stp/>
        <stp>BDP|56882509702919663</stp>
        <tr r="AQ27" s="4"/>
      </tp>
      <tp t="b">
        <v>0</v>
        <stp/>
        <stp>BDP|89847334217896378</stp>
        <tr r="AR316" s="4"/>
      </tp>
      <tp t="s">
        <v>#N/A N/A</v>
        <stp/>
        <stp>BDS|15629468345802873</stp>
        <tr r="AG273" s="4"/>
      </tp>
    </main>
    <main first="bofaddin.rtdserver">
      <tp t="b">
        <v>0</v>
        <stp/>
        <stp>BDS|99752855571994197</stp>
        <tr r="W150" s="4"/>
        <tr r="W150" s="4"/>
        <tr r="M150" s="4"/>
        <tr r="M150" s="4"/>
        <tr r="AG150" s="4"/>
        <tr r="AG150" s="4"/>
      </tp>
    </main>
    <main first="bofaddin.rtdserver">
      <tp t="b">
        <v>0</v>
        <stp/>
        <stp>BDP|12238826902413152</stp>
        <tr r="AR58" s="4"/>
      </tp>
    </main>
    <main first="bofaddin.rtdserver">
      <tp t="s">
        <v>#N/A N/A</v>
        <stp/>
        <stp>BDS|65910866957349907</stp>
        <tr r="W328" s="4"/>
      </tp>
      <tp t="b">
        <v>0</v>
        <stp/>
        <stp>BDS|40708773339924884</stp>
        <tr r="AG306" s="4"/>
        <tr r="AG306" s="4"/>
        <tr r="W306" s="4"/>
        <tr r="W306" s="4"/>
        <tr r="M306" s="4"/>
        <tr r="M306" s="4"/>
      </tp>
    </main>
    <main first="bofaddin.rtdserver">
      <tp t="s">
        <v>#N/A N/A</v>
        <stp/>
        <stp>BDS|59045166782348226</stp>
        <tr r="M11" s="4"/>
      </tp>
    </main>
    <main first="bofaddin.rtdserver">
      <tp t="b">
        <v>0</v>
        <stp/>
        <stp>BDS|26708752890645610</stp>
        <tr r="M23" s="4"/>
        <tr r="M23" s="4"/>
        <tr r="AG23" s="4"/>
        <tr r="AG23" s="4"/>
        <tr r="W23" s="4"/>
        <tr r="W23" s="4"/>
      </tp>
      <tp t="s">
        <v>#N/A N/A</v>
        <stp/>
        <stp>BDS|65617903151493373</stp>
        <tr r="AG95" s="4"/>
      </tp>
    </main>
    <main first="bofaddin.rtdserver">
      <tp t="b">
        <v>0</v>
        <stp/>
        <stp>BDP|112315099816290975</stp>
        <tr r="AR207" s="4"/>
      </tp>
      <tp t="b">
        <v>0</v>
        <stp/>
        <stp>BDH|959870063859881291</stp>
        <tr r="B126" s="4"/>
      </tp>
    </main>
    <main first="bofaddin.rtdserver">
      <tp t="b">
        <v>0</v>
        <stp/>
        <stp>BDP|811615281683712828</stp>
        <tr r="AR7" s="4"/>
      </tp>
    </main>
    <main first="bofaddin.rtdserver">
      <tp t="b">
        <v>0</v>
        <stp/>
        <stp>BDH|174174991948801518</stp>
        <tr r="I282" s="4"/>
      </tp>
      <tp t="b">
        <v>0</v>
        <stp/>
        <stp>BDS|375781049053412581</stp>
        <tr r="AG21" s="4"/>
        <tr r="AG21" s="4"/>
        <tr r="W21" s="4"/>
        <tr r="W21" s="4"/>
        <tr r="M21" s="4"/>
        <tr r="M21" s="4"/>
      </tp>
      <tp t="b">
        <v>0</v>
        <stp/>
        <stp>BDP|564438942784867129</stp>
        <tr r="AQ22" s="4"/>
      </tp>
    </main>
    <main first="bofaddin.rtdserver">
      <tp t="b">
        <v>0</v>
        <stp/>
        <stp>BDH|456957853540535989</stp>
        <tr r="H372" s="4"/>
      </tp>
    </main>
    <main first="bofaddin.rtdserver">
      <tp t="s">
        <v>#N/A N/A</v>
        <stp/>
        <stp>BDS|837446345782417756</stp>
        <tr r="W267" s="4"/>
      </tp>
    </main>
    <main first="bofaddin.rtdserver">
      <tp t="b">
        <v>0</v>
        <stp/>
        <stp>BDH|699618723170983148</stp>
        <tr r="G195" s="4"/>
      </tp>
    </main>
    <main first="bofaddin.rtdserver">
      <tp t="b">
        <v>0</v>
        <stp/>
        <stp>BDH|384593041854089012</stp>
        <tr r="B240" s="4"/>
      </tp>
    </main>
    <main first="bofaddin.rtdserver">
      <tp t="b">
        <v>0</v>
        <stp/>
        <stp>BDH|451964997757978276</stp>
        <tr r="D96" s="4"/>
      </tp>
      <tp t="s">
        <v>#N/A N/A</v>
        <stp/>
        <stp>BDS|476790074032342716</stp>
        <tr r="M204" s="4"/>
      </tp>
    </main>
    <main first="bofaddin.rtdserver">
      <tp t="b">
        <v>0</v>
        <stp/>
        <stp>BDH|694403537970176250</stp>
        <tr r="G71" s="4"/>
      </tp>
    </main>
    <main first="bofaddin.rtdserver">
      <tp t="b">
        <v>0</v>
        <stp/>
        <stp>BDH|410605956424662229</stp>
        <tr r="B359" s="4"/>
      </tp>
    </main>
    <main first="bofaddin.rtdserver">
      <tp t="s">
        <v>#N/A N/A</v>
        <stp/>
        <stp>BDS|259845088623770698</stp>
        <tr r="W56" s="4"/>
      </tp>
      <tp t="b">
        <v>0</v>
        <stp/>
        <stp>BDH|347780970422989727</stp>
        <tr r="F277" s="4"/>
      </tp>
    </main>
    <main first="bofaddin.rtdserver">
      <tp t="b">
        <v>0</v>
        <stp/>
        <stp>BDH|139194642518862820</stp>
        <tr r="H88" s="4"/>
      </tp>
      <tp t="b">
        <v>0</v>
        <stp/>
        <stp>BDH|870385777075566421</stp>
        <tr r="D40" s="4"/>
      </tp>
    </main>
    <main first="bofaddin.rtdserver">
      <tp t="b">
        <v>0</v>
        <stp/>
        <stp>BDH|571475331215095714</stp>
        <tr r="B211" s="4"/>
      </tp>
      <tp t="s">
        <v>#N/A N/A</v>
        <stp/>
        <stp>BDS|363382371562837305</stp>
        <tr r="M396" s="4"/>
      </tp>
    </main>
    <main first="bofaddin.rtdserver">
      <tp t="s">
        <v>#N/A N/A</v>
        <stp/>
        <stp>BDS|387285514385434380</stp>
        <tr r="W232" s="4"/>
      </tp>
      <tp t="b">
        <v>0</v>
        <stp/>
        <stp>BDP|994354579849007861</stp>
        <tr r="AR241" s="4"/>
      </tp>
    </main>
    <main first="bofaddin.rtdserver">
      <tp t="b">
        <v>0</v>
        <stp/>
        <stp>BDH|800495305954075484</stp>
        <tr r="G93" s="4"/>
      </tp>
    </main>
    <main first="bofaddin.rtdserver">
      <tp t="b">
        <v>0</v>
        <stp/>
        <stp>BDH|438226668419602940</stp>
        <tr r="G87" s="4"/>
      </tp>
    </main>
    <main first="bofaddin.rtdserver">
      <tp t="b">
        <v>0</v>
        <stp/>
        <stp>BDH|243808584047835357</stp>
        <tr r="I78" s="4"/>
      </tp>
    </main>
    <main first="bofaddin.rtdserver">
      <tp t="b">
        <v>0</v>
        <stp/>
        <stp>BDH|713238926904321052</stp>
        <tr r="F226" s="4"/>
      </tp>
    </main>
    <main first="bofaddin.rtdserver">
      <tp t="b">
        <v>0</v>
        <stp/>
        <stp>BDH|493014697859284456</stp>
        <tr r="I383" s="4"/>
      </tp>
    </main>
    <main first="bofaddin.rtdserver">
      <tp t="s">
        <v>#N/A N/A</v>
        <stp/>
        <stp>BDS|436479045600063436</stp>
        <tr r="AG90" s="4"/>
      </tp>
      <tp t="b">
        <v>0</v>
        <stp/>
        <stp>BDH|412978622567652828</stp>
        <tr r="H338" s="4"/>
      </tp>
    </main>
    <main first="bofaddin.rtdserver">
      <tp t="b">
        <v>0</v>
        <stp/>
        <stp>BDS|446773334297927782</stp>
        <tr r="AG191" s="4"/>
        <tr r="AG191" s="4"/>
        <tr r="M191" s="4"/>
        <tr r="M191" s="4"/>
        <tr r="W191" s="4"/>
        <tr r="W191" s="4"/>
      </tp>
    </main>
    <main first="bofaddin.rtdserver">
      <tp t="b">
        <v>0</v>
        <stp/>
        <stp>BDH|225270655112776177</stp>
        <tr r="F195" s="4"/>
      </tp>
      <tp t="b">
        <v>0</v>
        <stp/>
        <stp>BDH|528271592536547953</stp>
        <tr r="G351" s="4"/>
      </tp>
    </main>
    <main first="bofaddin.rtdserver">
      <tp t="b">
        <v>0</v>
        <stp/>
        <stp>BDP|698241487487372970</stp>
        <tr r="AR125" s="4"/>
      </tp>
    </main>
    <main first="bofaddin.rtdserver">
      <tp t="b">
        <v>0</v>
        <stp/>
        <stp>BDP|725256056597079452</stp>
        <tr r="AR14" s="4"/>
      </tp>
    </main>
    <main first="bofaddin.rtdserver">
      <tp t="b">
        <v>0</v>
        <stp/>
        <stp>BDH|761554256914295049</stp>
        <tr r="I372" s="4"/>
      </tp>
    </main>
    <main first="bofaddin.rtdserver">
      <tp t="b">
        <v>0</v>
        <stp/>
        <stp>BDP|639587710639474985</stp>
        <tr r="AQ205" s="4"/>
      </tp>
    </main>
    <main first="bofaddin.rtdserver">
      <tp t="s">
        <v>#N/A N/A</v>
        <stp/>
        <stp>BDS|538900287362669775</stp>
        <tr r="AG321" s="4"/>
      </tp>
    </main>
    <main first="bofaddin.rtdserver">
      <tp t="b">
        <v>0</v>
        <stp/>
        <stp>BDS|523612280120839917</stp>
        <tr r="M304" s="4"/>
        <tr r="M304" s="4"/>
        <tr r="W304" s="4"/>
        <tr r="W304" s="4"/>
        <tr r="AG304" s="4"/>
        <tr r="AG304" s="4"/>
      </tp>
      <tp t="b">
        <v>0</v>
        <stp/>
        <stp>BDH|866451429320394197</stp>
        <tr r="C257" s="4"/>
      </tp>
    </main>
    <main first="bofaddin.rtdserver">
      <tp t="b">
        <v>0</v>
        <stp/>
        <stp>BDH|724711458384483143</stp>
        <tr r="F248" s="4"/>
      </tp>
      <tp t="b">
        <v>0</v>
        <stp/>
        <stp>BDH|976571626298038869</stp>
        <tr r="C83" s="4"/>
      </tp>
      <tp t="b">
        <v>0</v>
        <stp/>
        <stp>BDH|246431119145737719</stp>
        <tr r="F38" s="4"/>
      </tp>
    </main>
    <main first="bofaddin.rtdserver">
      <tp t="b">
        <v>0</v>
        <stp/>
        <stp>BDP|931366209822056684</stp>
        <tr r="AQ30" s="4"/>
      </tp>
      <tp t="b">
        <v>0</v>
        <stp/>
        <stp>BDH|843589106172942015</stp>
        <tr r="C128" s="4"/>
      </tp>
    </main>
    <main first="bofaddin.rtdserver">
      <tp t="b">
        <v>0</v>
        <stp/>
        <stp>BDH|224055147473100098</stp>
        <tr r="D184" s="4"/>
      </tp>
      <tp t="b">
        <v>0</v>
        <stp/>
        <stp>BDH|151054467403847238</stp>
        <tr r="C286" s="4"/>
      </tp>
    </main>
    <main first="bofaddin.rtdserver">
      <tp t="b">
        <v>0</v>
        <stp/>
        <stp>BDH|606552878537771242</stp>
        <tr r="G60" s="4"/>
      </tp>
      <tp t="b">
        <v>0</v>
        <stp/>
        <stp>BDH|532510909350649234</stp>
        <tr r="D136" s="4"/>
      </tp>
      <tp t="s">
        <v>#N/A N/A</v>
        <stp/>
        <stp>BDS|486791264753036518</stp>
        <tr r="AG81" s="4"/>
      </tp>
    </main>
    <main first="bofaddin.rtdserver">
      <tp t="s">
        <v>#N/A N/A</v>
        <stp/>
        <stp>BDS|585093521644502126</stp>
        <tr r="M390" s="4"/>
      </tp>
      <tp t="b">
        <v>0</v>
        <stp/>
        <stp>BDP|992164420514410011</stp>
        <tr r="AQ315" s="4"/>
      </tp>
    </main>
    <main first="bofaddin.rtdserver">
      <tp t="b">
        <v>0</v>
        <stp/>
        <stp>BDH|722730513781848042</stp>
        <tr r="G304" s="4"/>
      </tp>
      <tp t="b">
        <v>0</v>
        <stp/>
        <stp>BDH|144391184994676818</stp>
        <tr r="E395" s="4"/>
      </tp>
      <tp t="b">
        <v>0</v>
        <stp/>
        <stp>BDP|231671245080237591</stp>
        <tr r="AQ119" s="4"/>
      </tp>
    </main>
    <main first="bofaddin.rtdserver">
      <tp t="b">
        <v>0</v>
        <stp/>
        <stp>BDH|451213768757809419</stp>
        <tr r="H109" s="4"/>
      </tp>
    </main>
    <main first="bofaddin.rtdserver">
      <tp t="s">
        <v>#N/A N/A</v>
        <stp/>
        <stp>BDS|627748562211014744</stp>
        <tr r="M165" s="4"/>
      </tp>
      <tp t="s">
        <v>#N/A N/A</v>
        <stp/>
        <stp>BDS|428897219096167816</stp>
        <tr r="W116" s="4"/>
      </tp>
    </main>
    <main first="bofaddin.rtdserver">
      <tp t="b">
        <v>0</v>
        <stp/>
        <stp>BDH|165138577231949091</stp>
        <tr r="I365" s="4"/>
      </tp>
      <tp t="s">
        <v>#N/A N/A</v>
        <stp/>
        <stp>BDS|408362425912424466</stp>
        <tr r="AG293" s="4"/>
      </tp>
    </main>
    <main first="bofaddin.rtdserver">
      <tp t="b">
        <v>0</v>
        <stp/>
        <stp>BDH|757713275816732133</stp>
        <tr r="C337" s="4"/>
      </tp>
    </main>
    <main first="bofaddin.rtdserver">
      <tp t="b">
        <v>0</v>
        <stp/>
        <stp>BDH|313712249567492383</stp>
        <tr r="C179" s="4"/>
      </tp>
      <tp t="b">
        <v>0</v>
        <stp/>
        <stp>BDH|317558380292105806</stp>
        <tr r="B351" s="4"/>
      </tp>
    </main>
    <main first="bofaddin.rtdserver">
      <tp t="b">
        <v>0</v>
        <stp/>
        <stp>BDH|716632080049131050</stp>
        <tr r="F368" s="4"/>
      </tp>
    </main>
    <main first="bofaddin.rtdserver">
      <tp t="s">
        <v>#N/A N/A</v>
        <stp/>
        <stp>BDS|506343736337180044</stp>
        <tr r="M45" s="4"/>
      </tp>
      <tp t="s">
        <v>#N/A N/A</v>
        <stp/>
        <stp>BDS|762950487663282559</stp>
        <tr r="W390" s="4"/>
      </tp>
      <tp t="b">
        <v>0</v>
        <stp/>
        <stp>BDH|971201429685241202</stp>
        <tr r="D332" s="4"/>
      </tp>
    </main>
    <main first="bofaddin.rtdserver">
      <tp t="b">
        <v>0</v>
        <stp/>
        <stp>BDH|286003411551207722</stp>
        <tr r="E126" s="4"/>
      </tp>
      <tp t="s">
        <v>#N/A N/A</v>
        <stp/>
        <stp>BDS|977091670944660459</stp>
        <tr r="M145" s="4"/>
      </tp>
    </main>
    <main first="bofaddin.rtdserver">
      <tp t="b">
        <v>0</v>
        <stp/>
        <stp>BDH|894647539673129086</stp>
        <tr r="E136" s="4"/>
      </tp>
    </main>
    <main first="bofaddin.rtdserver">
      <tp t="b">
        <v>0</v>
        <stp/>
        <stp>BDH|773527225021521081</stp>
        <tr r="G315" s="4"/>
      </tp>
    </main>
    <main first="bofaddin.rtdserver">
      <tp t="b">
        <v>0</v>
        <stp/>
        <stp>BDH|702390701764785169</stp>
        <tr r="D214" s="4"/>
      </tp>
      <tp t="b">
        <v>0</v>
        <stp/>
        <stp>BDH|813750570586453077</stp>
        <tr r="G183" s="4"/>
      </tp>
    </main>
    <main first="bofaddin.rtdserver">
      <tp t="b">
        <v>0</v>
        <stp/>
        <stp>BDH|527229651921949006</stp>
        <tr r="C45" s="4"/>
      </tp>
    </main>
    <main first="bofaddin.rtdserver">
      <tp t="b">
        <v>0</v>
        <stp/>
        <stp>BDH|715324779127579511</stp>
        <tr r="G386" s="4"/>
      </tp>
      <tp t="b">
        <v>0</v>
        <stp/>
        <stp>BDH|185296418466889301</stp>
        <tr r="E301" s="4"/>
      </tp>
      <tp t="b">
        <v>0</v>
        <stp/>
        <stp>BDH|983892749538285230</stp>
        <tr r="H313" s="4"/>
      </tp>
    </main>
    <main first="bofaddin.rtdserver">
      <tp t="b">
        <v>0</v>
        <stp/>
        <stp>BDH|880977654952071821</stp>
        <tr r="I377" s="4"/>
      </tp>
      <tp t="s">
        <v>#N/A N/A</v>
        <stp/>
        <stp>BDS|327601712763866203</stp>
        <tr r="W224" s="4"/>
      </tp>
      <tp t="b">
        <v>0</v>
        <stp/>
        <stp>BDH|866244074737212430</stp>
        <tr r="C222" s="4"/>
      </tp>
    </main>
    <main first="bofaddin.rtdserver">
      <tp t="s">
        <v>#N/A N/A</v>
        <stp/>
        <stp>BDS|470584914500568266</stp>
        <tr r="M34" s="4"/>
      </tp>
    </main>
    <main first="bofaddin.rtdserver">
      <tp t="b">
        <v>0</v>
        <stp/>
        <stp>BDH|254705083289352065</stp>
        <tr r="I35" s="4"/>
      </tp>
      <tp t="s">
        <v>#N/A N/A</v>
        <stp/>
        <stp>BDS|476706058357961317</stp>
        <tr r="AG60" s="4"/>
      </tp>
    </main>
    <main first="bofaddin.rtdserver">
      <tp t="b">
        <v>0</v>
        <stp/>
        <stp>BDH|715674440381563541</stp>
        <tr r="E131" s="4"/>
      </tp>
    </main>
    <main first="bofaddin.rtdserver">
      <tp t="b">
        <v>0</v>
        <stp/>
        <stp>BDS|959396077333333167</stp>
        <tr r="AG26" s="4"/>
        <tr r="AG26" s="4"/>
        <tr r="W26" s="4"/>
        <tr r="W26" s="4"/>
        <tr r="M26" s="4"/>
        <tr r="M26" s="4"/>
      </tp>
    </main>
    <main first="bofaddin.rtdserver">
      <tp t="b">
        <v>0</v>
        <stp/>
        <stp>BDH|475403706563503144</stp>
        <tr r="E31" s="4"/>
      </tp>
    </main>
    <main first="bofaddin.rtdserver">
      <tp t="b">
        <v>0</v>
        <stp/>
        <stp>BDH|778417760592214196</stp>
        <tr r="E288" s="4"/>
      </tp>
    </main>
    <main first="bofaddin.rtdserver">
      <tp t="b">
        <v>0</v>
        <stp/>
        <stp>BDH|462151815577330698</stp>
        <tr r="B185" s="4"/>
      </tp>
    </main>
    <main first="bofaddin.rtdserver">
      <tp t="b">
        <v>0</v>
        <stp/>
        <stp>BDH|785727068313264375</stp>
        <tr r="C313" s="4"/>
      </tp>
    </main>
    <main first="bofaddin.rtdserver">
      <tp t="b">
        <v>0</v>
        <stp/>
        <stp>BDS|421619226694312196</stp>
        <tr r="M287" s="4"/>
        <tr r="M287" s="4"/>
        <tr r="W287" s="4"/>
        <tr r="W287" s="4"/>
        <tr r="AG287" s="4"/>
        <tr r="AG287" s="4"/>
      </tp>
    </main>
    <main first="bofaddin.rtdserver">
      <tp t="b">
        <v>0</v>
        <stp/>
        <stp>BDS|844683645046998550</stp>
        <tr r="W229" s="4"/>
        <tr r="W229" s="4"/>
        <tr r="M229" s="4"/>
        <tr r="M229" s="4"/>
        <tr r="AG229" s="4"/>
        <tr r="AG229" s="4"/>
      </tp>
    </main>
    <main first="bofaddin.rtdserver">
      <tp t="b">
        <v>0</v>
        <stp/>
        <stp>BDH|528874745364854965</stp>
        <tr r="E381" s="4"/>
      </tp>
      <tp t="b">
        <v>0</v>
        <stp/>
        <stp>BDH|277575266721969336</stp>
        <tr r="F197" s="4"/>
      </tp>
    </main>
    <main first="bofaddin.rtdserver">
      <tp t="b">
        <v>0</v>
        <stp/>
        <stp>BDH|822709680139462765</stp>
        <tr r="D152" s="4"/>
      </tp>
    </main>
    <main first="bofaddin.rtdserver">
      <tp t="b">
        <v>0</v>
        <stp/>
        <stp>BDH|874576947353480372</stp>
        <tr r="H138" s="4"/>
      </tp>
      <tp t="b">
        <v>0</v>
        <stp/>
        <stp>BDH|922857496692289235</stp>
        <tr r="B285" s="4"/>
      </tp>
    </main>
    <main first="bofaddin.rtdserver">
      <tp t="s">
        <v>#N/A N/A</v>
        <stp/>
        <stp>BDS|888784067601346103</stp>
        <tr r="W241" s="4"/>
      </tp>
    </main>
    <main first="bofaddin.rtdserver">
      <tp t="b">
        <v>0</v>
        <stp/>
        <stp>BDH|593226810286638445</stp>
        <tr r="H166" s="4"/>
      </tp>
    </main>
    <main first="bofaddin.rtdserver">
      <tp t="b">
        <v>0</v>
        <stp/>
        <stp>BDH|640342671033738635</stp>
        <tr r="D12" s="4"/>
      </tp>
    </main>
    <main first="bofaddin.rtdserver">
      <tp t="s">
        <v>#N/A N/A</v>
        <stp/>
        <stp>BDS|308770115842459481</stp>
        <tr r="M191" s="4"/>
      </tp>
      <tp t="b">
        <v>0</v>
        <stp/>
        <stp>BDH|529385860571736471</stp>
        <tr r="G176" s="4"/>
      </tp>
    </main>
    <main first="bofaddin.rtdserver">
      <tp t="b">
        <v>0</v>
        <stp/>
        <stp>BDH|784540658329615931</stp>
        <tr r="I325" s="4"/>
      </tp>
    </main>
    <main first="bofaddin.rtdserver">
      <tp t="b">
        <v>0</v>
        <stp/>
        <stp>BDH|306757303432316580</stp>
        <tr r="D162" s="4"/>
      </tp>
      <tp t="b">
        <v>0</v>
        <stp/>
        <stp>BDH|262791034571738567</stp>
        <tr r="B135" s="4"/>
      </tp>
      <tp t="b">
        <v>0</v>
        <stp/>
        <stp>BDP|277406971697428490</stp>
        <tr r="AR193" s="4"/>
      </tp>
    </main>
    <main first="bofaddin.rtdserver">
      <tp t="s">
        <v>#N/A N/A</v>
        <stp/>
        <stp>BDS|346058747553958716</stp>
        <tr r="W295" s="4"/>
      </tp>
    </main>
    <main first="bofaddin.rtdserver">
      <tp t="b">
        <v>0</v>
        <stp/>
        <stp>BDH|417874429499156320</stp>
        <tr r="F24" s="4"/>
      </tp>
    </main>
    <main first="bofaddin.rtdserver">
      <tp t="b">
        <v>0</v>
        <stp/>
        <stp>BDH|930961952094856814</stp>
        <tr r="B81" s="4"/>
      </tp>
      <tp t="b">
        <v>0</v>
        <stp/>
        <stp>BDH|141716189899874647</stp>
        <tr r="D375" s="4"/>
      </tp>
    </main>
    <main first="bofaddin.rtdserver">
      <tp t="b">
        <v>0</v>
        <stp/>
        <stp>BDH|837194751975729121</stp>
        <tr r="D131" s="4"/>
      </tp>
      <tp t="b">
        <v>0</v>
        <stp/>
        <stp>BDH|688658567871197103</stp>
        <tr r="G147" s="4"/>
      </tp>
      <tp t="b">
        <v>0</v>
        <stp/>
        <stp>BDH|274526620577562007</stp>
        <tr r="C267" s="4"/>
      </tp>
    </main>
    <main first="bofaddin.rtdserver">
      <tp t="s">
        <v>#N/A N/A</v>
        <stp/>
        <stp>BDS|474812542765011914</stp>
        <tr r="AG364" s="4"/>
      </tp>
      <tp t="b">
        <v>0</v>
        <stp/>
        <stp>BDH|369714523226706304</stp>
        <tr r="D306" s="4"/>
      </tp>
    </main>
    <main first="bofaddin.rtdserver">
      <tp t="s">
        <v>#N/A N/A</v>
        <stp/>
        <stp>BDS|703549002633380652</stp>
        <tr r="M332" s="4"/>
      </tp>
    </main>
    <main first="bofaddin.rtdserver">
      <tp t="s">
        <v>#N/A N/A</v>
        <stp/>
        <stp>BDS|670121566132784546</stp>
        <tr r="W363" s="4"/>
      </tp>
    </main>
    <main first="bofaddin.rtdserver">
      <tp t="b">
        <v>0</v>
        <stp/>
        <stp>BDH|582111851675451138</stp>
        <tr r="C174" s="4"/>
      </tp>
    </main>
    <main first="bofaddin.rtdserver">
      <tp t="b">
        <v>0</v>
        <stp/>
        <stp>BDH|975810919509157035</stp>
        <tr r="H280" s="4"/>
      </tp>
    </main>
    <main first="bofaddin.rtdserver">
      <tp t="s">
        <v>#N/A N/A</v>
        <stp/>
        <stp>BDS|482543889329148743</stp>
        <tr r="W219" s="4"/>
      </tp>
    </main>
    <main first="bofaddin.rtdserver">
      <tp t="b">
        <v>0</v>
        <stp/>
        <stp>BDS|187775827351641798</stp>
        <tr r="M146" s="4"/>
        <tr r="M146" s="4"/>
        <tr r="W146" s="4"/>
        <tr r="W146" s="4"/>
        <tr r="AG146" s="4"/>
        <tr r="AG146" s="4"/>
      </tp>
    </main>
    <main first="bofaddin.rtdserver">
      <tp t="b">
        <v>0</v>
        <stp/>
        <stp>BDH|813893495631817333</stp>
        <tr r="B90" s="4"/>
      </tp>
      <tp t="s">
        <v>#N/A N/A</v>
        <stp/>
        <stp>BDS|844419312854734231</stp>
        <tr r="W292" s="4"/>
      </tp>
      <tp t="b">
        <v>0</v>
        <stp/>
        <stp>BDH|395586899736219983</stp>
        <tr r="C195" s="4"/>
      </tp>
    </main>
    <main first="bofaddin.rtdserver">
      <tp t="b">
        <v>0</v>
        <stp/>
        <stp>BDH|874689277934900644</stp>
        <tr r="F344" s="4"/>
      </tp>
    </main>
    <main first="bofaddin.rtdserver">
      <tp t="b">
        <v>0</v>
        <stp/>
        <stp>BDH|815430550226871489</stp>
        <tr r="E71" s="4"/>
      </tp>
    </main>
    <main first="bofaddin.rtdserver">
      <tp t="b">
        <v>0</v>
        <stp/>
        <stp>BDP|903699340514080550</stp>
        <tr r="AR11" s="4"/>
      </tp>
    </main>
    <main first="bofaddin.rtdserver">
      <tp t="b">
        <v>0</v>
        <stp/>
        <stp>BDH|174014562312580714</stp>
        <tr r="D32" s="4"/>
      </tp>
      <tp t="b">
        <v>0</v>
        <stp/>
        <stp>BDH|650630635873383557</stp>
        <tr r="C81" s="4"/>
      </tp>
    </main>
    <main first="bofaddin.rtdserver">
      <tp t="b">
        <v>0</v>
        <stp/>
        <stp>BDH|689857995412654010</stp>
        <tr r="H207" s="4"/>
      </tp>
    </main>
    <main first="bofaddin.rtdserver">
      <tp t="b">
        <v>0</v>
        <stp/>
        <stp>BDP|724322756045542054</stp>
        <tr r="AR115" s="4"/>
      </tp>
      <tp t="b">
        <v>0</v>
        <stp/>
        <stp>BDP|913274512838610898</stp>
        <tr r="AR338" s="4"/>
      </tp>
    </main>
    <main first="bofaddin.rtdserver">
      <tp t="s">
        <v>#N/A N/A</v>
        <stp/>
        <stp>BDS|728280357640359565</stp>
        <tr r="M85" s="4"/>
      </tp>
    </main>
    <main first="bofaddin.rtdserver">
      <tp t="b">
        <v>0</v>
        <stp/>
        <stp>BDS|827644002862508653</stp>
        <tr r="W29" s="4"/>
        <tr r="W29" s="4"/>
        <tr r="M29" s="4"/>
        <tr r="M29" s="4"/>
        <tr r="AG29" s="4"/>
        <tr r="AG29" s="4"/>
      </tp>
      <tp t="b">
        <v>0</v>
        <stp/>
        <stp>BDH|261014465554088089</stp>
        <tr r="I208" s="4"/>
      </tp>
    </main>
    <main first="bofaddin.rtdserver">
      <tp t="b">
        <v>0</v>
        <stp/>
        <stp>BDH|952528505517151000</stp>
        <tr r="E12" s="4"/>
      </tp>
    </main>
    <main first="bofaddin.rtdserver">
      <tp t="b">
        <v>0</v>
        <stp/>
        <stp>BDS|639925799512005050</stp>
        <tr r="W76" s="4"/>
        <tr r="W76" s="4"/>
        <tr r="M76" s="4"/>
        <tr r="M76" s="4"/>
        <tr r="AG76" s="4"/>
        <tr r="AG76" s="4"/>
      </tp>
      <tp t="b">
        <v>0</v>
        <stp/>
        <stp>BDH|648963517132727881</stp>
        <tr r="F12" s="4"/>
      </tp>
    </main>
    <main first="bofaddin.rtdserver">
      <tp t="b">
        <v>0</v>
        <stp/>
        <stp>BDH|329266253577518282</stp>
        <tr r="D298" s="4"/>
      </tp>
      <tp t="b">
        <v>0</v>
        <stp/>
        <stp>BDH|189268594970331940</stp>
        <tr r="B132" s="4"/>
      </tp>
    </main>
    <main first="bofaddin.rtdserver">
      <tp t="b">
        <v>0</v>
        <stp/>
        <stp>BDH|744227000586376639</stp>
        <tr r="H349" s="4"/>
      </tp>
    </main>
    <main first="bofaddin.rtdserver">
      <tp t="b">
        <v>0</v>
        <stp/>
        <stp>BDH|568548624286795370</stp>
        <tr r="B89" s="4"/>
      </tp>
    </main>
    <main first="bofaddin.rtdserver">
      <tp t="b">
        <v>0</v>
        <stp/>
        <stp>BDH|548551743852262176</stp>
        <tr r="G44" s="4"/>
      </tp>
      <tp t="s">
        <v>#N/A N/A</v>
        <stp/>
        <stp>BDS|321295527874386687</stp>
        <tr r="AG165" s="4"/>
      </tp>
    </main>
    <main first="bofaddin.rtdserver">
      <tp t="b">
        <v>0</v>
        <stp/>
        <stp>BDH|101675755364648521</stp>
        <tr r="E48" s="4"/>
      </tp>
    </main>
    <main first="bofaddin.rtdserver">
      <tp t="b">
        <v>0</v>
        <stp/>
        <stp>BDP|237143021355434430</stp>
        <tr r="AR59" s="4"/>
      </tp>
    </main>
    <main first="bofaddin.rtdserver">
      <tp t="b">
        <v>0</v>
        <stp/>
        <stp>BDH|900835530630743601</stp>
        <tr r="E284" s="4"/>
      </tp>
      <tp t="b">
        <v>0</v>
        <stp/>
        <stp>BDS|922056891391063528</stp>
        <tr r="M103" s="4"/>
        <tr r="M103" s="4"/>
        <tr r="AG103" s="4"/>
        <tr r="AG103" s="4"/>
        <tr r="W103" s="4"/>
        <tr r="W103" s="4"/>
      </tp>
      <tp t="b">
        <v>0</v>
        <stp/>
        <stp>BDH|525759806512084890</stp>
        <tr r="G182" s="4"/>
      </tp>
      <tp t="s">
        <v>#N/A N/A</v>
        <stp/>
        <stp>BDS|839254483750032742</stp>
        <tr r="M58" s="4"/>
      </tp>
      <tp t="b">
        <v>0</v>
        <stp/>
        <stp>BDH|822664493275614711</stp>
        <tr r="C288" s="4"/>
      </tp>
      <tp t="s">
        <v>#N/A N/A</v>
        <stp/>
        <stp>BDS|426673819592521847</stp>
        <tr r="AG332" s="4"/>
      </tp>
      <tp t="b">
        <v>0</v>
        <stp/>
        <stp>BDP|738788935421928879</stp>
        <tr r="AR41" s="4"/>
      </tp>
      <tp t="b">
        <v>0</v>
        <stp/>
        <stp>BDS|573737816538675339</stp>
        <tr r="M82" s="4"/>
        <tr r="M82" s="4"/>
        <tr r="AG82" s="4"/>
        <tr r="AG82" s="4"/>
        <tr r="W82" s="4"/>
        <tr r="W82" s="4"/>
      </tp>
      <tp t="b">
        <v>0</v>
        <stp/>
        <stp>BDH|868704837480257985</stp>
        <tr r="E165" s="4"/>
      </tp>
      <tp t="s">
        <v>#N/A N/A</v>
        <stp/>
        <stp>BDS|144472879679166788</stp>
        <tr r="M316" s="4"/>
      </tp>
      <tp t="b">
        <v>0</v>
        <stp/>
        <stp>BDH|185213590485341357</stp>
        <tr r="B393" s="4"/>
      </tp>
      <tp t="b">
        <v>0</v>
        <stp/>
        <stp>BDP|424296043043825801</stp>
        <tr r="AQ199" s="4"/>
      </tp>
      <tp t="b">
        <v>0</v>
        <stp/>
        <stp>BDH|596890634916811072</stp>
        <tr r="F176" s="4"/>
      </tp>
      <tp t="b">
        <v>0</v>
        <stp/>
        <stp>BDH|375186906945971938</stp>
        <tr r="H189" s="4"/>
      </tp>
      <tp t="b">
        <v>0</v>
        <stp/>
        <stp>BDP|324750991873536022</stp>
        <tr r="AQ81" s="4"/>
      </tp>
      <tp t="s">
        <v>#N/A N/A</v>
        <stp/>
        <stp>BDS|121018814775623922</stp>
        <tr r="AG382" s="4"/>
      </tp>
      <tp t="b">
        <v>0</v>
        <stp/>
        <stp>BDH|706679527339350065</stp>
        <tr r="D174" s="4"/>
      </tp>
      <tp t="b">
        <v>0</v>
        <stp/>
        <stp>BDH|670424183382749325</stp>
        <tr r="I193" s="4"/>
      </tp>
    </main>
    <main first="bofaddin.rtdserver">
      <tp t="b">
        <v>0</v>
        <stp/>
        <stp>BDH|483549032592691887</stp>
        <tr r="B25" s="4"/>
      </tp>
      <tp t="b">
        <v>0</v>
        <stp/>
        <stp>BDS|396955144008824977</stp>
        <tr r="AG240" s="4"/>
        <tr r="AG240" s="4"/>
        <tr r="W240" s="4"/>
        <tr r="W240" s="4"/>
        <tr r="M240" s="4"/>
        <tr r="M240" s="4"/>
      </tp>
      <tp t="s">
        <v>#N/A N/A</v>
        <stp/>
        <stp>BDS|113794725028600153</stp>
        <tr r="W22" s="4"/>
      </tp>
      <tp t="b">
        <v>0</v>
        <stp/>
        <stp>BDH|929606295152322112</stp>
        <tr r="H68" s="4"/>
      </tp>
      <tp t="b">
        <v>0</v>
        <stp/>
        <stp>BDH|245704013022153889</stp>
        <tr r="D93" s="4"/>
      </tp>
      <tp t="b">
        <v>0</v>
        <stp/>
        <stp>BDH|731083606065141918</stp>
        <tr r="C356" s="4"/>
      </tp>
      <tp t="s">
        <v>#N/A N/A</v>
        <stp/>
        <stp>BDS|267342148679110248</stp>
        <tr r="AG131" s="4"/>
      </tp>
      <tp t="b">
        <v>0</v>
        <stp/>
        <stp>BDH|517959235001382700</stp>
        <tr r="D207" s="4"/>
      </tp>
      <tp t="s">
        <v>#N/A N/A</v>
        <stp/>
        <stp>BDS|580304484010839796</stp>
        <tr r="AG87" s="4"/>
      </tp>
      <tp t="b">
        <v>0</v>
        <stp/>
        <stp>BDH|408868234950272750</stp>
        <tr r="D266" s="4"/>
      </tp>
      <tp t="b">
        <v>0</v>
        <stp/>
        <stp>BDS|781502032042721803</stp>
        <tr r="AG132" s="4"/>
        <tr r="AG132" s="4"/>
        <tr r="M132" s="4"/>
        <tr r="M132" s="4"/>
        <tr r="W132" s="4"/>
        <tr r="W132" s="4"/>
      </tp>
      <tp t="b">
        <v>0</v>
        <stp/>
        <stp>BDS|239429526223352966</stp>
        <tr r="W75" s="4"/>
        <tr r="W75" s="4"/>
        <tr r="M75" s="4"/>
        <tr r="M75" s="4"/>
        <tr r="AG75" s="4"/>
        <tr r="AG75" s="4"/>
      </tp>
      <tp t="s">
        <v>#N/A N/A</v>
        <stp/>
        <stp>BDS|101954443203308199</stp>
        <tr r="W26" s="4"/>
      </tp>
      <tp t="b">
        <v>0</v>
        <stp/>
        <stp>BDP|246866654033104192</stp>
        <tr r="AQ190" s="4"/>
      </tp>
      <tp t="b">
        <v>0</v>
        <stp/>
        <stp>BDH|974926674745264442</stp>
        <tr r="E64" s="4"/>
      </tp>
      <tp t="b">
        <v>0</v>
        <stp/>
        <stp>BDH|890204594001086553</stp>
        <tr r="D274" s="4"/>
      </tp>
      <tp t="s">
        <v>#N/A N/A</v>
        <stp/>
        <stp>BDS|633880769159982847</stp>
        <tr r="M252" s="4"/>
      </tp>
      <tp t="b">
        <v>0</v>
        <stp/>
        <stp>BDP|390306676528844386</stp>
        <tr r="AR335" s="4"/>
      </tp>
      <tp t="b">
        <v>0</v>
        <stp/>
        <stp>BDH|915772083673848323</stp>
        <tr r="I268" s="4"/>
      </tp>
      <tp t="b">
        <v>0</v>
        <stp/>
        <stp>BDH|154906805593432507</stp>
        <tr r="E111" s="4"/>
      </tp>
      <tp t="b">
        <v>0</v>
        <stp/>
        <stp>BDH|225828852135653763</stp>
        <tr r="I47" s="4"/>
      </tp>
      <tp t="s">
        <v>#N/A N/A</v>
        <stp/>
        <stp>BDS|619775689794865420</stp>
        <tr r="M135" s="4"/>
      </tp>
      <tp t="b">
        <v>0</v>
        <stp/>
        <stp>BDS|762567875549130469</stp>
        <tr r="W87" s="4"/>
        <tr r="W87" s="4"/>
        <tr r="AG87" s="4"/>
        <tr r="AG87" s="4"/>
        <tr r="M87" s="4"/>
        <tr r="M87" s="4"/>
      </tp>
      <tp t="b">
        <v>0</v>
        <stp/>
        <stp>BDH|266486135138812040</stp>
        <tr r="D189" s="4"/>
      </tp>
      <tp t="b">
        <v>0</v>
        <stp/>
        <stp>BDP|397417421448864075</stp>
        <tr r="AQ129" s="4"/>
      </tp>
      <tp t="b">
        <v>0</v>
        <stp/>
        <stp>BDH|228021045688281294</stp>
        <tr r="I106" s="4"/>
      </tp>
      <tp t="b">
        <v>0</v>
        <stp/>
        <stp>BDH|553086025315174970</stp>
        <tr r="G377" s="4"/>
      </tp>
      <tp t="b">
        <v>0</v>
        <stp/>
        <stp>BDS|688845311874413386</stp>
        <tr r="AG336" s="4"/>
        <tr r="AG336" s="4"/>
        <tr r="M336" s="4"/>
        <tr r="M336" s="4"/>
        <tr r="W336" s="4"/>
        <tr r="W336" s="4"/>
      </tp>
      <tp t="b">
        <v>0</v>
        <stp/>
        <stp>BDS|551576555929864708</stp>
        <tr r="M169" s="4"/>
        <tr r="M169" s="4"/>
        <tr r="W169" s="4"/>
        <tr r="W169" s="4"/>
        <tr r="AG169" s="4"/>
        <tr r="AG169" s="4"/>
      </tp>
      <tp t="b">
        <v>0</v>
        <stp/>
        <stp>BDH|348235417134601991</stp>
        <tr r="H232" s="4"/>
      </tp>
      <tp t="b">
        <v>0</v>
        <stp/>
        <stp>BDP|155806864799822973</stp>
        <tr r="AR239" s="4"/>
      </tp>
      <tp t="s">
        <v>#N/A N/A</v>
        <stp/>
        <stp>BDS|277517377889609595</stp>
        <tr r="W346" s="4"/>
      </tp>
      <tp t="b">
        <v>0</v>
        <stp/>
        <stp>BDP|655896444447554589</stp>
        <tr r="AR213" s="4"/>
      </tp>
      <tp t="b">
        <v>0</v>
        <stp/>
        <stp>BDP|173507694662423010</stp>
        <tr r="AQ250" s="4"/>
      </tp>
      <tp t="s">
        <v>#N/A N/A</v>
        <stp/>
        <stp>BDS|644625597012178314</stp>
        <tr r="AG179" s="4"/>
      </tp>
    </main>
    <main first="bofaddin.rtdserver">
      <tp t="b">
        <v>0</v>
        <stp/>
        <stp>BDP|356709898197151024</stp>
        <tr r="AR317" s="4"/>
      </tp>
    </main>
    <main first="bofaddin.rtdserver">
      <tp t="b">
        <v>0</v>
        <stp/>
        <stp>BDH|175115986325826572</stp>
        <tr r="B133" s="4"/>
      </tp>
    </main>
    <main first="bofaddin.rtdserver">
      <tp t="b">
        <v>0</v>
        <stp/>
        <stp>BDP|489876765197414085</stp>
        <tr r="AR380" s="4"/>
      </tp>
    </main>
    <main first="bofaddin.rtdserver">
      <tp t="b">
        <v>0</v>
        <stp/>
        <stp>BDH|808917038463381067</stp>
        <tr r="E74" s="4"/>
      </tp>
    </main>
    <main first="bofaddin.rtdserver">
      <tp t="s">
        <v>#N/A N/A</v>
        <stp/>
        <stp>BDS|384801740582471727</stp>
        <tr r="AG61" s="4"/>
      </tp>
      <tp t="b">
        <v>0</v>
        <stp/>
        <stp>BDH|372403518414973877</stp>
        <tr r="F383" s="4"/>
      </tp>
      <tp t="b">
        <v>0</v>
        <stp/>
        <stp>BDH|312334311352112950</stp>
        <tr r="H127" s="4"/>
      </tp>
    </main>
    <main first="bofaddin.rtdserver">
      <tp t="b">
        <v>0</v>
        <stp/>
        <stp>BDH|775987252913874622</stp>
        <tr r="B168" s="4"/>
      </tp>
      <tp t="b">
        <v>0</v>
        <stp/>
        <stp>BDH|701752204238600677</stp>
        <tr r="E351" s="4"/>
      </tp>
    </main>
    <main first="bofaddin.rtdserver">
      <tp t="b">
        <v>0</v>
        <stp/>
        <stp>BDH|260030245298205556</stp>
        <tr r="H369" s="4"/>
      </tp>
    </main>
    <main first="bofaddin.rtdserver">
      <tp t="b">
        <v>0</v>
        <stp/>
        <stp>BDS|300997655456782275</stp>
        <tr r="M289" s="4"/>
        <tr r="M289" s="4"/>
        <tr r="AG289" s="4"/>
        <tr r="AG289" s="4"/>
        <tr r="W289" s="4"/>
        <tr r="W289" s="4"/>
      </tp>
    </main>
    <main first="bofaddin.rtdserver">
      <tp t="b">
        <v>0</v>
        <stp/>
        <stp>BDS|878856205696488658</stp>
        <tr r="W39" s="4"/>
        <tr r="W39" s="4"/>
        <tr r="M39" s="4"/>
        <tr r="M39" s="4"/>
        <tr r="AG39" s="4"/>
        <tr r="AG39" s="4"/>
      </tp>
    </main>
    <main first="bofaddin.rtdserver">
      <tp t="s">
        <v>#N/A N/A</v>
        <stp/>
        <stp>BDS|863420814108576510</stp>
        <tr r="W198" s="4"/>
      </tp>
    </main>
    <main first="bofaddin.rtdserver">
      <tp t="b">
        <v>0</v>
        <stp/>
        <stp>BDH|387679491697719098</stp>
        <tr r="C316" s="4"/>
      </tp>
    </main>
    <main first="bofaddin.rtdserver">
      <tp t="b">
        <v>0</v>
        <stp/>
        <stp>BDH|528428791783012628</stp>
        <tr r="C89" s="4"/>
      </tp>
    </main>
    <main first="bofaddin.rtdserver">
      <tp t="b">
        <v>0</v>
        <stp/>
        <stp>BDH|943902662164905373</stp>
        <tr r="E83" s="4"/>
      </tp>
    </main>
    <main first="bofaddin.rtdserver">
      <tp t="b">
        <v>0</v>
        <stp/>
        <stp>BDH|613882095831447894</stp>
        <tr r="H348" s="4"/>
      </tp>
    </main>
    <main first="bofaddin.rtdserver">
      <tp t="b">
        <v>0</v>
        <stp/>
        <stp>BDH|414507999052332683</stp>
        <tr r="C297" s="4"/>
      </tp>
    </main>
    <main first="bofaddin.rtdserver">
      <tp t="s">
        <v>#N/A N/A</v>
        <stp/>
        <stp>BDS|748965665437385070</stp>
        <tr r="M123" s="4"/>
      </tp>
    </main>
    <main first="bofaddin.rtdserver">
      <tp t="s">
        <v>#N/A N/A</v>
        <stp/>
        <stp>BDS|958519593797790025</stp>
        <tr r="M327" s="4"/>
      </tp>
      <tp t="b">
        <v>0</v>
        <stp/>
        <stp>BDH|576872139828586801</stp>
        <tr r="D319" s="4"/>
      </tp>
      <tp t="b">
        <v>0</v>
        <stp/>
        <stp>BDH|386290396410204060</stp>
        <tr r="B247" s="4"/>
      </tp>
      <tp t="b">
        <v>0</v>
        <stp/>
        <stp>BDS|219478835065086996</stp>
        <tr r="W344" s="4"/>
        <tr r="W344" s="4"/>
        <tr r="M344" s="4"/>
        <tr r="M344" s="4"/>
        <tr r="AG344" s="4"/>
        <tr r="AG344" s="4"/>
      </tp>
      <tp t="b">
        <v>0</v>
        <stp/>
        <stp>BDH|188985903680728271</stp>
        <tr r="I226" s="4"/>
      </tp>
      <tp t="b">
        <v>0</v>
        <stp/>
        <stp>BDH|635846127985869467</stp>
        <tr r="F20" s="4"/>
      </tp>
      <tp t="b">
        <v>0</v>
        <stp/>
        <stp>BDH|479050218273572999</stp>
        <tr r="B50" s="4"/>
      </tp>
      <tp t="b">
        <v>0</v>
        <stp/>
        <stp>BDH|531347381312591207</stp>
        <tr r="C253" s="4"/>
      </tp>
      <tp t="b">
        <v>0</v>
        <stp/>
        <stp>BDH|706361692697136672</stp>
        <tr r="B219" s="4"/>
      </tp>
      <tp t="s">
        <v>#N/A N/A</v>
        <stp/>
        <stp>BDS|121850222833060207</stp>
        <tr r="AG334" s="4"/>
      </tp>
      <tp t="s">
        <v>#N/A N/A</v>
        <stp/>
        <stp>BDS|608415533718203411</stp>
        <tr r="M291" s="4"/>
      </tp>
      <tp t="s">
        <v>#N/A N/A</v>
        <stp/>
        <stp>BDS|640908714776761552</stp>
        <tr r="M40" s="4"/>
      </tp>
      <tp t="b">
        <v>0</v>
        <stp/>
        <stp>BDS|519608654111959991</stp>
        <tr r="AG44" s="4"/>
        <tr r="AG44" s="4"/>
        <tr r="W44" s="4"/>
        <tr r="W44" s="4"/>
        <tr r="M44" s="4"/>
        <tr r="M44" s="4"/>
      </tp>
      <tp t="b">
        <v>0</v>
        <stp/>
        <stp>BDH|357093972449933505</stp>
        <tr r="G383" s="4"/>
      </tp>
      <tp t="b">
        <v>0</v>
        <stp/>
        <stp>BDH|650233215580161801</stp>
        <tr r="H125" s="4"/>
      </tp>
      <tp t="b">
        <v>0</v>
        <stp/>
        <stp>BDH|521079305299043255</stp>
        <tr r="H339" s="4"/>
      </tp>
      <tp t="b">
        <v>0</v>
        <stp/>
        <stp>BDH|699341901578406046</stp>
        <tr r="I358" s="4"/>
      </tp>
    </main>
    <main first="bofaddin.rtdserver">
      <tp t="b">
        <v>0</v>
        <stp/>
        <stp>BDP|511087885335667723</stp>
        <tr r="AR391" s="4"/>
      </tp>
      <tp t="b">
        <v>0</v>
        <stp/>
        <stp>BDH|573674256370034982</stp>
        <tr r="H309" s="4"/>
      </tp>
      <tp t="b">
        <v>0</v>
        <stp/>
        <stp>BDH|224196197720393210</stp>
        <tr r="G73" s="4"/>
      </tp>
      <tp t="b">
        <v>0</v>
        <stp/>
        <stp>BDP|695050496714993723</stp>
        <tr r="AR158" s="4"/>
      </tp>
      <tp t="s">
        <v>#N/A N/A</v>
        <stp/>
        <stp>BDS|127135999734214619</stp>
        <tr r="M47" s="4"/>
      </tp>
      <tp t="s">
        <v>#N/A N/A</v>
        <stp/>
        <stp>BDS|474622428458318640</stp>
        <tr r="AG43" s="4"/>
      </tp>
      <tp t="b">
        <v>0</v>
        <stp/>
        <stp>BDH|976249458825958866</stp>
        <tr r="D143" s="4"/>
      </tp>
      <tp t="b">
        <v>0</v>
        <stp/>
        <stp>BDP|855107057037944928</stp>
        <tr r="AR25" s="4"/>
      </tp>
      <tp t="s">
        <v>#N/A N/A</v>
        <stp/>
        <stp>BDS|717963286882406958</stp>
        <tr r="M190" s="4"/>
      </tp>
      <tp t="b">
        <v>0</v>
        <stp/>
        <stp>BDP|746186569374287950</stp>
        <tr r="AR164" s="4"/>
      </tp>
      <tp t="b">
        <v>0</v>
        <stp/>
        <stp>BDH|927098171708121513</stp>
        <tr r="I296" s="4"/>
      </tp>
      <tp t="b">
        <v>0</v>
        <stp/>
        <stp>BDS|150777106935306815</stp>
        <tr r="AG93" s="4"/>
        <tr r="AG93" s="4"/>
        <tr r="M93" s="4"/>
        <tr r="M93" s="4"/>
        <tr r="W93" s="4"/>
        <tr r="W93" s="4"/>
      </tp>
      <tp t="b">
        <v>0</v>
        <stp/>
        <stp>BDP|592895989039494338</stp>
        <tr r="AR48" s="4"/>
      </tp>
      <tp t="b">
        <v>0</v>
        <stp/>
        <stp>BDP|898647174192868932</stp>
        <tr r="AQ398" s="4"/>
      </tp>
      <tp t="s">
        <v>#N/A N/A</v>
        <stp/>
        <stp>BDS|473393900698681188</stp>
        <tr r="M270" s="4"/>
      </tp>
      <tp t="b">
        <v>0</v>
        <stp/>
        <stp>BDH|190148782455257661</stp>
        <tr r="C136" s="4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volatileDependencies" Target="volatileDependencies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R405"/>
  <sheetViews>
    <sheetView tabSelected="1" zoomScale="75" zoomScaleNormal="75" workbookViewId="0">
      <selection activeCell="H2" sqref="H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  <col min="43" max="43" width="23" bestFit="1" customWidth="1"/>
    <col min="44" max="44" width="31.140625" bestFit="1" customWidth="1"/>
  </cols>
  <sheetData>
    <row r="1" spans="1:44" ht="15.75" thickBot="1" x14ac:dyDescent="0.3">
      <c r="C1" t="s">
        <v>970</v>
      </c>
    </row>
    <row r="2" spans="1:44" ht="15.75" thickBot="1" x14ac:dyDescent="0.3">
      <c r="A2" t="s">
        <v>0</v>
      </c>
      <c r="B2" s="1" t="str">
        <f ca="1">TEXT(IF(C2="",TODAY(),C2),"AAAA-MM-JJ")</f>
        <v>2025-05-07</v>
      </c>
      <c r="C2" s="6"/>
    </row>
    <row r="3" spans="1:44" ht="15.75" thickBot="1" x14ac:dyDescent="0.3">
      <c r="B3" s="1"/>
    </row>
    <row r="4" spans="1:44" ht="15.75" thickBot="1" x14ac:dyDescent="0.3">
      <c r="A4" s="3" t="s">
        <v>929</v>
      </c>
      <c r="B4" s="4"/>
      <c r="C4" s="4"/>
      <c r="D4" s="4"/>
      <c r="E4" s="5"/>
      <c r="F4" s="3" t="s">
        <v>934</v>
      </c>
      <c r="G4" s="4"/>
      <c r="H4" s="4"/>
      <c r="I4" s="5"/>
      <c r="J4" t="s">
        <v>935</v>
      </c>
      <c r="K4" t="s">
        <v>1049</v>
      </c>
      <c r="L4" t="s">
        <v>1050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  <c r="AQ4" s="7" t="s">
        <v>1433</v>
      </c>
      <c r="AR4" s="8"/>
    </row>
    <row r="6" spans="1:44" x14ac:dyDescent="0.25">
      <c r="A6" t="s">
        <v>2</v>
      </c>
      <c r="B6" t="s">
        <v>930</v>
      </c>
      <c r="C6" t="s">
        <v>931</v>
      </c>
      <c r="D6" t="s">
        <v>932</v>
      </c>
      <c r="E6" t="s">
        <v>933</v>
      </c>
      <c r="F6" t="s">
        <v>3</v>
      </c>
      <c r="G6" t="s">
        <v>4</v>
      </c>
      <c r="H6" t="s">
        <v>5</v>
      </c>
      <c r="I6" t="s">
        <v>1</v>
      </c>
      <c r="J6" t="s">
        <v>938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  <c r="AQ6" t="s">
        <v>1434</v>
      </c>
      <c r="AR6" t="s">
        <v>1435</v>
      </c>
    </row>
    <row r="7" spans="1:44" x14ac:dyDescent="0.25">
      <c r="A7" t="s">
        <v>766</v>
      </c>
      <c r="B7">
        <f ca="1">_xll.BDH(A7,"BEST_EPS",$B$2,$B$2,"BEST_FPERIOD_OVERRIDE=1bf","fill=previous","Days=A")</f>
        <v>5.577</v>
      </c>
      <c r="C7">
        <f ca="1">_xll.BDH(A7,"BEST_EPS",$B$2,$B$2,"BEST_FPERIOD_OVERRIDE=2bf","fill=previous","Days=A")</f>
        <v>6.2130000000000001</v>
      </c>
      <c r="D7">
        <f ca="1">_xll.BDH(A7,"BEST_EPS",$B$2,$B$2,"BEST_FPERIOD_OVERRIDE=3bf","fill=previous","Days=A")</f>
        <v>6.226</v>
      </c>
      <c r="E7">
        <f ca="1">_xll.BDH(A7,"BEST_TARGET_PRICE",$B$2,$B$2,"fill=previous","Days=A")</f>
        <v>71.150000000000006</v>
      </c>
      <c r="F7">
        <f ca="1">_xll.BDH($A7,F$6,$B$2,$B$2,"Dir=V","Dts=H")</f>
        <v>60.4</v>
      </c>
      <c r="G7">
        <f ca="1">_xll.BDH($A7,G$6,$B$2,$B$2,"Dir=V","Dts=H")</f>
        <v>61.55</v>
      </c>
      <c r="H7">
        <f ca="1">_xll.BDH($A7,H$6,$B$2,$B$2,"Dir=V","Dts=H")</f>
        <v>60.3</v>
      </c>
      <c r="I7">
        <f ca="1">_xll.BDH($A7,I$6,$B$2,$B$2,"Dir=V","Dts=H")</f>
        <v>61.2</v>
      </c>
      <c r="J7" t="str">
        <f ca="1">_xll.BQL(_xll.BQL.LIST(A7:A262),"dropna(CNTRY_ISSUE_ISO)","dates="&amp;$B$2,"showquery=faulse","showheaders=f","showIDs=f","cols=1;rows=256")</f>
        <v>AT</v>
      </c>
      <c r="K7">
        <f>AVERAGE(R7,AB7,AL7)</f>
        <v>63</v>
      </c>
      <c r="L7">
        <f>IF(OR(ISNA(M7),R7=0,R7="#N/A N/A"),IF(OR(ISNA(W7),AB7=0,AB7="#N/A N/A"),IF(OR(ISNA(AG7),AL7=0,AL7="#N/A N/A"),E7,AL7),AB7),R7)</f>
        <v>74</v>
      </c>
      <c r="M7" t="str">
        <f>_xll.BDS(A7,"BEST_ANALYST_RECS_BULK","headers=n","startrow",MATCH(1,_xll.BDS(A7,"BEST_ANALYST_RECS_BULK","headers=n","endcol=9","startcol=9","array=t"),0),"endrow",MATCH(1,_xll.BDS(A7,"BEST_ANALYST_RECS_BULK","headers=n","endcol=9","startcol=9","array=t"),0),"cols=10;rows=1")</f>
        <v>JP Morgan</v>
      </c>
      <c r="N7" t="s">
        <v>1432</v>
      </c>
      <c r="O7" t="s">
        <v>24</v>
      </c>
      <c r="P7">
        <v>5</v>
      </c>
      <c r="Q7" t="s">
        <v>18</v>
      </c>
      <c r="R7">
        <v>74</v>
      </c>
      <c r="S7" t="s">
        <v>19</v>
      </c>
      <c r="T7" s="2">
        <v>45781</v>
      </c>
      <c r="U7">
        <v>1</v>
      </c>
      <c r="V7">
        <v>20.59</v>
      </c>
      <c r="W7" t="str">
        <f>_xll.BDS(A7,"BEST_ANALYST_RECS_BULK","headers=n","startrow",MATCH(2,_xll.BDS(A7,"BEST_ANALYST_RECS_BULK","headers=n","endcol=9","startcol=9","array=t"),0),"endrow",MATCH(2,_xll.BDS(A7,"BEST_ANALYST_RECS_BULK","headers=n","endcol=9","startcol=9","array=t"),0),"cols=10;rows=1")</f>
        <v>BNP Paribas Exane</v>
      </c>
      <c r="X7" t="s">
        <v>842</v>
      </c>
      <c r="Y7" t="s">
        <v>17</v>
      </c>
      <c r="Z7">
        <v>5</v>
      </c>
      <c r="AA7" t="s">
        <v>18</v>
      </c>
      <c r="AB7">
        <v>72</v>
      </c>
      <c r="AC7" t="s">
        <v>19</v>
      </c>
      <c r="AD7" s="2">
        <v>45777</v>
      </c>
      <c r="AE7">
        <v>2</v>
      </c>
      <c r="AF7">
        <v>18.39</v>
      </c>
      <c r="AG7" t="str">
        <f>_xll.BDS(A7,"BEST_ANALYST_RECS_BULK","headers=n","startrow",MATCH(3,_xll.BDS(A7,"BEST_ANALYST_RECS_BULK","headers=n","endcol=9","startcol=9","array=t"),0),"endrow",MATCH(3,_xll.BDS(A7,"BEST_ANALYST_RECS_BULK","headers=n","endcol=9","startcol=9","array=t"),0),"cols=10;rows=1")</f>
        <v>Barclays</v>
      </c>
      <c r="AH7" t="s">
        <v>1016</v>
      </c>
      <c r="AI7" t="s">
        <v>43</v>
      </c>
      <c r="AJ7">
        <v>1</v>
      </c>
      <c r="AK7" t="s">
        <v>18</v>
      </c>
      <c r="AL7">
        <v>43</v>
      </c>
      <c r="AM7" t="s">
        <v>19</v>
      </c>
      <c r="AN7" s="2">
        <v>45778</v>
      </c>
      <c r="AO7">
        <v>3</v>
      </c>
      <c r="AP7">
        <v>-29.11</v>
      </c>
      <c r="AQ7" t="str">
        <f>_xll.BDP($A7, AQ$6)</f>
        <v>Industrials</v>
      </c>
      <c r="AR7" t="str">
        <f>_xll.BDP($A7, AR$6)</f>
        <v>Machinery</v>
      </c>
    </row>
    <row r="8" spans="1:44" x14ac:dyDescent="0.25">
      <c r="A8" t="s">
        <v>820</v>
      </c>
      <c r="B8">
        <f ca="1">_xll.BDH(A8,"BEST_EPS",$B$2,$B$2,"BEST_FPERIOD_OVERRIDE=1bf","fill=previous","Days=A")</f>
        <v>11.173</v>
      </c>
      <c r="C8">
        <f ca="1">_xll.BDH(A8,"BEST_EPS",$B$2,$B$2,"BEST_FPERIOD_OVERRIDE=2bf","fill=previous","Days=A")</f>
        <v>12.753</v>
      </c>
      <c r="D8">
        <f ca="1">_xll.BDH(A8,"BEST_EPS",$B$2,$B$2,"BEST_FPERIOD_OVERRIDE=3bf","fill=previous","Days=A")</f>
        <v>13.975</v>
      </c>
      <c r="E8">
        <f ca="1">_xll.BDH(A8,"BEST_TARGET_PRICE",$B$2,$B$2,"fill=previous","Days=A")</f>
        <v>114.191</v>
      </c>
      <c r="F8">
        <f ca="1">_xll.BDH($A8,F$6,$B$2,$B$2,"Dir=V","Dts=H")</f>
        <v>97</v>
      </c>
      <c r="G8">
        <f ca="1">_xll.BDH($A8,G$6,$B$2,$B$2,"Dir=V","Dts=H")</f>
        <v>97.35</v>
      </c>
      <c r="H8">
        <f ca="1">_xll.BDH($A8,H$6,$B$2,$B$2,"Dir=V","Dts=H")</f>
        <v>96.25</v>
      </c>
      <c r="I8">
        <f ca="1">_xll.BDH($A8,I$6,$B$2,$B$2,"Dir=V","Dts=H")</f>
        <v>96.9</v>
      </c>
      <c r="J8" t="s">
        <v>1157</v>
      </c>
      <c r="K8">
        <f t="shared" ref="K8:K71" si="0">AVERAGE(R8,AB8,AL8)</f>
        <v>111.81666666666666</v>
      </c>
      <c r="L8">
        <f t="shared" ref="L8:L71" si="1">IF(OR(ISNA(M8),R8=0,R8="#N/A N/A"),IF(OR(ISNA(W8),AB8=0,AB8="#N/A N/A"),IF(OR(ISNA(AG8),AL8=0,AL8="#N/A N/A"),E8,AL8),AB8),R8)</f>
        <v>117</v>
      </c>
      <c r="M8" t="str">
        <f>_xll.BDS(A8,"BEST_ANALYST_RECS_BULK","headers=n","startrow",MATCH(1,_xll.BDS(A8,"BEST_ANALYST_RECS_BULK","headers=n","endcol=9","startcol=9","array=t"),0),"endrow",MATCH(1,_xll.BDS(A8,"BEST_ANALYST_RECS_BULK","headers=n","endcol=9","startcol=9","array=t"),0),"cols=10;rows=1")</f>
        <v>Mediobanca</v>
      </c>
      <c r="N8" t="s">
        <v>1382</v>
      </c>
      <c r="O8" t="s">
        <v>17</v>
      </c>
      <c r="P8">
        <v>5</v>
      </c>
      <c r="Q8" t="s">
        <v>18</v>
      </c>
      <c r="R8">
        <v>117</v>
      </c>
      <c r="S8" t="s">
        <v>22</v>
      </c>
      <c r="T8" s="2">
        <v>45777</v>
      </c>
      <c r="U8">
        <v>1</v>
      </c>
      <c r="V8">
        <v>78.680000000000007</v>
      </c>
      <c r="W8" t="e">
        <f>_xll.BDS(A8,"BEST_ANALYST_RECS_BULK","headers=n","startrow",MATCH(2,_xll.BDS(A8,"BEST_ANALYST_RECS_BULK","headers=n","endcol=9","startcol=9","array=t"),0),"endrow",MATCH(2,_xll.BDS(A8,"BEST_ANALYST_RECS_BULK","headers=n","endcol=9","startcol=9","array=t"),0),"cols=10;rows=1")</f>
        <v>#N/A</v>
      </c>
      <c r="X8" t="s">
        <v>1355</v>
      </c>
      <c r="Y8" t="s">
        <v>20</v>
      </c>
      <c r="Z8">
        <v>5</v>
      </c>
      <c r="AA8" t="s">
        <v>18</v>
      </c>
      <c r="AB8">
        <v>111</v>
      </c>
      <c r="AC8" t="s">
        <v>22</v>
      </c>
      <c r="AD8" s="2">
        <v>45776</v>
      </c>
      <c r="AE8">
        <v>2</v>
      </c>
      <c r="AF8">
        <v>72.41</v>
      </c>
      <c r="AG8" t="str">
        <f>_xll.BDS(A8,"BEST_ANALYST_RECS_BULK","headers=n","startrow",MATCH(3,_xll.BDS(A8,"BEST_ANALYST_RECS_BULK","headers=n","endcol=9","startcol=9","array=t"),0),"endrow",MATCH(3,_xll.BDS(A8,"BEST_ANALYST_RECS_BULK","headers=n","endcol=9","startcol=9","array=t"),0),"cols=10;rows=1")</f>
        <v>BNP Paribas Exane</v>
      </c>
      <c r="AH8" t="s">
        <v>1190</v>
      </c>
      <c r="AI8" t="s">
        <v>17</v>
      </c>
      <c r="AJ8">
        <v>5</v>
      </c>
      <c r="AK8" t="s">
        <v>18</v>
      </c>
      <c r="AL8">
        <v>107.45</v>
      </c>
      <c r="AM8" t="s">
        <v>19</v>
      </c>
      <c r="AN8" s="2">
        <v>45776</v>
      </c>
      <c r="AO8">
        <v>3</v>
      </c>
      <c r="AP8">
        <v>75.5</v>
      </c>
      <c r="AQ8" t="str">
        <f>_xll.BDP($A8, AQ$6)</f>
        <v>Financials</v>
      </c>
      <c r="AR8" t="str">
        <f>_xll.BDP($A8, AR$6)</f>
        <v>Banks</v>
      </c>
    </row>
    <row r="9" spans="1:44" x14ac:dyDescent="0.25">
      <c r="A9" t="s">
        <v>504</v>
      </c>
      <c r="B9">
        <f ca="1">_xll.BDH(A9,"BEST_EPS",$B$2,$B$2,"BEST_FPERIOD_OVERRIDE=1bf","fill=previous","Days=A")</f>
        <v>7.4349999999999996</v>
      </c>
      <c r="C9">
        <f ca="1">_xll.BDH(A9,"BEST_EPS",$B$2,$B$2,"BEST_FPERIOD_OVERRIDE=2bf","fill=previous","Days=A")</f>
        <v>8.0069999999999997</v>
      </c>
      <c r="D9">
        <f ca="1">_xll.BDH(A9,"BEST_EPS",$B$2,$B$2,"BEST_FPERIOD_OVERRIDE=3bf","fill=previous","Days=A")</f>
        <v>8.4710000000000001</v>
      </c>
      <c r="E9">
        <f ca="1">_xll.BDH(A9,"BEST_TARGET_PRICE",$B$2,$B$2,"fill=previous","Days=A")</f>
        <v>71.02</v>
      </c>
      <c r="F9">
        <f ca="1">_xll.BDH($A9,F$6,$B$2,$B$2,"Dir=V","Dts=H")</f>
        <v>66.45</v>
      </c>
      <c r="G9">
        <f ca="1">_xll.BDH($A9,G$6,$B$2,$B$2,"Dir=V","Dts=H")</f>
        <v>68.2</v>
      </c>
      <c r="H9">
        <f ca="1">_xll.BDH($A9,H$6,$B$2,$B$2,"Dir=V","Dts=H")</f>
        <v>65.400000000000006</v>
      </c>
      <c r="I9">
        <f ca="1">_xll.BDH($A9,I$6,$B$2,$B$2,"Dir=V","Dts=H")</f>
        <v>68.05</v>
      </c>
      <c r="J9" t="s">
        <v>1157</v>
      </c>
      <c r="K9">
        <f t="shared" si="0"/>
        <v>74.096666666666678</v>
      </c>
      <c r="L9">
        <f t="shared" si="1"/>
        <v>73.900000000000006</v>
      </c>
      <c r="M9" t="str">
        <f>_xll.BDS(A9,"BEST_ANALYST_RECS_BULK","headers=n","startrow",MATCH(1,_xll.BDS(A9,"BEST_ANALYST_RECS_BULK","headers=n","endcol=9","startcol=9","array=t"),0),"endrow",MATCH(1,_xll.BDS(A9,"BEST_ANALYST_RECS_BULK","headers=n","endcol=9","startcol=9","array=t"),0),"cols=10;rows=1")</f>
        <v>BM Pekao</v>
      </c>
      <c r="N9" t="s">
        <v>988</v>
      </c>
      <c r="O9" t="s">
        <v>28</v>
      </c>
      <c r="P9">
        <v>3</v>
      </c>
      <c r="Q9" t="s">
        <v>26</v>
      </c>
      <c r="R9">
        <v>73.900000000000006</v>
      </c>
      <c r="S9" t="s">
        <v>19</v>
      </c>
      <c r="T9" s="2">
        <v>45735</v>
      </c>
      <c r="U9">
        <v>1</v>
      </c>
      <c r="V9">
        <v>59.58</v>
      </c>
      <c r="W9" t="str">
        <f>_xll.BDS(A9,"BEST_ANALYST_RECS_BULK","headers=n","startrow",MATCH(2,_xll.BDS(A9,"BEST_ANALYST_RECS_BULK","headers=n","endcol=9","startcol=9","array=t"),0),"endrow",MATCH(2,_xll.BDS(A9,"BEST_ANALYST_RECS_BULK","headers=n","endcol=9","startcol=9","array=t"),0),"cols=10;rows=1")</f>
        <v>Mediobanca</v>
      </c>
      <c r="X9" t="s">
        <v>1489</v>
      </c>
      <c r="Y9" t="s">
        <v>17</v>
      </c>
      <c r="Z9">
        <v>5</v>
      </c>
      <c r="AA9" t="s">
        <v>18</v>
      </c>
      <c r="AB9">
        <v>77</v>
      </c>
      <c r="AC9" t="s">
        <v>22</v>
      </c>
      <c r="AD9" s="2">
        <v>45784</v>
      </c>
      <c r="AE9">
        <v>2</v>
      </c>
      <c r="AF9">
        <v>56.08</v>
      </c>
      <c r="AG9" t="str">
        <f>_xll.BDS(A9,"BEST_ANALYST_RECS_BULK","headers=n","startrow",MATCH(3,_xll.BDS(A9,"BEST_ANALYST_RECS_BULK","headers=n","endcol=9","startcol=9","array=t"),0),"endrow",MATCH(3,_xll.BDS(A9,"BEST_ANALYST_RECS_BULK","headers=n","endcol=9","startcol=9","array=t"),0),"cols=10;rows=1")</f>
        <v>Autonomous Research</v>
      </c>
      <c r="AH9" t="s">
        <v>991</v>
      </c>
      <c r="AI9" t="s">
        <v>17</v>
      </c>
      <c r="AJ9">
        <v>5</v>
      </c>
      <c r="AK9" t="s">
        <v>18</v>
      </c>
      <c r="AL9">
        <v>71.39</v>
      </c>
      <c r="AM9" t="s">
        <v>19</v>
      </c>
      <c r="AN9" s="2">
        <v>45784</v>
      </c>
      <c r="AO9">
        <v>3</v>
      </c>
      <c r="AP9">
        <v>55.19</v>
      </c>
      <c r="AQ9" t="str">
        <f>_xll.BDP($A9, AQ$6)</f>
        <v>Financials</v>
      </c>
      <c r="AR9" t="str">
        <f>_xll.BDP($A9, AR$6)</f>
        <v>Banks</v>
      </c>
    </row>
    <row r="10" spans="1:44" x14ac:dyDescent="0.25">
      <c r="A10" t="s">
        <v>592</v>
      </c>
      <c r="B10">
        <f ca="1">_xll.BDH(A10,"BEST_EPS",$B$2,$B$2,"BEST_FPERIOD_OVERRIDE=1bf","fill=previous","Days=A")</f>
        <v>5.5019999999999998</v>
      </c>
      <c r="C10">
        <f ca="1">_xll.BDH(A10,"BEST_EPS",$B$2,$B$2,"BEST_FPERIOD_OVERRIDE=2bf","fill=previous","Days=A")</f>
        <v>5.8380000000000001</v>
      </c>
      <c r="D10">
        <f ca="1">_xll.BDH(A10,"BEST_EPS",$B$2,$B$2,"BEST_FPERIOD_OVERRIDE=3bf","fill=previous","Days=A")</f>
        <v>6.0339999999999998</v>
      </c>
      <c r="E10">
        <f ca="1">_xll.BDH(A10,"BEST_TARGET_PRICE",$B$2,$B$2,"fill=previous","Days=A")</f>
        <v>47.78</v>
      </c>
      <c r="F10">
        <f ca="1">_xll.BDH($A10,F$6,$B$2,$B$2,"Dir=V","Dts=H")</f>
        <v>45.3</v>
      </c>
      <c r="G10">
        <f ca="1">_xll.BDH($A10,G$6,$B$2,$B$2,"Dir=V","Dts=H")</f>
        <v>46.12</v>
      </c>
      <c r="H10">
        <f ca="1">_xll.BDH($A10,H$6,$B$2,$B$2,"Dir=V","Dts=H")</f>
        <v>45.2</v>
      </c>
      <c r="I10">
        <f ca="1">_xll.BDH($A10,I$6,$B$2,$B$2,"Dir=V","Dts=H")</f>
        <v>45.64</v>
      </c>
      <c r="J10" t="s">
        <v>1157</v>
      </c>
      <c r="K10">
        <f t="shared" si="0"/>
        <v>48</v>
      </c>
      <c r="L10">
        <f t="shared" si="1"/>
        <v>48</v>
      </c>
      <c r="M10" t="str">
        <f>_xll.BDS(A10,"BEST_ANALYST_RECS_BULK","headers=n","startrow",MATCH(1,_xll.BDS(A10,"BEST_ANALYST_RECS_BULK","headers=n","endcol=9","startcol=9","array=t"),0),"endrow",MATCH(1,_xll.BDS(A10,"BEST_ANALYST_RECS_BULK","headers=n","endcol=9","startcol=9","array=t"),0),"cols=10;rows=1")</f>
        <v>Santander Biuro Maklerskie</v>
      </c>
      <c r="N10" t="s">
        <v>946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21.16</v>
      </c>
      <c r="W10" t="e">
        <f>_xll.BDS(A10,"BEST_ANALYST_RECS_BULK","headers=n","startrow",MATCH(2,_xll.BDS(A10,"BEST_ANALYST_RECS_BULK","headers=n","endcol=9","startcol=9","array=t"),0),"endrow",MATCH(2,_xll.BDS(A10,"BEST_ANALYST_RECS_BULK","headers=n","endcol=9","startcol=9","array=t"),0),"cols=10;rows=1")</f>
        <v>#N/A</v>
      </c>
      <c r="X10" t="s">
        <v>1375</v>
      </c>
      <c r="Y10" t="s">
        <v>20</v>
      </c>
      <c r="Z10">
        <v>5</v>
      </c>
      <c r="AA10" t="s">
        <v>18</v>
      </c>
      <c r="AB10">
        <v>48</v>
      </c>
      <c r="AC10" t="s">
        <v>19</v>
      </c>
      <c r="AD10" s="2">
        <v>45777</v>
      </c>
      <c r="AE10">
        <v>2</v>
      </c>
      <c r="AF10">
        <v>19.16</v>
      </c>
      <c r="AG10" t="str">
        <f>_xll.BDS(A10,"BEST_ANALYST_RECS_BULK","headers=n","startrow",MATCH(3,_xll.BDS(A10,"BEST_ANALYST_RECS_BULK","headers=n","endcol=9","startcol=9","array=t"),0),"endrow",MATCH(3,_xll.BDS(A10,"BEST_ANALYST_RECS_BULK","headers=n","endcol=9","startcol=9","array=t"),0),"cols=10;rows=1")</f>
        <v>Jefferies</v>
      </c>
      <c r="AH10" t="s">
        <v>1375</v>
      </c>
      <c r="AI10" t="s">
        <v>20</v>
      </c>
      <c r="AJ10">
        <v>5</v>
      </c>
      <c r="AK10" t="s">
        <v>18</v>
      </c>
      <c r="AL10">
        <v>48</v>
      </c>
      <c r="AM10" t="s">
        <v>19</v>
      </c>
      <c r="AN10" s="2">
        <v>45777</v>
      </c>
      <c r="AO10">
        <v>3</v>
      </c>
      <c r="AP10">
        <v>15.26</v>
      </c>
      <c r="AQ10" t="str">
        <f>_xll.BDP($A10, AQ$6)</f>
        <v>Energy</v>
      </c>
      <c r="AR10" t="str">
        <f>_xll.BDP($A10, AR$6)</f>
        <v>Oil, Gas &amp; Consumable Fuels</v>
      </c>
    </row>
    <row r="11" spans="1:44" x14ac:dyDescent="0.25">
      <c r="A11" t="s">
        <v>806</v>
      </c>
      <c r="B11">
        <f ca="1">_xll.BDH(A11,"BEST_EPS",$B$2,$B$2,"BEST_FPERIOD_OVERRIDE=1bf","fill=previous","Days=A")</f>
        <v>5.5350000000000001</v>
      </c>
      <c r="C11">
        <f ca="1">_xll.BDH(A11,"BEST_EPS",$B$2,$B$2,"BEST_FPERIOD_OVERRIDE=2bf","fill=previous","Days=A")</f>
        <v>5.2629999999999999</v>
      </c>
      <c r="D11">
        <f ca="1">_xll.BDH(A11,"BEST_EPS",$B$2,$B$2,"BEST_FPERIOD_OVERRIDE=3bf","fill=previous","Days=A")</f>
        <v>5.37</v>
      </c>
      <c r="E11">
        <f ca="1">_xll.BDH(A11,"BEST_TARGET_PRICE",$B$2,$B$2,"fill=previous","Days=A")</f>
        <v>26.937000000000001</v>
      </c>
      <c r="F11">
        <f ca="1">_xll.BDH($A11,F$6,$B$2,$B$2,"Dir=V","Dts=H")</f>
        <v>24.4</v>
      </c>
      <c r="G11">
        <f ca="1">_xll.BDH($A11,G$6,$B$2,$B$2,"Dir=V","Dts=H")</f>
        <v>24.7</v>
      </c>
      <c r="H11">
        <f ca="1">_xll.BDH($A11,H$6,$B$2,$B$2,"Dir=V","Dts=H")</f>
        <v>24.1</v>
      </c>
      <c r="I11">
        <f ca="1">_xll.BDH($A11,I$6,$B$2,$B$2,"Dir=V","Dts=H")</f>
        <v>24.44</v>
      </c>
      <c r="J11" t="s">
        <v>1157</v>
      </c>
      <c r="K11">
        <f t="shared" si="0"/>
        <v>27.066666666666666</v>
      </c>
      <c r="L11">
        <f t="shared" si="1"/>
        <v>29</v>
      </c>
      <c r="M11" t="str">
        <f>_xll.BDS(A11,"BEST_ANALYST_RECS_BULK","headers=n","startrow",MATCH(1,_xll.BDS(A11,"BEST_ANALYST_RECS_BULK","headers=n","endcol=9","startcol=9","array=t"),0),"endrow",MATCH(1,_xll.BDS(A11,"BEST_ANALYST_RECS_BULK","headers=n","endcol=9","startcol=9","array=t"),0),"cols=10;rows=1")</f>
        <v>Barclays</v>
      </c>
      <c r="N11" t="s">
        <v>1491</v>
      </c>
      <c r="O11" t="s">
        <v>24</v>
      </c>
      <c r="P11">
        <v>5</v>
      </c>
      <c r="Q11" t="s">
        <v>18</v>
      </c>
      <c r="R11">
        <v>29</v>
      </c>
      <c r="S11" t="s">
        <v>19</v>
      </c>
      <c r="T11" s="2">
        <v>45784</v>
      </c>
      <c r="U11">
        <v>1</v>
      </c>
      <c r="V11">
        <v>48.35</v>
      </c>
      <c r="W11" t="str">
        <f>_xll.BDS(A11,"BEST_ANALYST_RECS_BULK","headers=n","startrow",MATCH(2,_xll.BDS(A11,"BEST_ANALYST_RECS_BULK","headers=n","endcol=9","startcol=9","array=t"),0),"endrow",MATCH(2,_xll.BDS(A11,"BEST_ANALYST_RECS_BULK","headers=n","endcol=9","startcol=9","array=t"),0),"cols=10;rows=1")</f>
        <v>BM Pekao</v>
      </c>
      <c r="X11" t="s">
        <v>988</v>
      </c>
      <c r="Y11" t="s">
        <v>20</v>
      </c>
      <c r="Z11">
        <v>5</v>
      </c>
      <c r="AA11" t="s">
        <v>18</v>
      </c>
      <c r="AB11">
        <v>30.2</v>
      </c>
      <c r="AC11" t="s">
        <v>19</v>
      </c>
      <c r="AD11" s="2">
        <v>45735</v>
      </c>
      <c r="AE11">
        <v>2</v>
      </c>
      <c r="AF11">
        <v>41.72</v>
      </c>
      <c r="AG11" t="str">
        <f>_xll.BDS(A11,"BEST_ANALYST_RECS_BULK","headers=n","startrow",MATCH(3,_xll.BDS(A11,"BEST_ANALYST_RECS_BULK","headers=n","endcol=9","startcol=9","array=t"),0),"endrow",MATCH(3,_xll.BDS(A11,"BEST_ANALYST_RECS_BULK","headers=n","endcol=9","startcol=9","array=t"),0),"cols=10;rows=1")</f>
        <v>Deutsche Bank</v>
      </c>
      <c r="AH11" t="s">
        <v>1355</v>
      </c>
      <c r="AI11" t="s">
        <v>28</v>
      </c>
      <c r="AJ11">
        <v>3</v>
      </c>
      <c r="AK11" t="s">
        <v>18</v>
      </c>
      <c r="AL11">
        <v>22</v>
      </c>
      <c r="AM11" t="s">
        <v>22</v>
      </c>
      <c r="AN11" s="2">
        <v>45783</v>
      </c>
      <c r="AO11">
        <v>3</v>
      </c>
      <c r="AP11">
        <v>0</v>
      </c>
      <c r="AQ11" t="str">
        <f>_xll.BDP($A11, AQ$6)</f>
        <v>Financials</v>
      </c>
      <c r="AR11" t="str">
        <f>_xll.BDP($A11, AR$6)</f>
        <v>Banks</v>
      </c>
    </row>
    <row r="12" spans="1:44" x14ac:dyDescent="0.25">
      <c r="A12" t="s">
        <v>802</v>
      </c>
      <c r="B12">
        <f ca="1">_xll.BDH(A12,"BEST_EPS",$B$2,$B$2,"BEST_FPERIOD_OVERRIDE=1bf","fill=previous","Days=A")</f>
        <v>0.98199999999999998</v>
      </c>
      <c r="C12">
        <f ca="1">_xll.BDH(A12,"BEST_EPS",$B$2,$B$2,"BEST_FPERIOD_OVERRIDE=2bf","fill=previous","Days=A")</f>
        <v>1.0669999999999999</v>
      </c>
      <c r="D12">
        <f ca="1">_xll.BDH(A12,"BEST_EPS",$B$2,$B$2,"BEST_FPERIOD_OVERRIDE=3bf","fill=previous","Days=A")</f>
        <v>1.145</v>
      </c>
      <c r="E12">
        <f ca="1">_xll.BDH(A12,"BEST_TARGET_PRICE",$B$2,$B$2,"fill=previous","Days=A")</f>
        <v>9.4130000000000003</v>
      </c>
      <c r="F12">
        <f ca="1">_xll.BDH($A12,F$6,$B$2,$B$2,"Dir=V","Dts=H")</f>
        <v>9.5399999999999991</v>
      </c>
      <c r="G12">
        <f ca="1">_xll.BDH($A12,G$6,$B$2,$B$2,"Dir=V","Dts=H")</f>
        <v>9.64</v>
      </c>
      <c r="H12">
        <f ca="1">_xll.BDH($A12,H$6,$B$2,$B$2,"Dir=V","Dts=H")</f>
        <v>9.48</v>
      </c>
      <c r="I12">
        <f ca="1">_xll.BDH($A12,I$6,$B$2,$B$2,"Dir=V","Dts=H")</f>
        <v>9.5399999999999991</v>
      </c>
      <c r="J12" t="s">
        <v>1157</v>
      </c>
      <c r="K12">
        <f t="shared" si="0"/>
        <v>10.033333333333333</v>
      </c>
      <c r="L12">
        <f t="shared" si="1"/>
        <v>11</v>
      </c>
      <c r="M12" t="str">
        <f>_xll.BDS(A12,"BEST_ANALYST_RECS_BULK","headers=n","startrow",MATCH(1,_xll.BDS(A12,"BEST_ANALYST_RECS_BULK","headers=n","endcol=9","startcol=9","array=t"),0),"endrow",MATCH(1,_xll.BDS(A12,"BEST_ANALYST_RECS_BULK","headers=n","endcol=9","startcol=9","array=t"),0),"cols=10;rows=1")</f>
        <v>AlphaValue/Baader Europe</v>
      </c>
      <c r="N12" t="s">
        <v>852</v>
      </c>
      <c r="O12" t="s">
        <v>826</v>
      </c>
      <c r="P12">
        <v>4</v>
      </c>
      <c r="Q12" t="s">
        <v>18</v>
      </c>
      <c r="R12">
        <v>11</v>
      </c>
      <c r="S12" t="s">
        <v>27</v>
      </c>
      <c r="T12" s="2">
        <v>45778</v>
      </c>
      <c r="U12">
        <v>1</v>
      </c>
      <c r="V12">
        <v>22.4</v>
      </c>
      <c r="W12" t="str">
        <f>_xll.BDS(A12,"BEST_ANALYST_RECS_BULK","headers=n","startrow",MATCH(2,_xll.BDS(A12,"BEST_ANALYST_RECS_BULK","headers=n","endcol=9","startcol=9","array=t"),0),"endrow",MATCH(2,_xll.BDS(A12,"BEST_ANALYST_RECS_BULK","headers=n","endcol=9","startcol=9","array=t"),0),"cols=10;rows=1")</f>
        <v>Erste Group</v>
      </c>
      <c r="X12" t="s">
        <v>1336</v>
      </c>
      <c r="Y12" t="s">
        <v>21</v>
      </c>
      <c r="Z12">
        <v>4</v>
      </c>
      <c r="AA12" t="s">
        <v>18</v>
      </c>
      <c r="AB12">
        <v>9.4</v>
      </c>
      <c r="AC12" t="s">
        <v>22</v>
      </c>
      <c r="AD12" s="2">
        <v>45777</v>
      </c>
      <c r="AE12">
        <v>2</v>
      </c>
      <c r="AF12">
        <v>20.5</v>
      </c>
      <c r="AG12" t="str">
        <f>_xll.BDS(A12,"BEST_ANALYST_RECS_BULK","headers=n","startrow",MATCH(3,_xll.BDS(A12,"BEST_ANALYST_RECS_BULK","headers=n","endcol=9","startcol=9","array=t"),0),"endrow",MATCH(3,_xll.BDS(A12,"BEST_ANALYST_RECS_BULK","headers=n","endcol=9","startcol=9","array=t"),0),"cols=10;rows=1")</f>
        <v>BM Pekao</v>
      </c>
      <c r="AH12" t="s">
        <v>860</v>
      </c>
      <c r="AI12" t="s">
        <v>28</v>
      </c>
      <c r="AJ12">
        <v>3</v>
      </c>
      <c r="AK12" t="s">
        <v>26</v>
      </c>
      <c r="AL12">
        <v>9.6999999999999993</v>
      </c>
      <c r="AM12" t="s">
        <v>22</v>
      </c>
      <c r="AN12" s="2">
        <v>45537</v>
      </c>
      <c r="AO12">
        <v>3</v>
      </c>
      <c r="AP12">
        <v>13.46</v>
      </c>
      <c r="AQ12" t="str">
        <f>_xll.BDP($A12, AQ$6)</f>
        <v>Communication Services</v>
      </c>
      <c r="AR12" t="str">
        <f>_xll.BDP($A12, AR$6)</f>
        <v>Diversified Telecommunication</v>
      </c>
    </row>
    <row r="13" spans="1:44" x14ac:dyDescent="0.25">
      <c r="A13" t="s">
        <v>466</v>
      </c>
      <c r="B13">
        <f ca="1">_xll.BDH(A13,"BEST_EPS",$B$2,$B$2,"BEST_FPERIOD_OVERRIDE=1bf","fill=previous","Days=A")</f>
        <v>4.0659999999999998</v>
      </c>
      <c r="C13">
        <f ca="1">_xll.BDH(A13,"BEST_EPS",$B$2,$B$2,"BEST_FPERIOD_OVERRIDE=2bf","fill=previous","Days=A")</f>
        <v>3.33</v>
      </c>
      <c r="D13">
        <f ca="1">_xll.BDH(A13,"BEST_EPS",$B$2,$B$2,"BEST_FPERIOD_OVERRIDE=3bf","fill=previous","Days=A")</f>
        <v>3.226</v>
      </c>
      <c r="E13">
        <f ca="1">_xll.BDH(A13,"BEST_TARGET_PRICE",$B$2,$B$2,"fill=previous","Days=A")</f>
        <v>64.191999999999993</v>
      </c>
      <c r="F13">
        <f ca="1">_xll.BDH($A13,F$6,$B$2,$B$2,"Dir=V","Dts=H")</f>
        <v>64.55</v>
      </c>
      <c r="G13">
        <f ca="1">_xll.BDH($A13,G$6,$B$2,$B$2,"Dir=V","Dts=H")</f>
        <v>66.25</v>
      </c>
      <c r="H13">
        <f ca="1">_xll.BDH($A13,H$6,$B$2,$B$2,"Dir=V","Dts=H")</f>
        <v>64.3</v>
      </c>
      <c r="I13">
        <f ca="1">_xll.BDH($A13,I$6,$B$2,$B$2,"Dir=V","Dts=H")</f>
        <v>65.599999999999994</v>
      </c>
      <c r="J13" t="s">
        <v>1157</v>
      </c>
      <c r="K13">
        <f t="shared" si="0"/>
        <v>64.266666666666666</v>
      </c>
      <c r="L13">
        <f t="shared" si="1"/>
        <v>58</v>
      </c>
      <c r="M13" t="str">
        <f>_xll.BDS(A13,"BEST_ANALYST_RECS_BULK","headers=n","startrow",MATCH(1,_xll.BDS(A13,"BEST_ANALYST_RECS_BULK","headers=n","endcol=9","startcol=9","array=t"),0),"endrow",MATCH(1,_xll.BDS(A13,"BEST_ANALYST_RECS_BULK","headers=n","endcol=9","startcol=9","array=t"),0),"cols=10;rows=1")</f>
        <v>Morningstar</v>
      </c>
      <c r="N13" t="s">
        <v>831</v>
      </c>
      <c r="O13" t="s">
        <v>28</v>
      </c>
      <c r="P13">
        <v>3</v>
      </c>
      <c r="Q13" t="s">
        <v>18</v>
      </c>
      <c r="R13">
        <v>58</v>
      </c>
      <c r="S13" t="s">
        <v>19</v>
      </c>
      <c r="T13" s="2">
        <v>45750</v>
      </c>
      <c r="U13">
        <v>1</v>
      </c>
      <c r="V13">
        <v>13.34</v>
      </c>
      <c r="W13" t="str">
        <f>_xll.BDS(A13,"BEST_ANALYST_RECS_BULK","headers=n","startrow",MATCH(2,_xll.BDS(A13,"BEST_ANALYST_RECS_BULK","headers=n","endcol=9","startcol=9","array=t"),0),"endrow",MATCH(2,_xll.BDS(A13,"BEST_ANALYST_RECS_BULK","headers=n","endcol=9","startcol=9","array=t"),0),"cols=10;rows=1")</f>
        <v>Oddo BHF</v>
      </c>
      <c r="X13" t="s">
        <v>1427</v>
      </c>
      <c r="Y13" t="s">
        <v>25</v>
      </c>
      <c r="Z13">
        <v>3</v>
      </c>
      <c r="AA13" t="s">
        <v>23</v>
      </c>
      <c r="AB13">
        <v>64</v>
      </c>
      <c r="AC13" t="s">
        <v>19</v>
      </c>
      <c r="AD13" s="2">
        <v>45761</v>
      </c>
      <c r="AE13">
        <v>2</v>
      </c>
      <c r="AF13">
        <v>8.99</v>
      </c>
      <c r="AG13" t="str">
        <f>_xll.BDS(A13,"BEST_ANALYST_RECS_BULK","headers=n","startrow",MATCH(3,_xll.BDS(A13,"BEST_ANALYST_RECS_BULK","headers=n","endcol=9","startcol=9","array=t"),0),"endrow",MATCH(3,_xll.BDS(A13,"BEST_ANALYST_RECS_BULK","headers=n","endcol=9","startcol=9","array=t"),0),"cols=10;rows=1")</f>
        <v>Erste Group</v>
      </c>
      <c r="AH13" t="s">
        <v>1009</v>
      </c>
      <c r="AI13" t="s">
        <v>834</v>
      </c>
      <c r="AJ13">
        <v>2</v>
      </c>
      <c r="AK13" t="s">
        <v>18</v>
      </c>
      <c r="AL13">
        <v>70.8</v>
      </c>
      <c r="AM13" t="s">
        <v>22</v>
      </c>
      <c r="AN13" s="2">
        <v>45736</v>
      </c>
      <c r="AO13">
        <v>3</v>
      </c>
      <c r="AP13">
        <v>8.94</v>
      </c>
      <c r="AQ13" t="str">
        <f>_xll.BDP($A13, AQ$6)</f>
        <v>Utilities</v>
      </c>
      <c r="AR13" t="str">
        <f>_xll.BDP($A13, AR$6)</f>
        <v>Electric Utilities</v>
      </c>
    </row>
    <row r="14" spans="1:44" x14ac:dyDescent="0.25">
      <c r="A14" t="s">
        <v>117</v>
      </c>
      <c r="B14">
        <f ca="1">_xll.BDH(A14,"BEST_EPS",$B$2,$B$2,"BEST_FPERIOD_OVERRIDE=1bf","fill=previous","Days=A")</f>
        <v>3.83</v>
      </c>
      <c r="C14">
        <f ca="1">_xll.BDH(A14,"BEST_EPS",$B$2,$B$2,"BEST_FPERIOD_OVERRIDE=2bf","fill=previous","Days=A")</f>
        <v>4.3079999999999998</v>
      </c>
      <c r="D14">
        <f ca="1">_xll.BDH(A14,"BEST_EPS",$B$2,$B$2,"BEST_FPERIOD_OVERRIDE=3bf","fill=previous","Days=A")</f>
        <v>4.9169999999999998</v>
      </c>
      <c r="E14">
        <f ca="1">_xll.BDH(A14,"BEST_TARGET_PRICE",$B$2,$B$2,"fill=previous","Days=A")</f>
        <v>68.040999999999997</v>
      </c>
      <c r="F14">
        <f ca="1">_xll.BDH($A14,F$6,$B$2,$B$2,"Dir=V","Dts=H")</f>
        <v>57.78</v>
      </c>
      <c r="G14">
        <f ca="1">_xll.BDH($A14,G$6,$B$2,$B$2,"Dir=V","Dts=H")</f>
        <v>58.18</v>
      </c>
      <c r="H14">
        <f ca="1">_xll.BDH($A14,H$6,$B$2,$B$2,"Dir=V","Dts=H")</f>
        <v>57.32</v>
      </c>
      <c r="I14">
        <f ca="1">_xll.BDH($A14,I$6,$B$2,$B$2,"Dir=V","Dts=H")</f>
        <v>57.58</v>
      </c>
      <c r="J14" t="s">
        <v>1158</v>
      </c>
      <c r="K14">
        <f t="shared" si="0"/>
        <v>57.286666666666669</v>
      </c>
      <c r="L14">
        <f t="shared" si="1"/>
        <v>56.18</v>
      </c>
      <c r="M14" t="str">
        <f>_xll.BDS(A14,"BEST_ANALYST_RECS_BULK","headers=n","startrow",MATCH(1,_xll.BDS(A14,"BEST_ANALYST_RECS_BULK","headers=n","endcol=9","startcol=9","array=t"),0),"endrow",MATCH(1,_xll.BDS(A14,"BEST_ANALYST_RECS_BULK","headers=n","endcol=9","startcol=9","array=t"),0),"cols=10;rows=1")</f>
        <v>ING Bank</v>
      </c>
      <c r="N14" t="s">
        <v>877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45714</v>
      </c>
      <c r="U14">
        <v>1</v>
      </c>
      <c r="V14">
        <v>20.37</v>
      </c>
      <c r="W14" t="e">
        <f>_xll.BDS(A14,"BEST_ANALYST_RECS_BULK","headers=n","startrow",MATCH(2,_xll.BDS(A14,"BEST_ANALYST_RECS_BULK","headers=n","endcol=9","startcol=9","array=t"),0),"endrow",MATCH(2,_xll.BDS(A14,"BEST_ANALYST_RECS_BULK","headers=n","endcol=9","startcol=9","array=t"),0),"cols=10;rows=1")</f>
        <v>#N/A</v>
      </c>
      <c r="X14" t="s">
        <v>877</v>
      </c>
      <c r="Y14" t="s">
        <v>20</v>
      </c>
      <c r="Z14">
        <v>5</v>
      </c>
      <c r="AA14" t="s">
        <v>18</v>
      </c>
      <c r="AB14">
        <v>56.18</v>
      </c>
      <c r="AC14" t="s">
        <v>19</v>
      </c>
      <c r="AD14" s="2">
        <v>45714</v>
      </c>
      <c r="AE14">
        <v>2</v>
      </c>
      <c r="AF14">
        <v>17.18</v>
      </c>
      <c r="AG14" t="e">
        <f>_xll.BDS(A14,"BEST_ANALYST_RECS_BULK","headers=n","startrow",MATCH(3,_xll.BDS(A14,"BEST_ANALYST_RECS_BULK","headers=n","endcol=9","startcol=9","array=t"),0),"endrow",MATCH(3,_xll.BDS(A14,"BEST_ANALYST_RECS_BULK","headers=n","endcol=9","startcol=9","array=t"),0),"cols=10;rows=1")</f>
        <v>#N/A</v>
      </c>
      <c r="AH14" t="s">
        <v>1172</v>
      </c>
      <c r="AI14" t="s">
        <v>28</v>
      </c>
      <c r="AJ14">
        <v>3</v>
      </c>
      <c r="AK14" t="s">
        <v>18</v>
      </c>
      <c r="AL14">
        <v>59.5</v>
      </c>
      <c r="AM14" t="s">
        <v>19</v>
      </c>
      <c r="AN14" s="2">
        <v>45748</v>
      </c>
      <c r="AO14">
        <v>3</v>
      </c>
      <c r="AP14">
        <v>6.58</v>
      </c>
      <c r="AQ14" t="str">
        <f>_xll.BDP($A14, AQ$6)</f>
        <v>Consumer Staples</v>
      </c>
      <c r="AR14" t="str">
        <f>_xll.BDP($A14, AR$6)</f>
        <v>Beverages</v>
      </c>
    </row>
    <row r="15" spans="1:44" x14ac:dyDescent="0.25">
      <c r="A15" t="s">
        <v>782</v>
      </c>
      <c r="B15">
        <f ca="1">_xll.BDH(A15,"BEST_EPS",$B$2,$B$2,"BEST_FPERIOD_OVERRIDE=1bf","fill=previous","Days=A")</f>
        <v>15.834</v>
      </c>
      <c r="C15">
        <f ca="1">_xll.BDH(A15,"BEST_EPS",$B$2,$B$2,"BEST_FPERIOD_OVERRIDE=2bf","fill=previous","Days=A")</f>
        <v>16.521999999999998</v>
      </c>
      <c r="D15" t="str">
        <f ca="1">_xll.BDH(A15,"BEST_EPS",$B$2,$B$2,"BEST_FPERIOD_OVERRIDE=3bf","fill=previous","Days=A")</f>
        <v>#N/A N/A</v>
      </c>
      <c r="E15">
        <f ca="1">_xll.BDH(A15,"BEST_TARGET_PRICE",$B$2,$B$2,"fill=previous","Days=A")</f>
        <v>223.6</v>
      </c>
      <c r="F15">
        <f ca="1">_xll.BDH($A15,F$6,$B$2,$B$2,"Dir=V","Dts=H")</f>
        <v>221</v>
      </c>
      <c r="G15">
        <f ca="1">_xll.BDH($A15,G$6,$B$2,$B$2,"Dir=V","Dts=H")</f>
        <v>223</v>
      </c>
      <c r="H15">
        <f ca="1">_xll.BDH($A15,H$6,$B$2,$B$2,"Dir=V","Dts=H")</f>
        <v>220</v>
      </c>
      <c r="I15">
        <f ca="1">_xll.BDH($A15,I$6,$B$2,$B$2,"Dir=V","Dts=H")</f>
        <v>222.4</v>
      </c>
      <c r="J15" t="s">
        <v>1158</v>
      </c>
      <c r="K15">
        <f t="shared" si="0"/>
        <v>233.33333333333334</v>
      </c>
      <c r="L15">
        <f t="shared" si="1"/>
        <v>236</v>
      </c>
      <c r="M15" t="str">
        <f>_xll.BDS(A15,"BEST_ANALYST_RECS_BULK","headers=n","startrow",MATCH(1,_xll.BDS(A15,"BEST_ANALYST_RECS_BULK","headers=n","endcol=9","startcol=9","array=t"),0),"endrow",MATCH(1,_xll.BDS(A15,"BEST_ANALYST_RECS_BULK","headers=n","endcol=9","startcol=9","array=t"),0),"cols=10;rows=1")</f>
        <v>KBC Securities</v>
      </c>
      <c r="N15" t="s">
        <v>836</v>
      </c>
      <c r="O15" t="s">
        <v>20</v>
      </c>
      <c r="P15">
        <v>5</v>
      </c>
      <c r="Q15" t="s">
        <v>18</v>
      </c>
      <c r="R15">
        <v>236</v>
      </c>
      <c r="S15" t="s">
        <v>19</v>
      </c>
      <c r="T15" s="2">
        <v>45763</v>
      </c>
      <c r="U15">
        <v>1</v>
      </c>
      <c r="V15">
        <v>37.380000000000003</v>
      </c>
      <c r="W15" t="str">
        <f>_xll.BDS(A15,"BEST_ANALYST_RECS_BULK","headers=n","startrow",MATCH(2,_xll.BDS(A15,"BEST_ANALYST_RECS_BULK","headers=n","endcol=9","startcol=9","array=t"),0),"endrow",MATCH(2,_xll.BDS(A15,"BEST_ANALYST_RECS_BULK","headers=n","endcol=9","startcol=9","array=t"),0),"cols=10;rows=1")</f>
        <v>Bank Degroof Petercam</v>
      </c>
      <c r="X15" t="s">
        <v>874</v>
      </c>
      <c r="Y15" t="s">
        <v>20</v>
      </c>
      <c r="Z15">
        <v>5</v>
      </c>
      <c r="AA15" t="s">
        <v>23</v>
      </c>
      <c r="AB15">
        <v>253</v>
      </c>
      <c r="AC15" t="s">
        <v>19</v>
      </c>
      <c r="AD15" s="2">
        <v>45747</v>
      </c>
      <c r="AE15">
        <v>2</v>
      </c>
      <c r="AF15">
        <v>27.72</v>
      </c>
      <c r="AG15" t="str">
        <f>_xll.BDS(A15,"BEST_ANALYST_RECS_BULK","headers=n","startrow",MATCH(3,_xll.BDS(A15,"BEST_ANALYST_RECS_BULK","headers=n","endcol=9","startcol=9","array=t"),0),"endrow",MATCH(3,_xll.BDS(A15,"BEST_ANALYST_RECS_BULK","headers=n","endcol=9","startcol=9","array=t"),0),"cols=10;rows=1")</f>
        <v>AlphaValue/Baader Europe</v>
      </c>
      <c r="AH15" t="s">
        <v>873</v>
      </c>
      <c r="AI15" t="s">
        <v>834</v>
      </c>
      <c r="AJ15">
        <v>2</v>
      </c>
      <c r="AK15" t="s">
        <v>18</v>
      </c>
      <c r="AL15">
        <v>211</v>
      </c>
      <c r="AM15" t="s">
        <v>27</v>
      </c>
      <c r="AN15" s="2">
        <v>45778</v>
      </c>
      <c r="AO15">
        <v>3</v>
      </c>
      <c r="AP15">
        <v>17.78</v>
      </c>
      <c r="AQ15" t="str">
        <f>_xll.BDP($A15, AQ$6)</f>
        <v>Industrials</v>
      </c>
      <c r="AR15" t="str">
        <f>_xll.BDP($A15, AR$6)</f>
        <v>Construction &amp; Engineering</v>
      </c>
    </row>
    <row r="16" spans="1:44" x14ac:dyDescent="0.25">
      <c r="A16" t="s">
        <v>686</v>
      </c>
      <c r="B16">
        <f ca="1">_xll.BDH(A16,"BEST_EPS",$B$2,$B$2,"BEST_FPERIOD_OVERRIDE=1bf","fill=previous","Days=A")</f>
        <v>7.2830000000000004</v>
      </c>
      <c r="C16">
        <f ca="1">_xll.BDH(A16,"BEST_EPS",$B$2,$B$2,"BEST_FPERIOD_OVERRIDE=2bf","fill=previous","Days=A")</f>
        <v>7.8289999999999997</v>
      </c>
      <c r="D16">
        <f ca="1">_xll.BDH(A16,"BEST_EPS",$B$2,$B$2,"BEST_FPERIOD_OVERRIDE=3bf","fill=previous","Days=A")</f>
        <v>8.218</v>
      </c>
      <c r="E16">
        <f ca="1">_xll.BDH(A16,"BEST_TARGET_PRICE",$B$2,$B$2,"fill=previous","Days=A")</f>
        <v>55.238</v>
      </c>
      <c r="F16">
        <f ca="1">_xll.BDH($A16,F$6,$B$2,$B$2,"Dir=V","Dts=H")</f>
        <v>56.35</v>
      </c>
      <c r="G16">
        <f ca="1">_xll.BDH($A16,G$6,$B$2,$B$2,"Dir=V","Dts=H")</f>
        <v>56.45</v>
      </c>
      <c r="H16">
        <f ca="1">_xll.BDH($A16,H$6,$B$2,$B$2,"Dir=V","Dts=H")</f>
        <v>55.6</v>
      </c>
      <c r="I16">
        <f ca="1">_xll.BDH($A16,I$6,$B$2,$B$2,"Dir=V","Dts=H")</f>
        <v>55.85</v>
      </c>
      <c r="J16" t="s">
        <v>1158</v>
      </c>
      <c r="K16">
        <f t="shared" si="0"/>
        <v>59.199999999999996</v>
      </c>
      <c r="L16">
        <f t="shared" si="1"/>
        <v>59.6</v>
      </c>
      <c r="M16" t="str">
        <f>_xll.BDS(A16,"BEST_ANALYST_RECS_BULK","headers=n","startrow",MATCH(1,_xll.BDS(A16,"BEST_ANALYST_RECS_BULK","headers=n","endcol=9","startcol=9","array=t"),0),"endrow",MATCH(1,_xll.BDS(A16,"BEST_ANALYST_RECS_BULK","headers=n","endcol=9","startcol=9","array=t"),0),"cols=10;rows=1")</f>
        <v>AlphaValue/Baader Europe</v>
      </c>
      <c r="N16" t="s">
        <v>1473</v>
      </c>
      <c r="O16" t="s">
        <v>834</v>
      </c>
      <c r="P16">
        <v>2</v>
      </c>
      <c r="Q16" t="s">
        <v>18</v>
      </c>
      <c r="R16">
        <v>59.6</v>
      </c>
      <c r="S16" t="s">
        <v>27</v>
      </c>
      <c r="T16" s="2">
        <v>45778</v>
      </c>
      <c r="U16">
        <v>1</v>
      </c>
      <c r="V16">
        <v>39.270000000000003</v>
      </c>
      <c r="W16" t="str">
        <f>_xll.BDS(A16,"BEST_ANALYST_RECS_BULK","headers=n","startrow",MATCH(2,_xll.BDS(A16,"BEST_ANALYST_RECS_BULK","headers=n","endcol=9","startcol=9","array=t"),0),"endrow",MATCH(2,_xll.BDS(A16,"BEST_ANALYST_RECS_BULK","headers=n","endcol=9","startcol=9","array=t"),0),"cols=10;rows=1")</f>
        <v>HSBC</v>
      </c>
      <c r="X16" t="s">
        <v>832</v>
      </c>
      <c r="Y16" t="s">
        <v>28</v>
      </c>
      <c r="Z16">
        <v>3</v>
      </c>
      <c r="AA16" t="s">
        <v>26</v>
      </c>
      <c r="AB16">
        <v>58</v>
      </c>
      <c r="AC16" t="s">
        <v>19</v>
      </c>
      <c r="AD16" s="2">
        <v>45742</v>
      </c>
      <c r="AE16">
        <v>2</v>
      </c>
      <c r="AF16">
        <v>38.43</v>
      </c>
      <c r="AG16" t="str">
        <f>_xll.BDS(A16,"BEST_ANALYST_RECS_BULK","headers=n","startrow",MATCH(3,_xll.BDS(A16,"BEST_ANALYST_RECS_BULK","headers=n","endcol=9","startcol=9","array=t"),0),"endrow",MATCH(3,_xll.BDS(A16,"BEST_ANALYST_RECS_BULK","headers=n","endcol=9","startcol=9","array=t"),0),"cols=10;rows=1")</f>
        <v>Barclays</v>
      </c>
      <c r="AH16" t="s">
        <v>1225</v>
      </c>
      <c r="AI16" t="s">
        <v>24</v>
      </c>
      <c r="AJ16">
        <v>5</v>
      </c>
      <c r="AK16" t="s">
        <v>18</v>
      </c>
      <c r="AL16">
        <v>60</v>
      </c>
      <c r="AM16" t="s">
        <v>19</v>
      </c>
      <c r="AN16" s="2">
        <v>45772</v>
      </c>
      <c r="AO16">
        <v>3</v>
      </c>
      <c r="AP16">
        <v>38.049999999999997</v>
      </c>
      <c r="AQ16" t="str">
        <f>_xll.BDP($A16, AQ$6)</f>
        <v>Financials</v>
      </c>
      <c r="AR16" t="str">
        <f>_xll.BDP($A16, AR$6)</f>
        <v>Insurance</v>
      </c>
    </row>
    <row r="17" spans="1:44" x14ac:dyDescent="0.25">
      <c r="A17" t="s">
        <v>400</v>
      </c>
      <c r="B17">
        <f ca="1">_xll.BDH(A17,"BEST_EPS",$B$2,$B$2,"BEST_FPERIOD_OVERRIDE=1bf","fill=previous","Days=A")</f>
        <v>15.492000000000001</v>
      </c>
      <c r="C17">
        <f ca="1">_xll.BDH(A17,"BEST_EPS",$B$2,$B$2,"BEST_FPERIOD_OVERRIDE=2bf","fill=previous","Days=A")</f>
        <v>23.823</v>
      </c>
      <c r="D17">
        <f ca="1">_xll.BDH(A17,"BEST_EPS",$B$2,$B$2,"BEST_FPERIOD_OVERRIDE=3bf","fill=previous","Days=A")</f>
        <v>33.323999999999998</v>
      </c>
      <c r="E17">
        <f ca="1">_xll.BDH(A17,"BEST_TARGET_PRICE",$B$2,$B$2,"fill=previous","Days=A")</f>
        <v>688.43899999999996</v>
      </c>
      <c r="F17">
        <f ca="1">_xll.BDH($A17,F$6,$B$2,$B$2,"Dir=V","Dts=H")</f>
        <v>543.79999999999995</v>
      </c>
      <c r="G17">
        <f ca="1">_xll.BDH($A17,G$6,$B$2,$B$2,"Dir=V","Dts=H")</f>
        <v>552.79999999999995</v>
      </c>
      <c r="H17">
        <f ca="1">_xll.BDH($A17,H$6,$B$2,$B$2,"Dir=V","Dts=H")</f>
        <v>542.20000000000005</v>
      </c>
      <c r="I17">
        <f ca="1">_xll.BDH($A17,I$6,$B$2,$B$2,"Dir=V","Dts=H")</f>
        <v>546</v>
      </c>
      <c r="J17" t="s">
        <v>1158</v>
      </c>
      <c r="K17">
        <f t="shared" si="0"/>
        <v>665.63</v>
      </c>
      <c r="L17">
        <f t="shared" si="1"/>
        <v>690</v>
      </c>
      <c r="M17" t="e">
        <f>_xll.BDS(A17,"BEST_ANALYST_RECS_BULK","headers=n","startrow",MATCH(1,_xll.BDS(A17,"BEST_ANALYST_RECS_BULK","headers=n","endcol=9","startcol=9","array=t"),0),"endrow",MATCH(1,_xll.BDS(A17,"BEST_ANALYST_RECS_BULK","headers=n","endcol=9","startcol=9","array=t"),0),"cols=10;rows=1")</f>
        <v>#N/A</v>
      </c>
      <c r="N17" t="s">
        <v>1381</v>
      </c>
      <c r="O17" t="s">
        <v>20</v>
      </c>
      <c r="P17">
        <v>5</v>
      </c>
      <c r="Q17" t="s">
        <v>18</v>
      </c>
      <c r="R17">
        <v>731.89</v>
      </c>
      <c r="S17" t="s">
        <v>19</v>
      </c>
      <c r="T17" s="2">
        <v>45777</v>
      </c>
      <c r="U17">
        <v>1</v>
      </c>
      <c r="V17">
        <v>61.92</v>
      </c>
      <c r="W17" t="str">
        <f>_xll.BDS(A17,"BEST_ANALYST_RECS_BULK","headers=n","startrow",MATCH(2,_xll.BDS(A17,"BEST_ANALYST_RECS_BULK","headers=n","endcol=9","startcol=9","array=t"),0),"endrow",MATCH(2,_xll.BDS(A17,"BEST_ANALYST_RECS_BULK","headers=n","endcol=9","startcol=9","array=t"),0),"cols=10;rows=1")</f>
        <v>BNP Paribas Exane</v>
      </c>
      <c r="X17" t="s">
        <v>1150</v>
      </c>
      <c r="Y17" t="s">
        <v>17</v>
      </c>
      <c r="Z17">
        <v>5</v>
      </c>
      <c r="AA17" t="s">
        <v>18</v>
      </c>
      <c r="AB17">
        <v>690</v>
      </c>
      <c r="AC17" t="s">
        <v>19</v>
      </c>
      <c r="AD17" s="2">
        <v>45783</v>
      </c>
      <c r="AE17">
        <v>2</v>
      </c>
      <c r="AF17">
        <v>55.92</v>
      </c>
      <c r="AG17" t="str">
        <f>_xll.BDS(A17,"BEST_ANALYST_RECS_BULK","headers=n","startrow",MATCH(3,_xll.BDS(A17,"BEST_ANALYST_RECS_BULK","headers=n","endcol=9","startcol=9","array=t"),0),"endrow",MATCH(3,_xll.BDS(A17,"BEST_ANALYST_RECS_BULK","headers=n","endcol=9","startcol=9","array=t"),0),"cols=10;rows=1")</f>
        <v>Deutsche Bank</v>
      </c>
      <c r="AH17" t="s">
        <v>1090</v>
      </c>
      <c r="AI17" t="s">
        <v>28</v>
      </c>
      <c r="AJ17">
        <v>3</v>
      </c>
      <c r="AK17" t="s">
        <v>23</v>
      </c>
      <c r="AL17">
        <v>575</v>
      </c>
      <c r="AM17" t="s">
        <v>22</v>
      </c>
      <c r="AN17" s="2">
        <v>45728</v>
      </c>
      <c r="AO17">
        <v>3</v>
      </c>
      <c r="AP17">
        <v>27.74</v>
      </c>
      <c r="AQ17" t="str">
        <f>_xll.BDP($A17, AQ$6)</f>
        <v>Health Care</v>
      </c>
      <c r="AR17" t="str">
        <f>_xll.BDP($A17, AR$6)</f>
        <v>Biotechnology</v>
      </c>
    </row>
    <row r="18" spans="1:44" x14ac:dyDescent="0.25">
      <c r="A18" t="s">
        <v>808</v>
      </c>
      <c r="B18">
        <f ca="1">_xll.BDH(A18,"BEST_EPS",$B$2,$B$2,"BEST_FPERIOD_OVERRIDE=1bf","fill=previous","Days=A")</f>
        <v>3.0640000000000001</v>
      </c>
      <c r="C18">
        <f ca="1">_xll.BDH(A18,"BEST_EPS",$B$2,$B$2,"BEST_FPERIOD_OVERRIDE=2bf","fill=previous","Days=A")</f>
        <v>3.2109999999999999</v>
      </c>
      <c r="D18">
        <f ca="1">_xll.BDH(A18,"BEST_EPS",$B$2,$B$2,"BEST_FPERIOD_OVERRIDE=3bf","fill=previous","Days=A")</f>
        <v>3.4950000000000001</v>
      </c>
      <c r="E18">
        <f ca="1">_xll.BDH(A18,"BEST_TARGET_PRICE",$B$2,$B$2,"fill=previous","Days=A")</f>
        <v>42.325000000000003</v>
      </c>
      <c r="F18">
        <f ca="1">_xll.BDH($A18,F$6,$B$2,$B$2,"Dir=V","Dts=H")</f>
        <v>38.159999999999997</v>
      </c>
      <c r="G18">
        <f ca="1">_xll.BDH($A18,G$6,$B$2,$B$2,"Dir=V","Dts=H")</f>
        <v>38.520000000000003</v>
      </c>
      <c r="H18">
        <f ca="1">_xll.BDH($A18,H$6,$B$2,$B$2,"Dir=V","Dts=H")</f>
        <v>38.14</v>
      </c>
      <c r="I18">
        <f ca="1">_xll.BDH($A18,I$6,$B$2,$B$2,"Dir=V","Dts=H")</f>
        <v>38.18</v>
      </c>
      <c r="J18" t="s">
        <v>1158</v>
      </c>
      <c r="K18">
        <f t="shared" si="0"/>
        <v>38.733333333333334</v>
      </c>
      <c r="L18">
        <f t="shared" si="1"/>
        <v>32</v>
      </c>
      <c r="M18" t="str">
        <f>_xll.BDS(A18,"BEST_ANALYST_RECS_BULK","headers=n","startrow",MATCH(1,_xll.BDS(A18,"BEST_ANALYST_RECS_BULK","headers=n","endcol=9","startcol=9","array=t"),0),"endrow",MATCH(1,_xll.BDS(A18,"BEST_ANALYST_RECS_BULK","headers=n","endcol=9","startcol=9","array=t"),0),"cols=10;rows=1")</f>
        <v>HSBC</v>
      </c>
      <c r="N18" t="s">
        <v>1429</v>
      </c>
      <c r="O18" t="s">
        <v>834</v>
      </c>
      <c r="P18">
        <v>2</v>
      </c>
      <c r="Q18" t="s">
        <v>18</v>
      </c>
      <c r="R18">
        <v>32</v>
      </c>
      <c r="S18" t="s">
        <v>19</v>
      </c>
      <c r="T18" s="2">
        <v>45688</v>
      </c>
      <c r="U18">
        <v>1</v>
      </c>
      <c r="V18">
        <v>7.23</v>
      </c>
      <c r="W18" t="str">
        <f>_xll.BDS(A18,"BEST_ANALYST_RECS_BULK","headers=n","startrow",MATCH(2,_xll.BDS(A18,"BEST_ANALYST_RECS_BULK","headers=n","endcol=9","startcol=9","array=t"),0),"endrow",MATCH(2,_xll.BDS(A18,"BEST_ANALYST_RECS_BULK","headers=n","endcol=9","startcol=9","array=t"),0),"cols=10;rows=1")</f>
        <v>Kepler Cheuvreux</v>
      </c>
      <c r="X18" t="s">
        <v>964</v>
      </c>
      <c r="Y18" t="s">
        <v>28</v>
      </c>
      <c r="Z18">
        <v>3</v>
      </c>
      <c r="AA18" t="s">
        <v>18</v>
      </c>
      <c r="AB18">
        <v>38</v>
      </c>
      <c r="AC18" t="s">
        <v>19</v>
      </c>
      <c r="AD18" s="2">
        <v>45782</v>
      </c>
      <c r="AE18">
        <v>2</v>
      </c>
      <c r="AF18">
        <v>6.99</v>
      </c>
      <c r="AG18" t="str">
        <f>_xll.BDS(A18,"BEST_ANALYST_RECS_BULK","headers=n","startrow",MATCH(3,_xll.BDS(A18,"BEST_ANALYST_RECS_BULK","headers=n","endcol=9","startcol=9","array=t"),0),"endrow",MATCH(3,_xll.BDS(A18,"BEST_ANALYST_RECS_BULK","headers=n","endcol=9","startcol=9","array=t"),0),"cols=10;rows=1")</f>
        <v>AlphaValue/Baader Europe</v>
      </c>
      <c r="AH18" t="s">
        <v>905</v>
      </c>
      <c r="AI18" t="s">
        <v>826</v>
      </c>
      <c r="AJ18">
        <v>4</v>
      </c>
      <c r="AK18" t="s">
        <v>18</v>
      </c>
      <c r="AL18">
        <v>46.2</v>
      </c>
      <c r="AM18" t="s">
        <v>22</v>
      </c>
      <c r="AN18" s="2">
        <v>45779</v>
      </c>
      <c r="AO18">
        <v>3</v>
      </c>
      <c r="AP18">
        <v>6.73</v>
      </c>
      <c r="AQ18" t="str">
        <f>_xll.BDP($A18, AQ$6)</f>
        <v>Consumer Staples</v>
      </c>
      <c r="AR18" t="str">
        <f>_xll.BDP($A18, AR$6)</f>
        <v>Consumer Staples Distribution</v>
      </c>
    </row>
    <row r="19" spans="1:44" x14ac:dyDescent="0.25">
      <c r="A19" t="s">
        <v>626</v>
      </c>
      <c r="B19">
        <f ca="1">_xll.BDH(A19,"BEST_EPS",$B$2,$B$2,"BEST_FPERIOD_OVERRIDE=1bf","fill=previous","Days=A")</f>
        <v>13.715999999999999</v>
      </c>
      <c r="C19">
        <f ca="1">_xll.BDH(A19,"BEST_EPS",$B$2,$B$2,"BEST_FPERIOD_OVERRIDE=2bf","fill=previous","Days=A")</f>
        <v>15.551</v>
      </c>
      <c r="D19">
        <f ca="1">_xll.BDH(A19,"BEST_EPS",$B$2,$B$2,"BEST_FPERIOD_OVERRIDE=3bf","fill=previous","Days=A")</f>
        <v>18.661999999999999</v>
      </c>
      <c r="E19">
        <f ca="1">_xll.BDH(A19,"BEST_TARGET_PRICE",$B$2,$B$2,"fill=previous","Days=A")</f>
        <v>207.333</v>
      </c>
      <c r="F19">
        <f ca="1">_xll.BDH($A19,F$6,$B$2,$B$2,"Dir=V","Dts=H")</f>
        <v>180</v>
      </c>
      <c r="G19">
        <f ca="1">_xll.BDH($A19,G$6,$B$2,$B$2,"Dir=V","Dts=H")</f>
        <v>180.6</v>
      </c>
      <c r="H19">
        <f ca="1">_xll.BDH($A19,H$6,$B$2,$B$2,"Dir=V","Dts=H")</f>
        <v>177</v>
      </c>
      <c r="I19">
        <f ca="1">_xll.BDH($A19,I$6,$B$2,$B$2,"Dir=V","Dts=H")</f>
        <v>178.8</v>
      </c>
      <c r="J19" t="s">
        <v>1158</v>
      </c>
      <c r="K19">
        <f t="shared" si="0"/>
        <v>211.33333333333334</v>
      </c>
      <c r="L19">
        <f t="shared" si="1"/>
        <v>210</v>
      </c>
      <c r="M19" t="str">
        <f>_xll.BDS(A19,"BEST_ANALYST_RECS_BULK","headers=n","startrow",MATCH(1,_xll.BDS(A19,"BEST_ANALYST_RECS_BULK","headers=n","endcol=9","startcol=9","array=t"),0),"endrow",MATCH(1,_xll.BDS(A19,"BEST_ANALYST_RECS_BULK","headers=n","endcol=9","startcol=9","array=t"),0),"cols=10;rows=1")</f>
        <v>AlphaValue/Baader Europe</v>
      </c>
      <c r="N19" t="s">
        <v>1027</v>
      </c>
      <c r="O19" t="s">
        <v>826</v>
      </c>
      <c r="P19">
        <v>4</v>
      </c>
      <c r="Q19" t="s">
        <v>18</v>
      </c>
      <c r="R19">
        <v>210</v>
      </c>
      <c r="S19" t="s">
        <v>27</v>
      </c>
      <c r="T19" s="2">
        <v>45778</v>
      </c>
      <c r="U19">
        <v>1</v>
      </c>
      <c r="V19">
        <v>49.59</v>
      </c>
      <c r="W19" t="e">
        <f>_xll.BDS(A19,"BEST_ANALYST_RECS_BULK","headers=n","startrow",MATCH(2,_xll.BDS(A19,"BEST_ANALYST_RECS_BULK","headers=n","endcol=9","startcol=9","array=t"),0),"endrow",MATCH(2,_xll.BDS(A19,"BEST_ANALYST_RECS_BULK","headers=n","endcol=9","startcol=9","array=t"),0),"cols=10;rows=1")</f>
        <v>#N/A</v>
      </c>
      <c r="X19" t="s">
        <v>1354</v>
      </c>
      <c r="Y19" t="s">
        <v>20</v>
      </c>
      <c r="Z19">
        <v>5</v>
      </c>
      <c r="AA19" t="s">
        <v>18</v>
      </c>
      <c r="AB19">
        <v>212</v>
      </c>
      <c r="AC19" t="s">
        <v>19</v>
      </c>
      <c r="AD19" s="2">
        <v>45775</v>
      </c>
      <c r="AE19">
        <v>2</v>
      </c>
      <c r="AF19">
        <v>28.99</v>
      </c>
      <c r="AG19" t="str">
        <f>_xll.BDS(A19,"BEST_ANALYST_RECS_BULK","headers=n","startrow",MATCH(3,_xll.BDS(A19,"BEST_ANALYST_RECS_BULK","headers=n","endcol=9","startcol=9","array=t"),0),"endrow",MATCH(3,_xll.BDS(A19,"BEST_ANALYST_RECS_BULK","headers=n","endcol=9","startcol=9","array=t"),0),"cols=10;rows=1")</f>
        <v>ING Bank</v>
      </c>
      <c r="AH19" t="s">
        <v>1354</v>
      </c>
      <c r="AI19" t="s">
        <v>20</v>
      </c>
      <c r="AJ19">
        <v>5</v>
      </c>
      <c r="AK19" t="s">
        <v>18</v>
      </c>
      <c r="AL19">
        <v>212</v>
      </c>
      <c r="AM19" t="s">
        <v>19</v>
      </c>
      <c r="AN19" s="2">
        <v>45782</v>
      </c>
      <c r="AO19">
        <v>3</v>
      </c>
      <c r="AP19">
        <v>27.02</v>
      </c>
      <c r="AQ19" t="str">
        <f>_xll.BDP($A19, AQ$6)</f>
        <v>Consumer Discretionary</v>
      </c>
      <c r="AR19" t="str">
        <f>_xll.BDP($A19, AR$6)</f>
        <v>Distributors</v>
      </c>
    </row>
    <row r="20" spans="1:44" x14ac:dyDescent="0.25">
      <c r="A20" t="s">
        <v>712</v>
      </c>
      <c r="B20">
        <f ca="1">_xll.BDH(A20,"BEST_EPS",$B$2,$B$2,"BEST_FPERIOD_OVERRIDE=1bf","fill=previous","Days=A")</f>
        <v>5.2619999999999996</v>
      </c>
      <c r="C20">
        <f ca="1">_xll.BDH(A20,"BEST_EPS",$B$2,$B$2,"BEST_FPERIOD_OVERRIDE=2bf","fill=previous","Days=A")</f>
        <v>6.0830000000000002</v>
      </c>
      <c r="D20">
        <f ca="1">_xll.BDH(A20,"BEST_EPS",$B$2,$B$2,"BEST_FPERIOD_OVERRIDE=3bf","fill=previous","Days=A")</f>
        <v>7.0940000000000003</v>
      </c>
      <c r="E20">
        <f ca="1">_xll.BDH(A20,"BEST_TARGET_PRICE",$B$2,$B$2,"fill=previous","Days=A")</f>
        <v>100.651</v>
      </c>
      <c r="F20">
        <f ca="1">_xll.BDH($A20,F$6,$B$2,$B$2,"Dir=V","Dts=H")</f>
        <v>97.25</v>
      </c>
      <c r="G20">
        <f ca="1">_xll.BDH($A20,G$6,$B$2,$B$2,"Dir=V","Dts=H")</f>
        <v>97.75</v>
      </c>
      <c r="H20">
        <f ca="1">_xll.BDH($A20,H$6,$B$2,$B$2,"Dir=V","Dts=H")</f>
        <v>96.25</v>
      </c>
      <c r="I20">
        <f ca="1">_xll.BDH($A20,I$6,$B$2,$B$2,"Dir=V","Dts=H")</f>
        <v>96.25</v>
      </c>
      <c r="J20" t="s">
        <v>1158</v>
      </c>
      <c r="K20">
        <f t="shared" si="0"/>
        <v>103.15333333333335</v>
      </c>
      <c r="L20">
        <f t="shared" si="1"/>
        <v>94.73</v>
      </c>
      <c r="M20" t="str">
        <f>_xll.BDS(A20,"BEST_ANALYST_RECS_BULK","headers=n","startrow",MATCH(1,_xll.BDS(A20,"BEST_ANALYST_RECS_BULK","headers=n","endcol=9","startcol=9","array=t"),0),"endrow",MATCH(1,_xll.BDS(A20,"BEST_ANALYST_RECS_BULK","headers=n","endcol=9","startcol=9","array=t"),0),"cols=10;rows=1")</f>
        <v>ING Bank</v>
      </c>
      <c r="N20" t="s">
        <v>1130</v>
      </c>
      <c r="O20" t="s">
        <v>20</v>
      </c>
      <c r="P20">
        <v>5</v>
      </c>
      <c r="Q20" t="s">
        <v>18</v>
      </c>
      <c r="R20">
        <v>94.73</v>
      </c>
      <c r="S20" t="s">
        <v>19</v>
      </c>
      <c r="T20" s="2">
        <v>45742</v>
      </c>
      <c r="U20">
        <v>1</v>
      </c>
      <c r="V20">
        <v>24.15</v>
      </c>
      <c r="W20" t="str">
        <f>_xll.BDS(A20,"BEST_ANALYST_RECS_BULK","headers=n","startrow",MATCH(2,_xll.BDS(A20,"BEST_ANALYST_RECS_BULK","headers=n","endcol=9","startcol=9","array=t"),0),"endrow",MATCH(2,_xll.BDS(A20,"BEST_ANALYST_RECS_BULK","headers=n","endcol=9","startcol=9","array=t"),0),"cols=10;rows=1")</f>
        <v>Morgan Stanley</v>
      </c>
      <c r="X20" t="s">
        <v>1078</v>
      </c>
      <c r="Y20" t="s">
        <v>34</v>
      </c>
      <c r="Z20">
        <v>5</v>
      </c>
      <c r="AA20" t="s">
        <v>18</v>
      </c>
      <c r="AB20">
        <v>120</v>
      </c>
      <c r="AC20" t="s">
        <v>22</v>
      </c>
      <c r="AD20" s="2">
        <v>45783</v>
      </c>
      <c r="AE20">
        <v>2</v>
      </c>
      <c r="AF20">
        <v>15.01</v>
      </c>
      <c r="AG20" t="str">
        <f>_xll.BDS(A20,"BEST_ANALYST_RECS_BULK","headers=n","startrow",MATCH(3,_xll.BDS(A20,"BEST_ANALYST_RECS_BULK","headers=n","endcol=9","startcol=9","array=t"),0),"endrow",MATCH(3,_xll.BDS(A20,"BEST_ANALYST_RECS_BULK","headers=n","endcol=9","startcol=9","array=t"),0),"cols=10;rows=1")</f>
        <v>Barclays</v>
      </c>
      <c r="AH20" t="s">
        <v>1259</v>
      </c>
      <c r="AI20" t="s">
        <v>24</v>
      </c>
      <c r="AJ20">
        <v>5</v>
      </c>
      <c r="AK20" t="s">
        <v>18</v>
      </c>
      <c r="AL20">
        <v>94.73</v>
      </c>
      <c r="AM20" t="s">
        <v>19</v>
      </c>
      <c r="AN20" s="2">
        <v>45742</v>
      </c>
      <c r="AO20">
        <v>3</v>
      </c>
      <c r="AP20">
        <v>13.93</v>
      </c>
      <c r="AQ20" t="str">
        <f>_xll.BDP($A20, AQ$6)</f>
        <v>Utilities</v>
      </c>
      <c r="AR20" t="str">
        <f>_xll.BDP($A20, AR$6)</f>
        <v>Electric Utilities</v>
      </c>
    </row>
    <row r="21" spans="1:44" x14ac:dyDescent="0.25">
      <c r="A21" t="s">
        <v>650</v>
      </c>
      <c r="B21">
        <f ca="1">_xll.BDH(A21,"BEST_EPS",$B$2,$B$2,"BEST_FPERIOD_OVERRIDE=1bf","fill=previous","Days=A")</f>
        <v>2.13</v>
      </c>
      <c r="C21">
        <f ca="1">_xll.BDH(A21,"BEST_EPS",$B$2,$B$2,"BEST_FPERIOD_OVERRIDE=2bf","fill=previous","Days=A")</f>
        <v>2.44</v>
      </c>
      <c r="D21" t="str">
        <f ca="1">_xll.BDH(A21,"BEST_EPS",$B$2,$B$2,"BEST_FPERIOD_OVERRIDE=3bf","fill=previous","Days=A")</f>
        <v>#N/A N/A</v>
      </c>
      <c r="E21">
        <f ca="1">_xll.BDH(A21,"BEST_TARGET_PRICE",$B$2,$B$2,"fill=previous","Days=A")</f>
        <v>86.2</v>
      </c>
      <c r="F21">
        <f ca="1">_xll.BDH($A21,F$6,$B$2,$B$2,"Dir=V","Dts=H")</f>
        <v>71.599999999999994</v>
      </c>
      <c r="G21">
        <f ca="1">_xll.BDH($A21,G$6,$B$2,$B$2,"Dir=V","Dts=H")</f>
        <v>72.7</v>
      </c>
      <c r="H21">
        <f ca="1">_xll.BDH($A21,H$6,$B$2,$B$2,"Dir=V","Dts=H")</f>
        <v>71.05</v>
      </c>
      <c r="I21">
        <f ca="1">_xll.BDH($A21,I$6,$B$2,$B$2,"Dir=V","Dts=H")</f>
        <v>72.349999999999994</v>
      </c>
      <c r="J21" t="s">
        <v>1158</v>
      </c>
      <c r="K21">
        <f t="shared" si="0"/>
        <v>87.333333333333329</v>
      </c>
      <c r="L21">
        <f t="shared" si="1"/>
        <v>84</v>
      </c>
      <c r="M21" t="str">
        <f>_xll.BDS(A21,"BEST_ANALYST_RECS_BULK","headers=n","startrow",MATCH(1,_xll.BDS(A21,"BEST_ANALYST_RECS_BULK","headers=n","endcol=9","startcol=9","array=t"),0),"endrow",MATCH(1,_xll.BDS(A21,"BEST_ANALYST_RECS_BULK","headers=n","endcol=9","startcol=9","array=t"),0),"cols=10;rows=1")</f>
        <v>Kepler Cheuvreux</v>
      </c>
      <c r="N21" t="s">
        <v>1490</v>
      </c>
      <c r="O21" t="s">
        <v>20</v>
      </c>
      <c r="P21">
        <v>5</v>
      </c>
      <c r="Q21" t="s">
        <v>18</v>
      </c>
      <c r="R21">
        <v>84</v>
      </c>
      <c r="S21" t="s">
        <v>19</v>
      </c>
      <c r="T21" s="2">
        <v>45784</v>
      </c>
      <c r="U21">
        <v>1</v>
      </c>
      <c r="V21">
        <v>4.96</v>
      </c>
      <c r="W21" t="str">
        <f>_xll.BDS(A21,"BEST_ANALYST_RECS_BULK","headers=n","startrow",MATCH(2,_xll.BDS(A21,"BEST_ANALYST_RECS_BULK","headers=n","endcol=9","startcol=9","array=t"),0),"endrow",MATCH(2,_xll.BDS(A21,"BEST_ANALYST_RECS_BULK","headers=n","endcol=9","startcol=9","array=t"),0),"cols=10;rows=1")</f>
        <v>Bank Degroof Petercam</v>
      </c>
      <c r="X21" t="s">
        <v>874</v>
      </c>
      <c r="Y21" t="s">
        <v>28</v>
      </c>
      <c r="Z21">
        <v>3</v>
      </c>
      <c r="AA21" t="s">
        <v>18</v>
      </c>
      <c r="AB21">
        <v>89</v>
      </c>
      <c r="AC21" t="s">
        <v>19</v>
      </c>
      <c r="AD21" s="2">
        <v>45782</v>
      </c>
      <c r="AE21">
        <v>2</v>
      </c>
      <c r="AF21">
        <v>0</v>
      </c>
      <c r="AG21" t="e">
        <f>_xll.BDS(A21,"BEST_ANALYST_RECS_BULK","headers=n","startrow",MATCH(3,_xll.BDS(A21,"BEST_ANALYST_RECS_BULK","headers=n","endcol=9","startcol=9","array=t"),0),"endrow",MATCH(3,_xll.BDS(A21,"BEST_ANALYST_RECS_BULK","headers=n","endcol=9","startcol=9","array=t"),0),"cols=10;rows=1")</f>
        <v>#N/A</v>
      </c>
      <c r="AH21" t="s">
        <v>874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  <c r="AQ21" t="str">
        <f>_xll.BDP($A21, AQ$6)</f>
        <v>Financials</v>
      </c>
      <c r="AR21" t="str">
        <f>_xll.BDP($A21, AR$6)</f>
        <v>Financial Services</v>
      </c>
    </row>
    <row r="22" spans="1:44" x14ac:dyDescent="0.25">
      <c r="A22" t="s">
        <v>396</v>
      </c>
      <c r="B22">
        <f ca="1">_xll.BDH(A22,"BEST_EPS",$B$2,$B$2,"BEST_FPERIOD_OVERRIDE=1bf","fill=previous","Days=A")</f>
        <v>8.2530000000000001</v>
      </c>
      <c r="C22">
        <f ca="1">_xll.BDH(A22,"BEST_EPS",$B$2,$B$2,"BEST_FPERIOD_OVERRIDE=2bf","fill=previous","Days=A")</f>
        <v>9.0679999999999996</v>
      </c>
      <c r="D22">
        <f ca="1">_xll.BDH(A22,"BEST_EPS",$B$2,$B$2,"BEST_FPERIOD_OVERRIDE=3bf","fill=previous","Days=A")</f>
        <v>9.7449999999999992</v>
      </c>
      <c r="E22">
        <f ca="1">_xll.BDH(A22,"BEST_TARGET_PRICE",$B$2,$B$2,"fill=previous","Days=A")</f>
        <v>87.061999999999998</v>
      </c>
      <c r="F22">
        <f ca="1">_xll.BDH($A22,F$6,$B$2,$B$2,"Dir=V","Dts=H")</f>
        <v>80</v>
      </c>
      <c r="G22">
        <f ca="1">_xll.BDH($A22,G$6,$B$2,$B$2,"Dir=V","Dts=H")</f>
        <v>80.78</v>
      </c>
      <c r="H22">
        <f ca="1">_xll.BDH($A22,H$6,$B$2,$B$2,"Dir=V","Dts=H")</f>
        <v>79.760000000000005</v>
      </c>
      <c r="I22">
        <f ca="1">_xll.BDH($A22,I$6,$B$2,$B$2,"Dir=V","Dts=H")</f>
        <v>80.319999999999993</v>
      </c>
      <c r="J22" t="s">
        <v>1158</v>
      </c>
      <c r="K22">
        <f t="shared" si="0"/>
        <v>87.600000000000009</v>
      </c>
      <c r="L22">
        <f t="shared" si="1"/>
        <v>95.8</v>
      </c>
      <c r="M22" t="str">
        <f>_xll.BDS(A22,"BEST_ANALYST_RECS_BULK","headers=n","startrow",MATCH(1,_xll.BDS(A22,"BEST_ANALYST_RECS_BULK","headers=n","endcol=9","startcol=9","array=t"),0),"endrow",MATCH(1,_xll.BDS(A22,"BEST_ANALYST_RECS_BULK","headers=n","endcol=9","startcol=9","array=t"),0),"cols=10;rows=1")</f>
        <v>Kepler Cheuvreux</v>
      </c>
      <c r="N22" t="s">
        <v>1264</v>
      </c>
      <c r="O22" t="s">
        <v>20</v>
      </c>
      <c r="P22">
        <v>5</v>
      </c>
      <c r="Q22" t="s">
        <v>18</v>
      </c>
      <c r="R22">
        <v>95.8</v>
      </c>
      <c r="S22" t="s">
        <v>19</v>
      </c>
      <c r="T22" s="2">
        <v>45772</v>
      </c>
      <c r="U22">
        <v>1</v>
      </c>
      <c r="V22">
        <v>27.14</v>
      </c>
      <c r="W22" t="str">
        <f>_xll.BDS(A22,"BEST_ANALYST_RECS_BULK","headers=n","startrow",MATCH(2,_xll.BDS(A22,"BEST_ANALYST_RECS_BULK","headers=n","endcol=9","startcol=9","array=t"),0),"endrow",MATCH(2,_xll.BDS(A22,"BEST_ANALYST_RECS_BULK","headers=n","endcol=9","startcol=9","array=t"),0),"cols=10;rows=1")</f>
        <v>Keefe Bruyette &amp; Woods</v>
      </c>
      <c r="X22" t="s">
        <v>1316</v>
      </c>
      <c r="Y22" t="s">
        <v>17</v>
      </c>
      <c r="Z22">
        <v>5</v>
      </c>
      <c r="AA22" t="s">
        <v>18</v>
      </c>
      <c r="AB22">
        <v>95</v>
      </c>
      <c r="AC22" t="s">
        <v>19</v>
      </c>
      <c r="AD22" s="2">
        <v>45778</v>
      </c>
      <c r="AE22">
        <v>2</v>
      </c>
      <c r="AF22">
        <v>21.88</v>
      </c>
      <c r="AG22" t="str">
        <f>_xll.BDS(A22,"BEST_ANALYST_RECS_BULK","headers=n","startrow",MATCH(3,_xll.BDS(A22,"BEST_ANALYST_RECS_BULK","headers=n","endcol=9","startcol=9","array=t"),0),"endrow",MATCH(3,_xll.BDS(A22,"BEST_ANALYST_RECS_BULK","headers=n","endcol=9","startcol=9","array=t"),0),"cols=10;rows=1")</f>
        <v>Morningstar</v>
      </c>
      <c r="AH22" t="s">
        <v>881</v>
      </c>
      <c r="AI22" t="s">
        <v>28</v>
      </c>
      <c r="AJ22">
        <v>3</v>
      </c>
      <c r="AK22" t="s">
        <v>23</v>
      </c>
      <c r="AL22">
        <v>72</v>
      </c>
      <c r="AM22" t="s">
        <v>19</v>
      </c>
      <c r="AN22" s="2">
        <v>45754</v>
      </c>
      <c r="AO22">
        <v>3</v>
      </c>
      <c r="AP22">
        <v>17.29</v>
      </c>
      <c r="AQ22" t="str">
        <f>_xll.BDP($A22, AQ$6)</f>
        <v>Financials</v>
      </c>
      <c r="AR22" t="str">
        <f>_xll.BDP($A22, AR$6)</f>
        <v>Banks</v>
      </c>
    </row>
    <row r="23" spans="1:44" x14ac:dyDescent="0.25">
      <c r="A23" t="s">
        <v>642</v>
      </c>
      <c r="B23">
        <f ca="1">_xll.BDH(A23,"BEST_EPS",$B$2,$B$2,"BEST_FPERIOD_OVERRIDE=1bf","fill=previous","Days=A")</f>
        <v>216.19800000000001</v>
      </c>
      <c r="C23">
        <f ca="1">_xll.BDH(A23,"BEST_EPS",$B$2,$B$2,"BEST_FPERIOD_OVERRIDE=2bf","fill=previous","Days=A")</f>
        <v>242.249</v>
      </c>
      <c r="D23">
        <f ca="1">_xll.BDH(A23,"BEST_EPS",$B$2,$B$2,"BEST_FPERIOD_OVERRIDE=3bf","fill=previous","Days=A")</f>
        <v>272.28800000000001</v>
      </c>
      <c r="E23">
        <f ca="1">_xll.BDH(A23,"BEST_TARGET_PRICE",$B$2,$B$2,"fill=previous","Days=A")</f>
        <v>9875.7139999999999</v>
      </c>
      <c r="F23">
        <f ca="1">_xll.BDH($A23,F$6,$B$2,$B$2,"Dir=V","Dts=H")</f>
        <v>8900</v>
      </c>
      <c r="G23">
        <f ca="1">_xll.BDH($A23,G$6,$B$2,$B$2,"Dir=V","Dts=H")</f>
        <v>8900</v>
      </c>
      <c r="H23">
        <f ca="1">_xll.BDH($A23,H$6,$B$2,$B$2,"Dir=V","Dts=H")</f>
        <v>8740</v>
      </c>
      <c r="I23">
        <f ca="1">_xll.BDH($A23,I$6,$B$2,$B$2,"Dir=V","Dts=H")</f>
        <v>8860</v>
      </c>
      <c r="J23" t="s">
        <v>1158</v>
      </c>
      <c r="K23">
        <f t="shared" si="0"/>
        <v>9125</v>
      </c>
      <c r="L23">
        <f t="shared" si="1"/>
        <v>10750</v>
      </c>
      <c r="M23" t="e">
        <f>_xll.BDS(A23,"BEST_ANALYST_RECS_BULK","headers=n","startrow",MATCH(1,_xll.BDS(A23,"BEST_ANALYST_RECS_BULK","headers=n","endcol=9","startcol=9","array=t"),0),"endrow",MATCH(1,_xll.BDS(A23,"BEST_ANALYST_RECS_BULK","headers=n","endcol=9","startcol=9","array=t"),0),"cols=10;rows=1")</f>
        <v>#N/A</v>
      </c>
      <c r="T23" s="2"/>
      <c r="W23" t="str">
        <f>_xll.BDS(A23,"BEST_ANALYST_RECS_BULK","headers=n","startrow",MATCH(2,_xll.BDS(A23,"BEST_ANALYST_RECS_BULK","headers=n","endcol=9","startcol=9","array=t"),0),"endrow",MATCH(2,_xll.BDS(A23,"BEST_ANALYST_RECS_BULK","headers=n","endcol=9","startcol=9","array=t"),0),"cols=10;rows=1")</f>
        <v>KBC Securities</v>
      </c>
      <c r="X23" t="s">
        <v>1384</v>
      </c>
      <c r="Y23" t="s">
        <v>21</v>
      </c>
      <c r="Z23">
        <v>4</v>
      </c>
      <c r="AA23" t="s">
        <v>18</v>
      </c>
      <c r="AB23">
        <v>10750</v>
      </c>
      <c r="AC23" t="s">
        <v>19</v>
      </c>
      <c r="AD23" s="2">
        <v>45755</v>
      </c>
      <c r="AE23">
        <v>2</v>
      </c>
      <c r="AF23">
        <v>7.16</v>
      </c>
      <c r="AG23" t="str">
        <f>_xll.BDS(A23,"BEST_ANALYST_RECS_BULK","headers=n","startrow",MATCH(3,_xll.BDS(A23,"BEST_ANALYST_RECS_BULK","headers=n","endcol=9","startcol=9","array=t"),0),"endrow",MATCH(3,_xll.BDS(A23,"BEST_ANALYST_RECS_BULK","headers=n","endcol=9","startcol=9","array=t"),0),"cols=10;rows=1")</f>
        <v>BNP Paribas Exane</v>
      </c>
      <c r="AH23" t="s">
        <v>1068</v>
      </c>
      <c r="AI23" t="s">
        <v>38</v>
      </c>
      <c r="AJ23">
        <v>1</v>
      </c>
      <c r="AK23" t="s">
        <v>18</v>
      </c>
      <c r="AL23">
        <v>7500</v>
      </c>
      <c r="AM23" t="s">
        <v>19</v>
      </c>
      <c r="AN23" s="2">
        <v>45779</v>
      </c>
      <c r="AO23">
        <v>3</v>
      </c>
      <c r="AP23">
        <v>5.0999999999999996</v>
      </c>
      <c r="AQ23" t="str">
        <f>_xll.BDP($A23, AQ$6)</f>
        <v>Consumer Staples</v>
      </c>
      <c r="AR23" t="str">
        <f>_xll.BDP($A23, AR$6)</f>
        <v>Food Products</v>
      </c>
    </row>
    <row r="24" spans="1:44" x14ac:dyDescent="0.25">
      <c r="A24" t="s">
        <v>688</v>
      </c>
      <c r="B24" t="str">
        <f ca="1">_xll.BDH(A24,"BEST_EPS",$B$2,$B$2,"BEST_FPERIOD_OVERRIDE=1bf","fill=previous","Days=A")</f>
        <v>#N/A N/A</v>
      </c>
      <c r="C24" t="str">
        <f ca="1">_xll.BDH(A24,"BEST_EPS",$B$2,$B$2,"BEST_FPERIOD_OVERRIDE=2bf","fill=previous","Days=A")</f>
        <v>#N/A N/A</v>
      </c>
      <c r="D24" t="str">
        <f ca="1">_xll.BDH(A24,"BEST_EPS",$B$2,$B$2,"BEST_FPERIOD_OVERRIDE=3bf","fill=previous","Days=A")</f>
        <v>#N/A N/A</v>
      </c>
      <c r="E24">
        <f ca="1">_xll.BDH(A24,"BEST_TARGET_PRICE",$B$2,$B$2,"fill=previous","Days=A")</f>
        <v>302.5</v>
      </c>
      <c r="F24">
        <f ca="1">_xll.BDH($A24,F$6,$B$2,$B$2,"Dir=V","Dts=H")</f>
        <v>246.4</v>
      </c>
      <c r="G24">
        <f ca="1">_xll.BDH($A24,G$6,$B$2,$B$2,"Dir=V","Dts=H")</f>
        <v>251.2</v>
      </c>
      <c r="H24">
        <f ca="1">_xll.BDH($A24,H$6,$B$2,$B$2,"Dir=V","Dts=H")</f>
        <v>245.6</v>
      </c>
      <c r="I24">
        <f ca="1">_xll.BDH($A24,I$6,$B$2,$B$2,"Dir=V","Dts=H")</f>
        <v>248.4</v>
      </c>
      <c r="J24" t="s">
        <v>1158</v>
      </c>
      <c r="K24">
        <f t="shared" si="0"/>
        <v>297.5</v>
      </c>
      <c r="L24">
        <f t="shared" si="1"/>
        <v>315</v>
      </c>
      <c r="M24" t="str">
        <f>_xll.BDS(A24,"BEST_ANALYST_RECS_BULK","headers=n","startrow",MATCH(1,_xll.BDS(A24,"BEST_ANALYST_RECS_BULK","headers=n","endcol=9","startcol=9","array=t"),0),"endrow",MATCH(1,_xll.BDS(A24,"BEST_ANALYST_RECS_BULK","headers=n","endcol=9","startcol=9","array=t"),0),"cols=10;rows=1")</f>
        <v>KBC Securities</v>
      </c>
      <c r="N24" t="s">
        <v>836</v>
      </c>
      <c r="O24" t="s">
        <v>20</v>
      </c>
      <c r="P24">
        <v>5</v>
      </c>
      <c r="Q24" t="s">
        <v>18</v>
      </c>
      <c r="R24">
        <v>315</v>
      </c>
      <c r="S24" t="s">
        <v>19</v>
      </c>
      <c r="T24" s="2">
        <v>45772</v>
      </c>
      <c r="U24">
        <v>1</v>
      </c>
      <c r="V24">
        <v>12.31</v>
      </c>
      <c r="W24" t="e">
        <f>_xll.BDS(A24,"BEST_ANALYST_RECS_BULK","headers=n","startrow",MATCH(2,_xll.BDS(A24,"BEST_ANALYST_RECS_BULK","headers=n","endcol=9","startcol=9","array=t"),0),"endrow",MATCH(2,_xll.BDS(A24,"BEST_ANALYST_RECS_BULK","headers=n","endcol=9","startcol=9","array=t"),0),"cols=10;rows=1")</f>
        <v>#N/A</v>
      </c>
      <c r="X24" t="s">
        <v>874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f>_xll.BDS(A24,"BEST_ANALYST_RECS_BULK","headers=n","startrow",MATCH(3,_xll.BDS(A24,"BEST_ANALYST_RECS_BULK","headers=n","endcol=9","startcol=9","array=t"),0),"endrow",MATCH(3,_xll.BDS(A24,"BEST_ANALYST_RECS_BULK","headers=n","endcol=9","startcol=9","array=t"),0),"cols=10;rows=1")</f>
        <v>#N/A</v>
      </c>
      <c r="AH24" t="s">
        <v>894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  <c r="AQ24" t="str">
        <f>_xll.BDP($A24, AQ$6)</f>
        <v>Financials</v>
      </c>
      <c r="AR24" t="str">
        <f>_xll.BDP($A24, AR$6)</f>
        <v>Financial Services</v>
      </c>
    </row>
    <row r="25" spans="1:44" x14ac:dyDescent="0.25">
      <c r="A25" t="s">
        <v>718</v>
      </c>
      <c r="B25">
        <f ca="1">_xll.BDH(A25,"BEST_EPS",$B$2,$B$2,"BEST_FPERIOD_OVERRIDE=1bf","fill=previous","Days=A")</f>
        <v>5.734</v>
      </c>
      <c r="C25">
        <f ca="1">_xll.BDH(A25,"BEST_EPS",$B$2,$B$2,"BEST_FPERIOD_OVERRIDE=2bf","fill=previous","Days=A")</f>
        <v>6.6210000000000004</v>
      </c>
      <c r="D25">
        <f ca="1">_xll.BDH(A25,"BEST_EPS",$B$2,$B$2,"BEST_FPERIOD_OVERRIDE=3bf","fill=previous","Days=A")</f>
        <v>7.3540000000000001</v>
      </c>
      <c r="E25">
        <f ca="1">_xll.BDH(A25,"BEST_TARGET_PRICE",$B$2,$B$2,"fill=previous","Days=A")</f>
        <v>83.275000000000006</v>
      </c>
      <c r="F25">
        <f ca="1">_xll.BDH($A25,F$6,$B$2,$B$2,"Dir=V","Dts=H")</f>
        <v>63.8</v>
      </c>
      <c r="G25">
        <f ca="1">_xll.BDH($A25,G$6,$B$2,$B$2,"Dir=V","Dts=H")</f>
        <v>64.16</v>
      </c>
      <c r="H25">
        <f ca="1">_xll.BDH($A25,H$6,$B$2,$B$2,"Dir=V","Dts=H")</f>
        <v>62.78</v>
      </c>
      <c r="I25">
        <f ca="1">_xll.BDH($A25,I$6,$B$2,$B$2,"Dir=V","Dts=H")</f>
        <v>62.78</v>
      </c>
      <c r="J25" t="s">
        <v>1158</v>
      </c>
      <c r="K25">
        <f t="shared" si="0"/>
        <v>76.666666666666671</v>
      </c>
      <c r="L25">
        <f t="shared" si="1"/>
        <v>86</v>
      </c>
      <c r="M25" t="str">
        <f>_xll.BDS(A25,"BEST_ANALYST_RECS_BULK","headers=n","startrow",MATCH(1,_xll.BDS(A25,"BEST_ANALYST_RECS_BULK","headers=n","endcol=9","startcol=9","array=t"),0),"endrow",MATCH(1,_xll.BDS(A25,"BEST_ANALYST_RECS_BULK","headers=n","endcol=9","startcol=9","array=t"),0),"cols=10;rows=1")</f>
        <v>Barclays</v>
      </c>
      <c r="N25" t="s">
        <v>945</v>
      </c>
      <c r="O25" t="s">
        <v>35</v>
      </c>
      <c r="P25">
        <v>3</v>
      </c>
      <c r="Q25" t="s">
        <v>18</v>
      </c>
      <c r="R25">
        <v>86</v>
      </c>
      <c r="S25" t="s">
        <v>19</v>
      </c>
      <c r="T25" s="2">
        <v>45715</v>
      </c>
      <c r="U25">
        <v>1</v>
      </c>
      <c r="V25">
        <v>21.43</v>
      </c>
      <c r="W25" t="str">
        <f>_xll.BDS(A25,"BEST_ANALYST_RECS_BULK","headers=n","startrow",MATCH(2,_xll.BDS(A25,"BEST_ANALYST_RECS_BULK","headers=n","endcol=9","startcol=9","array=t"),0),"endrow",MATCH(2,_xll.BDS(A25,"BEST_ANALYST_RECS_BULK","headers=n","endcol=9","startcol=9","array=t"),0),"cols=10;rows=1")</f>
        <v>Citi</v>
      </c>
      <c r="X25" t="s">
        <v>899</v>
      </c>
      <c r="Y25" t="s">
        <v>25</v>
      </c>
      <c r="Z25">
        <v>3</v>
      </c>
      <c r="AA25" t="s">
        <v>18</v>
      </c>
      <c r="AB25">
        <v>62</v>
      </c>
      <c r="AC25" t="s">
        <v>19</v>
      </c>
      <c r="AD25" s="2">
        <v>45762</v>
      </c>
      <c r="AE25">
        <v>2</v>
      </c>
      <c r="AF25">
        <v>0</v>
      </c>
      <c r="AG25" t="e">
        <f>_xll.BDS(A25,"BEST_ANALYST_RECS_BULK","headers=n","startrow",MATCH(3,_xll.BDS(A25,"BEST_ANALYST_RECS_BULK","headers=n","endcol=9","startcol=9","array=t"),0),"endrow",MATCH(3,_xll.BDS(A25,"BEST_ANALYST_RECS_BULK","headers=n","endcol=9","startcol=9","array=t"),0),"cols=10;rows=1")</f>
        <v>#N/A</v>
      </c>
      <c r="AH25" t="s">
        <v>1289</v>
      </c>
      <c r="AI25" t="s">
        <v>28</v>
      </c>
      <c r="AJ25">
        <v>3</v>
      </c>
      <c r="AK25" t="s">
        <v>18</v>
      </c>
      <c r="AL25">
        <v>82</v>
      </c>
      <c r="AM25" t="s">
        <v>19</v>
      </c>
      <c r="AN25" s="2">
        <v>45720</v>
      </c>
      <c r="AO25">
        <v>3</v>
      </c>
      <c r="AP25">
        <v>-16.63</v>
      </c>
      <c r="AQ25" t="str">
        <f>_xll.BDP($A25, AQ$6)</f>
        <v>Materials</v>
      </c>
      <c r="AR25" t="str">
        <f>_xll.BDP($A25, AR$6)</f>
        <v>Chemicals</v>
      </c>
    </row>
    <row r="26" spans="1:44" x14ac:dyDescent="0.25">
      <c r="A26" t="s">
        <v>788</v>
      </c>
      <c r="B26" t="str">
        <f ca="1">_xll.BDH(A26,"BEST_EPS",$B$2,$B$2,"BEST_FPERIOD_OVERRIDE=1bf","fill=previous","Days=A")</f>
        <v>#N/A N/A</v>
      </c>
      <c r="C26" t="str">
        <f ca="1">_xll.BDH(A26,"BEST_EPS",$B$2,$B$2,"BEST_FPERIOD_OVERRIDE=2bf","fill=previous","Days=A")</f>
        <v>#N/A N/A</v>
      </c>
      <c r="D26" t="str">
        <f ca="1">_xll.BDH(A26,"BEST_EPS",$B$2,$B$2,"BEST_FPERIOD_OVERRIDE=3bf","fill=previous","Days=A")</f>
        <v>#N/A N/A</v>
      </c>
      <c r="E26">
        <f ca="1">_xll.BDH(A26,"BEST_TARGET_PRICE",$B$2,$B$2,"fill=previous","Days=A")</f>
        <v>182.75</v>
      </c>
      <c r="F26">
        <f ca="1">_xll.BDH($A26,F$6,$B$2,$B$2,"Dir=V","Dts=H")</f>
        <v>124.2</v>
      </c>
      <c r="G26">
        <f ca="1">_xll.BDH($A26,G$6,$B$2,$B$2,"Dir=V","Dts=H")</f>
        <v>126</v>
      </c>
      <c r="H26">
        <f ca="1">_xll.BDH($A26,H$6,$B$2,$B$2,"Dir=V","Dts=H")</f>
        <v>122</v>
      </c>
      <c r="I26">
        <f ca="1">_xll.BDH($A26,I$6,$B$2,$B$2,"Dir=V","Dts=H")</f>
        <v>123</v>
      </c>
      <c r="J26" t="s">
        <v>1158</v>
      </c>
      <c r="K26">
        <f t="shared" si="0"/>
        <v>112.925</v>
      </c>
      <c r="L26">
        <f t="shared" si="1"/>
        <v>186</v>
      </c>
      <c r="M26" t="str">
        <f>_xll.BDS(A26,"BEST_ANALYST_RECS_BULK","headers=n","startrow",MATCH(1,_xll.BDS(A26,"BEST_ANALYST_RECS_BULK","headers=n","endcol=9","startcol=9","array=t"),0),"endrow",MATCH(1,_xll.BDS(A26,"BEST_ANALYST_RECS_BULK","headers=n","endcol=9","startcol=9","array=t"),0),"cols=10;rows=1")</f>
        <v>KBC Securities</v>
      </c>
      <c r="N26" t="s">
        <v>836</v>
      </c>
      <c r="O26" t="s">
        <v>20</v>
      </c>
      <c r="P26">
        <v>5</v>
      </c>
      <c r="Q26" t="s">
        <v>18</v>
      </c>
      <c r="R26">
        <v>186</v>
      </c>
      <c r="S26" t="s">
        <v>19</v>
      </c>
      <c r="T26" s="2">
        <v>45740</v>
      </c>
      <c r="U26">
        <v>1</v>
      </c>
      <c r="V26">
        <v>36.36</v>
      </c>
      <c r="W26" t="str">
        <f>_xll.BDS(A26,"BEST_ANALYST_RECS_BULK","headers=n","startrow",MATCH(2,_xll.BDS(A26,"BEST_ANALYST_RECS_BULK","headers=n","endcol=9","startcol=9","array=t"),0),"endrow",MATCH(2,_xll.BDS(A26,"BEST_ANALYST_RECS_BULK","headers=n","endcol=9","startcol=9","array=t"),0),"cols=10;rows=1")</f>
        <v>ISS-EVA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-36.36</v>
      </c>
      <c r="AG26" t="e">
        <f>_xll.BDS(A26,"BEST_ANALYST_RECS_BULK","headers=n","startrow",MATCH(3,_xll.BDS(A26,"BEST_ANALYST_RECS_BULK","headers=n","endcol=9","startcol=9","array=t"),0),"endrow",MATCH(3,_xll.BDS(A26,"BEST_ANALYST_RECS_BULK","headers=n","endcol=9","startcol=9","array=t"),0),"cols=10;rows=1")</f>
        <v>#N/A</v>
      </c>
      <c r="AH26" t="s">
        <v>896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  <c r="AQ26" t="str">
        <f>_xll.BDP($A26, AQ$6)</f>
        <v>Health Care</v>
      </c>
      <c r="AR26" t="str">
        <f>_xll.BDP($A26, AR$6)</f>
        <v>Pharmaceuticals</v>
      </c>
    </row>
    <row r="27" spans="1:44" x14ac:dyDescent="0.25">
      <c r="A27" t="s">
        <v>372</v>
      </c>
      <c r="B27">
        <f ca="1">_xll.BDH(A27,"BEST_EPS",$B$2,$B$2,"BEST_FPERIOD_OVERRIDE=1bf","fill=previous","Days=A")</f>
        <v>8.0109999999999992</v>
      </c>
      <c r="C27">
        <f ca="1">_xll.BDH(A27,"BEST_EPS",$B$2,$B$2,"BEST_FPERIOD_OVERRIDE=2bf","fill=previous","Days=A")</f>
        <v>10.276999999999999</v>
      </c>
      <c r="D27">
        <f ca="1">_xll.BDH(A27,"BEST_EPS",$B$2,$B$2,"BEST_FPERIOD_OVERRIDE=3bf","fill=previous","Days=A")</f>
        <v>12.734999999999999</v>
      </c>
      <c r="E27">
        <f ca="1">_xll.BDH(A27,"BEST_TARGET_PRICE",$B$2,$B$2,"fill=previous","Days=A")</f>
        <v>206.684</v>
      </c>
      <c r="F27">
        <f ca="1">_xll.BDH($A27,F$6,$B$2,$B$2,"Dir=V","Dts=H")</f>
        <v>157.94999999999999</v>
      </c>
      <c r="G27">
        <f ca="1">_xll.BDH($A27,G$6,$B$2,$B$2,"Dir=V","Dts=H")</f>
        <v>159.5</v>
      </c>
      <c r="H27">
        <f ca="1">_xll.BDH($A27,H$6,$B$2,$B$2,"Dir=V","Dts=H")</f>
        <v>155</v>
      </c>
      <c r="I27">
        <f ca="1">_xll.BDH($A27,I$6,$B$2,$B$2,"Dir=V","Dts=H")</f>
        <v>156.44999999999999</v>
      </c>
      <c r="J27" t="s">
        <v>1158</v>
      </c>
      <c r="K27">
        <f t="shared" si="0"/>
        <v>203.33333333333334</v>
      </c>
      <c r="L27">
        <f t="shared" si="1"/>
        <v>175</v>
      </c>
      <c r="M27" t="str">
        <f>_xll.BDS(A27,"BEST_ANALYST_RECS_BULK","headers=n","startrow",MATCH(1,_xll.BDS(A27,"BEST_ANALYST_RECS_BULK","headers=n","endcol=9","startcol=9","array=t"),0),"endrow",MATCH(1,_xll.BDS(A27,"BEST_ANALYST_RECS_BULK","headers=n","endcol=9","startcol=9","array=t"),0),"cols=10;rows=1")</f>
        <v>Kempen</v>
      </c>
      <c r="N27" t="s">
        <v>1048</v>
      </c>
      <c r="O27" t="s">
        <v>25</v>
      </c>
      <c r="P27">
        <v>3</v>
      </c>
      <c r="Q27" t="s">
        <v>18</v>
      </c>
      <c r="R27">
        <v>175</v>
      </c>
      <c r="S27" t="s">
        <v>19</v>
      </c>
      <c r="T27" s="2">
        <v>45747</v>
      </c>
      <c r="U27">
        <v>1</v>
      </c>
      <c r="V27">
        <v>38.94</v>
      </c>
      <c r="W27" t="str">
        <f>_xll.BDS(A27,"BEST_ANALYST_RECS_BULK","headers=n","startrow",MATCH(2,_xll.BDS(A27,"BEST_ANALYST_RECS_BULK","headers=n","endcol=9","startcol=9","array=t"),0),"endrow",MATCH(2,_xll.BDS(A27,"BEST_ANALYST_RECS_BULK","headers=n","endcol=9","startcol=9","array=t"),0),"cols=10;rows=1")</f>
        <v>Barclays</v>
      </c>
      <c r="X27" t="s">
        <v>1189</v>
      </c>
      <c r="Y27" t="s">
        <v>24</v>
      </c>
      <c r="Z27">
        <v>5</v>
      </c>
      <c r="AA27" t="s">
        <v>18</v>
      </c>
      <c r="AB27">
        <v>240</v>
      </c>
      <c r="AC27" t="s">
        <v>19</v>
      </c>
      <c r="AD27" s="2">
        <v>45779</v>
      </c>
      <c r="AE27">
        <v>2</v>
      </c>
      <c r="AF27">
        <v>37.86</v>
      </c>
      <c r="AG27" t="str">
        <f>_xll.BDS(A27,"BEST_ANALYST_RECS_BULK","headers=n","startrow",MATCH(3,_xll.BDS(A27,"BEST_ANALYST_RECS_BULK","headers=n","endcol=9","startcol=9","array=t"),0),"endrow",MATCH(3,_xll.BDS(A27,"BEST_ANALYST_RECS_BULK","headers=n","endcol=9","startcol=9","array=t"),0),"cols=10;rows=1")</f>
        <v>Bank Degroof Petercam</v>
      </c>
      <c r="AH27" t="s">
        <v>1140</v>
      </c>
      <c r="AI27" t="s">
        <v>28</v>
      </c>
      <c r="AJ27">
        <v>3</v>
      </c>
      <c r="AK27" t="s">
        <v>18</v>
      </c>
      <c r="AL27">
        <v>195</v>
      </c>
      <c r="AM27" t="s">
        <v>19</v>
      </c>
      <c r="AN27" s="2">
        <v>45715</v>
      </c>
      <c r="AO27">
        <v>3</v>
      </c>
      <c r="AP27">
        <v>30.39</v>
      </c>
      <c r="AQ27" t="str">
        <f>_xll.BDP($A27, AQ$6)</f>
        <v>Health Care</v>
      </c>
      <c r="AR27" t="str">
        <f>_xll.BDP($A27, AR$6)</f>
        <v>Pharmaceuticals</v>
      </c>
    </row>
    <row r="28" spans="1:44" x14ac:dyDescent="0.25">
      <c r="A28" t="s">
        <v>814</v>
      </c>
      <c r="B28">
        <f ca="1">_xll.BDH(A28,"BEST_EPS",$B$2,$B$2,"BEST_FPERIOD_OVERRIDE=1bf","fill=previous","Days=A")</f>
        <v>1.5640000000000001</v>
      </c>
      <c r="C28">
        <f ca="1">_xll.BDH(A28,"BEST_EPS",$B$2,$B$2,"BEST_FPERIOD_OVERRIDE=2bf","fill=previous","Days=A")</f>
        <v>1.643</v>
      </c>
      <c r="D28">
        <f ca="1">_xll.BDH(A28,"BEST_EPS",$B$2,$B$2,"BEST_FPERIOD_OVERRIDE=3bf","fill=previous","Days=A")</f>
        <v>1.71</v>
      </c>
      <c r="E28">
        <f ca="1">_xll.BDH(A28,"BEST_TARGET_PRICE",$B$2,$B$2,"fill=previous","Days=A")</f>
        <v>24.5</v>
      </c>
      <c r="F28">
        <f ca="1">_xll.BDH($A28,F$6,$B$2,$B$2,"Dir=V","Dts=H")</f>
        <v>21.32</v>
      </c>
      <c r="G28">
        <f ca="1">_xll.BDH($A28,G$6,$B$2,$B$2,"Dir=V","Dts=H")</f>
        <v>21.36</v>
      </c>
      <c r="H28">
        <f ca="1">_xll.BDH($A28,H$6,$B$2,$B$2,"Dir=V","Dts=H")</f>
        <v>20.72</v>
      </c>
      <c r="I28">
        <f ca="1">_xll.BDH($A28,I$6,$B$2,$B$2,"Dir=V","Dts=H")</f>
        <v>21</v>
      </c>
      <c r="J28" t="s">
        <v>1158</v>
      </c>
      <c r="K28">
        <f t="shared" si="0"/>
        <v>22.5</v>
      </c>
      <c r="L28">
        <f t="shared" si="1"/>
        <v>20.5</v>
      </c>
      <c r="M28" t="str">
        <f>_xll.BDS(A28,"BEST_ANALYST_RECS_BULK","headers=n","startrow",MATCH(1,_xll.BDS(A28,"BEST_ANALYST_RECS_BULK","headers=n","endcol=9","startcol=9","array=t"),0),"endrow",MATCH(1,_xll.BDS(A28,"BEST_ANALYST_RECS_BULK","headers=n","endcol=9","startcol=9","array=t"),0),"cols=10;rows=1")</f>
        <v>Jefferies</v>
      </c>
      <c r="N28" t="s">
        <v>889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45772</v>
      </c>
      <c r="U28">
        <v>1</v>
      </c>
      <c r="V28">
        <v>29.52</v>
      </c>
      <c r="W28" t="str">
        <f>_xll.BDS(A28,"BEST_ANALYST_RECS_BULK","headers=n","startrow",MATCH(2,_xll.BDS(A28,"BEST_ANALYST_RECS_BULK","headers=n","endcol=9","startcol=9","array=t"),0),"endrow",MATCH(2,_xll.BDS(A28,"BEST_ANALYST_RECS_BULK","headers=n","endcol=9","startcol=9","array=t"),0),"cols=10;rows=1")</f>
        <v>JP Morgan</v>
      </c>
      <c r="X28" t="s">
        <v>980</v>
      </c>
      <c r="Y28" t="s">
        <v>43</v>
      </c>
      <c r="Z28">
        <v>1</v>
      </c>
      <c r="AA28" t="s">
        <v>18</v>
      </c>
      <c r="AB28">
        <v>23</v>
      </c>
      <c r="AC28" t="s">
        <v>19</v>
      </c>
      <c r="AD28" s="2">
        <v>45748</v>
      </c>
      <c r="AE28">
        <v>2</v>
      </c>
      <c r="AF28">
        <v>13.21</v>
      </c>
      <c r="AG28" t="str">
        <f>_xll.BDS(A28,"BEST_ANALYST_RECS_BULK","headers=n","startrow",MATCH(3,_xll.BDS(A28,"BEST_ANALYST_RECS_BULK","headers=n","endcol=9","startcol=9","array=t"),0),"endrow",MATCH(3,_xll.BDS(A28,"BEST_ANALYST_RECS_BULK","headers=n","endcol=9","startcol=9","array=t"),0),"cols=10;rows=1")</f>
        <v>Kepler Cheuvreux</v>
      </c>
      <c r="AH28" t="s">
        <v>1391</v>
      </c>
      <c r="AI28" t="s">
        <v>20</v>
      </c>
      <c r="AJ28">
        <v>5</v>
      </c>
      <c r="AK28" t="s">
        <v>18</v>
      </c>
      <c r="AL28">
        <v>24</v>
      </c>
      <c r="AM28" t="s">
        <v>19</v>
      </c>
      <c r="AN28" s="2">
        <v>45688</v>
      </c>
      <c r="AO28">
        <v>3</v>
      </c>
      <c r="AP28">
        <v>7.36</v>
      </c>
      <c r="AQ28" t="str">
        <f>_xll.BDP($A28, AQ$6)</f>
        <v>Real Estate</v>
      </c>
      <c r="AR28" t="str">
        <f>_xll.BDP($A28, AR$6)</f>
        <v>Industrial REITs</v>
      </c>
    </row>
    <row r="29" spans="1:44" x14ac:dyDescent="0.25">
      <c r="A29" t="s">
        <v>624</v>
      </c>
      <c r="B29">
        <f ca="1">_xll.BDH(A29,"BEST_EPS",$B$2,$B$2,"BEST_FPERIOD_OVERRIDE=1bf","fill=previous","Days=A")</f>
        <v>0.628</v>
      </c>
      <c r="C29">
        <f ca="1">_xll.BDH(A29,"BEST_EPS",$B$2,$B$2,"BEST_FPERIOD_OVERRIDE=2bf","fill=previous","Days=A")</f>
        <v>2.1720000000000002</v>
      </c>
      <c r="D29">
        <f ca="1">_xll.BDH(A29,"BEST_EPS",$B$2,$B$2,"BEST_FPERIOD_OVERRIDE=3bf","fill=previous","Days=A")</f>
        <v>2.8090000000000002</v>
      </c>
      <c r="E29">
        <f ca="1">_xll.BDH(A29,"BEST_TARGET_PRICE",$B$2,$B$2,"fill=previous","Days=A")</f>
        <v>61.768999999999998</v>
      </c>
      <c r="F29">
        <f ca="1">_xll.BDH($A29,F$6,$B$2,$B$2,"Dir=V","Dts=H")</f>
        <v>58.86</v>
      </c>
      <c r="G29">
        <f ca="1">_xll.BDH($A29,G$6,$B$2,$B$2,"Dir=V","Dts=H")</f>
        <v>60</v>
      </c>
      <c r="H29">
        <f ca="1">_xll.BDH($A29,H$6,$B$2,$B$2,"Dir=V","Dts=H")</f>
        <v>58.8</v>
      </c>
      <c r="I29">
        <f ca="1">_xll.BDH($A29,I$6,$B$2,$B$2,"Dir=V","Dts=H")</f>
        <v>59.3</v>
      </c>
      <c r="J29" t="s">
        <v>1159</v>
      </c>
      <c r="K29">
        <f t="shared" si="0"/>
        <v>61.333333333333336</v>
      </c>
      <c r="L29">
        <f t="shared" si="1"/>
        <v>60</v>
      </c>
      <c r="M29" t="str">
        <f>_xll.BDS(A29,"BEST_ANALYST_RECS_BULK","headers=n","startrow",MATCH(1,_xll.BDS(A29,"BEST_ANALYST_RECS_BULK","headers=n","endcol=9","startcol=9","array=t"),0),"endrow",MATCH(1,_xll.BDS(A29,"BEST_ANALYST_RECS_BULK","headers=n","endcol=9","startcol=9","array=t"),0),"cols=10;rows=1")</f>
        <v>Alembic Global Advisors</v>
      </c>
      <c r="N29" t="s">
        <v>1006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45783</v>
      </c>
      <c r="U29">
        <v>1</v>
      </c>
      <c r="V29">
        <v>23.8</v>
      </c>
      <c r="W29" t="str">
        <f>_xll.BDS(A29,"BEST_ANALYST_RECS_BULK","headers=n","startrow",MATCH(2,_xll.BDS(A29,"BEST_ANALYST_RECS_BULK","headers=n","endcol=9","startcol=9","array=t"),0),"endrow",MATCH(2,_xll.BDS(A29,"BEST_ANALYST_RECS_BULK","headers=n","endcol=9","startcol=9","array=t"),0),"cols=10;rows=1")</f>
        <v>Citi</v>
      </c>
      <c r="X29" t="s">
        <v>1220</v>
      </c>
      <c r="Y29" t="s">
        <v>25</v>
      </c>
      <c r="Z29">
        <v>3</v>
      </c>
      <c r="AA29" t="s">
        <v>18</v>
      </c>
      <c r="AB29">
        <v>62</v>
      </c>
      <c r="AC29" t="s">
        <v>19</v>
      </c>
      <c r="AD29" s="2">
        <v>45783</v>
      </c>
      <c r="AE29">
        <v>2</v>
      </c>
      <c r="AF29">
        <v>22.96</v>
      </c>
      <c r="AG29" t="str">
        <f>_xll.BDS(A29,"BEST_ANALYST_RECS_BULK","headers=n","startrow",MATCH(3,_xll.BDS(A29,"BEST_ANALYST_RECS_BULK","headers=n","endcol=9","startcol=9","array=t"),0),"endrow",MATCH(3,_xll.BDS(A29,"BEST_ANALYST_RECS_BULK","headers=n","endcol=9","startcol=9","array=t"),0),"cols=10;rows=1")</f>
        <v>Jefferies</v>
      </c>
      <c r="AH29" t="s">
        <v>1010</v>
      </c>
      <c r="AI29" t="s">
        <v>28</v>
      </c>
      <c r="AJ29">
        <v>3</v>
      </c>
      <c r="AK29" t="s">
        <v>18</v>
      </c>
      <c r="AL29">
        <v>62</v>
      </c>
      <c r="AM29" t="s">
        <v>19</v>
      </c>
      <c r="AN29" s="2">
        <v>45783</v>
      </c>
      <c r="AO29">
        <v>3</v>
      </c>
      <c r="AP29">
        <v>22.45</v>
      </c>
      <c r="AQ29" t="str">
        <f>_xll.BDP($A29, AQ$6)</f>
        <v>Materials</v>
      </c>
      <c r="AR29" t="str">
        <f>_xll.BDP($A29, AR$6)</f>
        <v>Chemicals</v>
      </c>
    </row>
    <row r="30" spans="1:44" x14ac:dyDescent="0.25">
      <c r="A30" t="s">
        <v>426</v>
      </c>
      <c r="B30">
        <f ca="1">_xll.BDH(A30,"BEST_EPS",$B$2,$B$2,"BEST_FPERIOD_OVERRIDE=1bf","fill=previous","Days=A")</f>
        <v>1.8720000000000001</v>
      </c>
      <c r="C30" t="str">
        <f ca="1">_xll.BDH(A30,"BEST_EPS",$B$2,$B$2,"BEST_FPERIOD_OVERRIDE=2bf","fill=previous","Days=A")</f>
        <v>#N/A N/A</v>
      </c>
      <c r="D30" t="str">
        <f ca="1">_xll.BDH(A30,"BEST_EPS",$B$2,$B$2,"BEST_FPERIOD_OVERRIDE=3bf","fill=previous","Days=A")</f>
        <v>#N/A N/A</v>
      </c>
      <c r="E30" t="str">
        <f ca="1">_xll.BDH(A30,"BEST_TARGET_PRICE",$B$2,$B$2,"fill=previous","Days=A")</f>
        <v>#N/A N/A</v>
      </c>
      <c r="F30">
        <f ca="1">_xll.BDH($A30,F$6,$B$2,$B$2,"Dir=V","Dts=H")</f>
        <v>1.7287999999999999</v>
      </c>
      <c r="G30">
        <f ca="1">_xll.BDH($A30,G$6,$B$2,$B$2,"Dir=V","Dts=H")</f>
        <v>1.74</v>
      </c>
      <c r="H30">
        <f ca="1">_xll.BDH($A30,H$6,$B$2,$B$2,"Dir=V","Dts=H")</f>
        <v>1.6848000000000001</v>
      </c>
      <c r="I30">
        <f ca="1">_xll.BDH($A30,I$6,$B$2,$B$2,"Dir=V","Dts=H")</f>
        <v>1.74</v>
      </c>
      <c r="J30" t="s">
        <v>1159</v>
      </c>
      <c r="K30">
        <f t="shared" si="0"/>
        <v>695.7266666666668</v>
      </c>
      <c r="L30">
        <f t="shared" si="1"/>
        <v>2.1800000000000002</v>
      </c>
      <c r="M30" t="str">
        <f>_xll.BDS(A30,"BEST_ANALYST_RECS_BULK","headers=n","startrow",MATCH(1,_xll.BDS(A30,"BEST_ANALYST_RECS_BULK","headers=n","endcol=9","startcol=9","array=t"),0),"endrow",MATCH(1,_xll.BDS(A30,"BEST_ANALYST_RECS_BULK","headers=n","endcol=9","startcol=9","array=t"),0),"cols=10;rows=1")</f>
        <v>AlphaValue/Baader Europe</v>
      </c>
      <c r="N30" t="s">
        <v>833</v>
      </c>
      <c r="O30" t="s">
        <v>826</v>
      </c>
      <c r="P30">
        <v>4</v>
      </c>
      <c r="Q30" t="s">
        <v>18</v>
      </c>
      <c r="R30">
        <v>2.1800000000000002</v>
      </c>
      <c r="S30" t="s">
        <v>27</v>
      </c>
      <c r="T30" s="2">
        <v>45778</v>
      </c>
      <c r="U30">
        <v>1</v>
      </c>
      <c r="V30">
        <v>9.27</v>
      </c>
      <c r="W30" t="e">
        <f>_xll.BDS(A30,"BEST_ANALYST_RECS_BULK","headers=n","startrow",MATCH(2,_xll.BDS(A30,"BEST_ANALYST_RECS_BULK","headers=n","endcol=9","startcol=9","array=t"),0),"endrow",MATCH(2,_xll.BDS(A30,"BEST_ANALYST_RECS_BULK","headers=n","endcol=9","startcol=9","array=t"),0),"cols=10;rows=1")</f>
        <v>#N/A</v>
      </c>
      <c r="X30" t="s">
        <v>854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f>_xll.BDS(A30,"BEST_ANALYST_RECS_BULK","headers=n","startrow",MATCH(3,_xll.BDS(A30,"BEST_ANALYST_RECS_BULK","headers=n","endcol=9","startcol=9","array=t"),0),"endrow",MATCH(3,_xll.BDS(A30,"BEST_ANALYST_RECS_BULK","headers=n","endcol=9","startcol=9","array=t"),0),"cols=10;rows=1")</f>
        <v>#N/A</v>
      </c>
      <c r="AH30" t="s">
        <v>37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  <c r="AQ30" t="str">
        <f>_xll.BDP($A30, AQ$6)</f>
        <v>Consumer Discretionary</v>
      </c>
      <c r="AR30" t="str">
        <f>_xll.BDP($A30, AR$6)</f>
        <v>Household Durables</v>
      </c>
    </row>
    <row r="31" spans="1:44" x14ac:dyDescent="0.25">
      <c r="A31" t="s">
        <v>562</v>
      </c>
      <c r="B31">
        <f ca="1">_xll.BDH(A31,"BEST_EPS",$B$2,$B$2,"BEST_FPERIOD_OVERRIDE=1bf","fill=previous","Days=A")</f>
        <v>5.0869999999999997</v>
      </c>
      <c r="C31">
        <f ca="1">_xll.BDH(A31,"BEST_EPS",$B$2,$B$2,"BEST_FPERIOD_OVERRIDE=2bf","fill=previous","Days=A")</f>
        <v>6.0039999999999996</v>
      </c>
      <c r="D31">
        <f ca="1">_xll.BDH(A31,"BEST_EPS",$B$2,$B$2,"BEST_FPERIOD_OVERRIDE=3bf","fill=previous","Days=A")</f>
        <v>6.6219999999999999</v>
      </c>
      <c r="E31">
        <f ca="1">_xll.BDH(A31,"BEST_TARGET_PRICE",$B$2,$B$2,"fill=previous","Days=A")</f>
        <v>33.936999999999998</v>
      </c>
      <c r="F31">
        <f ca="1">_xll.BDH($A31,F$6,$B$2,$B$2,"Dir=V","Dts=H")</f>
        <v>28.64</v>
      </c>
      <c r="G31">
        <f ca="1">_xll.BDH($A31,G$6,$B$2,$B$2,"Dir=V","Dts=H")</f>
        <v>29.04</v>
      </c>
      <c r="H31">
        <f ca="1">_xll.BDH($A31,H$6,$B$2,$B$2,"Dir=V","Dts=H")</f>
        <v>28.36</v>
      </c>
      <c r="I31">
        <f ca="1">_xll.BDH($A31,I$6,$B$2,$B$2,"Dir=V","Dts=H")</f>
        <v>28.52</v>
      </c>
      <c r="J31" t="s">
        <v>1159</v>
      </c>
      <c r="K31">
        <f t="shared" si="0"/>
        <v>30.333333333333332</v>
      </c>
      <c r="L31">
        <f t="shared" si="1"/>
        <v>34</v>
      </c>
      <c r="M31" t="e">
        <f>_xll.BDS(A31,"BEST_ANALYST_RECS_BULK","headers=n","startrow",MATCH(1,_xll.BDS(A31,"BEST_ANALYST_RECS_BULK","headers=n","endcol=9","startcol=9","array=t"),0),"endrow",MATCH(1,_xll.BDS(A31,"BEST_ANALYST_RECS_BULK","headers=n","endcol=9","startcol=9","array=t"),0),"cols=10;rows=1")</f>
        <v>#N/A</v>
      </c>
      <c r="N31" t="s">
        <v>1116</v>
      </c>
      <c r="O31" t="s">
        <v>28</v>
      </c>
      <c r="P31">
        <v>3</v>
      </c>
      <c r="Q31" t="s">
        <v>18</v>
      </c>
      <c r="R31">
        <v>34</v>
      </c>
      <c r="S31" t="s">
        <v>22</v>
      </c>
      <c r="T31" s="2">
        <v>45776</v>
      </c>
      <c r="U31">
        <v>1</v>
      </c>
      <c r="V31">
        <v>13.53</v>
      </c>
      <c r="W31" t="str">
        <f>_xll.BDS(A31,"BEST_ANALYST_RECS_BULK","headers=n","startrow",MATCH(2,_xll.BDS(A31,"BEST_ANALYST_RECS_BULK","headers=n","endcol=9","startcol=9","array=t"),0),"endrow",MATCH(2,_xll.BDS(A31,"BEST_ANALYST_RECS_BULK","headers=n","endcol=9","startcol=9","array=t"),0),"cols=10;rows=1")</f>
        <v>Bankhaus Metzler</v>
      </c>
      <c r="X31" t="s">
        <v>1116</v>
      </c>
      <c r="Y31" t="s">
        <v>28</v>
      </c>
      <c r="Z31">
        <v>3</v>
      </c>
      <c r="AA31" t="s">
        <v>18</v>
      </c>
      <c r="AB31">
        <v>34</v>
      </c>
      <c r="AC31" t="s">
        <v>22</v>
      </c>
      <c r="AD31" s="2">
        <v>45776</v>
      </c>
      <c r="AE31">
        <v>2</v>
      </c>
      <c r="AF31">
        <v>11.46</v>
      </c>
      <c r="AG31" t="str">
        <f>_xll.BDS(A31,"BEST_ANALYST_RECS_BULK","headers=n","startrow",MATCH(3,_xll.BDS(A31,"BEST_ANALYST_RECS_BULK","headers=n","endcol=9","startcol=9","array=t"),0),"endrow",MATCH(3,_xll.BDS(A31,"BEST_ANALYST_RECS_BULK","headers=n","endcol=9","startcol=9","array=t"),0),"cols=10;rows=1")</f>
        <v>MWB Research</v>
      </c>
      <c r="AH31" t="s">
        <v>1380</v>
      </c>
      <c r="AI31" t="s">
        <v>30</v>
      </c>
      <c r="AJ31">
        <v>1</v>
      </c>
      <c r="AK31" t="s">
        <v>18</v>
      </c>
      <c r="AL31">
        <v>23</v>
      </c>
      <c r="AM31" t="s">
        <v>19</v>
      </c>
      <c r="AN31" s="2">
        <v>45776</v>
      </c>
      <c r="AO31">
        <v>3</v>
      </c>
      <c r="AP31">
        <v>10.47</v>
      </c>
      <c r="AQ31" t="str">
        <f>_xll.BDP($A31, AQ$6)</f>
        <v>Industrials</v>
      </c>
      <c r="AR31" t="str">
        <f>_xll.BDP($A31, AR$6)</f>
        <v>Machinery</v>
      </c>
    </row>
    <row r="32" spans="1:44" x14ac:dyDescent="0.25">
      <c r="A32" t="s">
        <v>326</v>
      </c>
      <c r="B32">
        <f ca="1">_xll.BDH(A32,"BEST_EPS",$B$2,$B$2,"BEST_FPERIOD_OVERRIDE=1bf","fill=previous","Days=A")</f>
        <v>8.7119999999999997</v>
      </c>
      <c r="C32">
        <f ca="1">_xll.BDH(A32,"BEST_EPS",$B$2,$B$2,"BEST_FPERIOD_OVERRIDE=2bf","fill=previous","Days=A")</f>
        <v>11.755000000000001</v>
      </c>
      <c r="D32">
        <f ca="1">_xll.BDH(A32,"BEST_EPS",$B$2,$B$2,"BEST_FPERIOD_OVERRIDE=3bf","fill=previous","Days=A")</f>
        <v>13.962</v>
      </c>
      <c r="E32">
        <f ca="1">_xll.BDH(A32,"BEST_TARGET_PRICE",$B$2,$B$2,"fill=previous","Days=A")</f>
        <v>256.83800000000002</v>
      </c>
      <c r="F32">
        <f ca="1">_xll.BDH($A32,F$6,$B$2,$B$2,"Dir=V","Dts=H")</f>
        <v>207.7</v>
      </c>
      <c r="G32">
        <f ca="1">_xll.BDH($A32,G$6,$B$2,$B$2,"Dir=V","Dts=H")</f>
        <v>207.8</v>
      </c>
      <c r="H32">
        <f ca="1">_xll.BDH($A32,H$6,$B$2,$B$2,"Dir=V","Dts=H")</f>
        <v>204.4</v>
      </c>
      <c r="I32">
        <f ca="1">_xll.BDH($A32,I$6,$B$2,$B$2,"Dir=V","Dts=H")</f>
        <v>206.9</v>
      </c>
      <c r="J32" t="s">
        <v>1159</v>
      </c>
      <c r="K32">
        <f t="shared" si="0"/>
        <v>213.66666666666666</v>
      </c>
      <c r="L32">
        <f t="shared" si="1"/>
        <v>181</v>
      </c>
      <c r="M32" t="str">
        <f>_xll.BDS(A32,"BEST_ANALYST_RECS_BULK","headers=n","startrow",MATCH(1,_xll.BDS(A32,"BEST_ANALYST_RECS_BULK","headers=n","endcol=9","startcol=9","array=t"),0),"endrow",MATCH(1,_xll.BDS(A32,"BEST_ANALYST_RECS_BULK","headers=n","endcol=9","startcol=9","array=t"),0),"cols=10;rows=1")</f>
        <v>Morningstar</v>
      </c>
      <c r="N32" t="s">
        <v>1287</v>
      </c>
      <c r="O32" t="s">
        <v>30</v>
      </c>
      <c r="P32">
        <v>1</v>
      </c>
      <c r="Q32" t="s">
        <v>18</v>
      </c>
      <c r="R32">
        <v>181</v>
      </c>
      <c r="S32" t="s">
        <v>19</v>
      </c>
      <c r="T32" s="2">
        <v>45776</v>
      </c>
      <c r="U32">
        <v>1</v>
      </c>
      <c r="V32">
        <v>16.34</v>
      </c>
      <c r="W32" t="str">
        <f>_xll.BDS(A32,"BEST_ANALYST_RECS_BULK","headers=n","startrow",MATCH(2,_xll.BDS(A32,"BEST_ANALYST_RECS_BULK","headers=n","endcol=9","startcol=9","array=t"),0),"endrow",MATCH(2,_xll.BDS(A32,"BEST_ANALYST_RECS_BULK","headers=n","endcol=9","startcol=9","array=t"),0),"cols=10;rows=1")</f>
        <v>M.M.Warburg Co.</v>
      </c>
      <c r="X32" t="s">
        <v>1307</v>
      </c>
      <c r="Y32" t="s">
        <v>20</v>
      </c>
      <c r="Z32">
        <v>5</v>
      </c>
      <c r="AA32" t="s">
        <v>18</v>
      </c>
      <c r="AB32">
        <v>250</v>
      </c>
      <c r="AC32" t="s">
        <v>22</v>
      </c>
      <c r="AD32" s="2">
        <v>45776</v>
      </c>
      <c r="AE32">
        <v>2</v>
      </c>
      <c r="AF32">
        <v>11.88</v>
      </c>
      <c r="AG32" t="str">
        <f>_xll.BDS(A32,"BEST_ANALYST_RECS_BULK","headers=n","startrow",MATCH(3,_xll.BDS(A32,"BEST_ANALYST_RECS_BULK","headers=n","endcol=9","startcol=9","array=t"),0),"endrow",MATCH(3,_xll.BDS(A32,"BEST_ANALYST_RECS_BULK","headers=n","endcol=9","startcol=9","array=t"),0),"cols=10;rows=1")</f>
        <v>Landesbank Baden-Wuerttemberg</v>
      </c>
      <c r="AH32" t="s">
        <v>987</v>
      </c>
      <c r="AI32" t="s">
        <v>28</v>
      </c>
      <c r="AJ32">
        <v>3</v>
      </c>
      <c r="AK32" t="s">
        <v>26</v>
      </c>
      <c r="AL32">
        <v>210</v>
      </c>
      <c r="AM32" t="s">
        <v>19</v>
      </c>
      <c r="AN32" s="2">
        <v>45761</v>
      </c>
      <c r="AO32">
        <v>3</v>
      </c>
      <c r="AP32">
        <v>11.58</v>
      </c>
      <c r="AQ32" t="str">
        <f>_xll.BDP($A32, AQ$6)</f>
        <v>Consumer Discretionary</v>
      </c>
      <c r="AR32" t="str">
        <f>_xll.BDP($A32, AR$6)</f>
        <v>Textiles, Apparel &amp; Luxury Goo</v>
      </c>
    </row>
    <row r="33" spans="1:44" x14ac:dyDescent="0.25">
      <c r="A33" t="s">
        <v>123</v>
      </c>
      <c r="B33">
        <f ca="1">_xll.BDH(A33,"BEST_EPS",$B$2,$B$2,"BEST_FPERIOD_OVERRIDE=1bf","fill=previous","Days=A")</f>
        <v>28.731000000000002</v>
      </c>
      <c r="C33">
        <f ca="1">_xll.BDH(A33,"BEST_EPS",$B$2,$B$2,"BEST_FPERIOD_OVERRIDE=2bf","fill=previous","Days=A")</f>
        <v>31.007000000000001</v>
      </c>
      <c r="D33">
        <f ca="1">_xll.BDH(A33,"BEST_EPS",$B$2,$B$2,"BEST_FPERIOD_OVERRIDE=3bf","fill=previous","Days=A")</f>
        <v>33.226999999999997</v>
      </c>
      <c r="E33">
        <f ca="1">_xll.BDH(A33,"BEST_TARGET_PRICE",$B$2,$B$2,"fill=previous","Days=A")</f>
        <v>354.125</v>
      </c>
      <c r="F33">
        <f ca="1">_xll.BDH($A33,F$6,$B$2,$B$2,"Dir=V","Dts=H")</f>
        <v>378.4</v>
      </c>
      <c r="G33">
        <f ca="1">_xll.BDH($A33,G$6,$B$2,$B$2,"Dir=V","Dts=H")</f>
        <v>379.2</v>
      </c>
      <c r="H33">
        <f ca="1">_xll.BDH($A33,H$6,$B$2,$B$2,"Dir=V","Dts=H")</f>
        <v>371.2</v>
      </c>
      <c r="I33">
        <f ca="1">_xll.BDH($A33,I$6,$B$2,$B$2,"Dir=V","Dts=H")</f>
        <v>374.7</v>
      </c>
      <c r="J33" t="s">
        <v>1159</v>
      </c>
      <c r="K33">
        <f t="shared" si="0"/>
        <v>367.5</v>
      </c>
      <c r="L33">
        <f t="shared" si="1"/>
        <v>355</v>
      </c>
      <c r="M33" t="str">
        <f>_xll.BDS(A33,"BEST_ANALYST_RECS_BULK","headers=n","startrow",MATCH(1,_xll.BDS(A33,"BEST_ANALYST_RECS_BULK","headers=n","endcol=9","startcol=9","array=t"),0),"endrow",MATCH(1,_xll.BDS(A33,"BEST_ANALYST_RECS_BULK","headers=n","endcol=9","startcol=9","array=t"),0),"cols=10;rows=1")</f>
        <v>Mediobanca</v>
      </c>
      <c r="N33" t="s">
        <v>1387</v>
      </c>
      <c r="O33" t="s">
        <v>17</v>
      </c>
      <c r="P33">
        <v>5</v>
      </c>
      <c r="Q33" t="s">
        <v>18</v>
      </c>
      <c r="R33">
        <v>355</v>
      </c>
      <c r="S33" t="s">
        <v>22</v>
      </c>
      <c r="T33" s="2">
        <v>45778</v>
      </c>
      <c r="U33">
        <v>1</v>
      </c>
      <c r="V33">
        <v>47.25</v>
      </c>
      <c r="W33" t="str">
        <f>_xll.BDS(A33,"BEST_ANALYST_RECS_BULK","headers=n","startrow",MATCH(2,_xll.BDS(A33,"BEST_ANALYST_RECS_BULK","headers=n","endcol=9","startcol=9","array=t"),0),"endrow",MATCH(2,_xll.BDS(A33,"BEST_ANALYST_RECS_BULK","headers=n","endcol=9","startcol=9","array=t"),0),"cols=10;rows=1")</f>
        <v>Keefe Bruyette &amp; Woods</v>
      </c>
      <c r="X33" t="s">
        <v>1067</v>
      </c>
      <c r="Y33" t="s">
        <v>17</v>
      </c>
      <c r="Z33">
        <v>5</v>
      </c>
      <c r="AA33" t="s">
        <v>18</v>
      </c>
      <c r="AB33">
        <v>380</v>
      </c>
      <c r="AC33" t="s">
        <v>19</v>
      </c>
      <c r="AD33" s="2">
        <v>45747</v>
      </c>
      <c r="AE33">
        <v>2</v>
      </c>
      <c r="AF33">
        <v>46.72</v>
      </c>
      <c r="AG33" t="str">
        <f>_xll.BDS(A33,"BEST_ANALYST_RECS_BULK","headers=n","startrow",MATCH(3,_xll.BDS(A33,"BEST_ANALYST_RECS_BULK","headers=n","endcol=9","startcol=9","array=t"),0),"endrow",MATCH(3,_xll.BDS(A33,"BEST_ANALYST_RECS_BULK","headers=n","endcol=9","startcol=9","array=t"),0),"cols=10;rows=1")</f>
        <v>ISS-EVA</v>
      </c>
      <c r="AH33" t="s">
        <v>32</v>
      </c>
      <c r="AI33" t="s">
        <v>24</v>
      </c>
      <c r="AJ33">
        <v>5</v>
      </c>
      <c r="AK33" t="s">
        <v>23</v>
      </c>
      <c r="AL33" t="s">
        <v>29</v>
      </c>
      <c r="AM33" t="s">
        <v>19</v>
      </c>
      <c r="AN33" s="2">
        <v>45517</v>
      </c>
      <c r="AO33">
        <v>3</v>
      </c>
      <c r="AP33">
        <v>44.23</v>
      </c>
      <c r="AQ33" t="str">
        <f>_xll.BDP($A33, AQ$6)</f>
        <v>Financials</v>
      </c>
      <c r="AR33" t="str">
        <f>_xll.BDP($A33, AR$6)</f>
        <v>Insurance</v>
      </c>
    </row>
    <row r="34" spans="1:44" x14ac:dyDescent="0.25">
      <c r="A34" t="s">
        <v>334</v>
      </c>
      <c r="B34">
        <f ca="1">_xll.BDH(A34,"BEST_EPS",$B$2,$B$2,"BEST_FPERIOD_OVERRIDE=1bf","fill=previous","Days=A")</f>
        <v>3.468</v>
      </c>
      <c r="C34">
        <f ca="1">_xll.BDH(A34,"BEST_EPS",$B$2,$B$2,"BEST_FPERIOD_OVERRIDE=2bf","fill=previous","Days=A")</f>
        <v>4.0609999999999999</v>
      </c>
      <c r="D34">
        <f ca="1">_xll.BDH(A34,"BEST_EPS",$B$2,$B$2,"BEST_FPERIOD_OVERRIDE=3bf","fill=previous","Days=A")</f>
        <v>4.6079999999999997</v>
      </c>
      <c r="E34">
        <f ca="1">_xll.BDH(A34,"BEST_TARGET_PRICE",$B$2,$B$2,"fill=previous","Days=A")</f>
        <v>51.926000000000002</v>
      </c>
      <c r="F34">
        <f ca="1">_xll.BDH($A34,F$6,$B$2,$B$2,"Dir=V","Dts=H")</f>
        <v>42.39</v>
      </c>
      <c r="G34">
        <f ca="1">_xll.BDH($A34,G$6,$B$2,$B$2,"Dir=V","Dts=H")</f>
        <v>42.89</v>
      </c>
      <c r="H34">
        <f ca="1">_xll.BDH($A34,H$6,$B$2,$B$2,"Dir=V","Dts=H")</f>
        <v>41.97</v>
      </c>
      <c r="I34">
        <f ca="1">_xll.BDH($A34,I$6,$B$2,$B$2,"Dir=V","Dts=H")</f>
        <v>42.26</v>
      </c>
      <c r="J34" t="s">
        <v>1159</v>
      </c>
      <c r="K34">
        <f t="shared" si="0"/>
        <v>50.693333333333328</v>
      </c>
      <c r="L34">
        <f t="shared" si="1"/>
        <v>50</v>
      </c>
      <c r="M34" t="str">
        <f>_xll.BDS(A34,"BEST_ANALYST_RECS_BULK","headers=n","startrow",MATCH(1,_xll.BDS(A34,"BEST_ANALYST_RECS_BULK","headers=n","endcol=9","startcol=9","array=t"),0),"endrow",MATCH(1,_xll.BDS(A34,"BEST_ANALYST_RECS_BULK","headers=n","endcol=9","startcol=9","array=t"),0),"cols=10;rows=1")</f>
        <v>Baader Helvea</v>
      </c>
      <c r="N34" t="s">
        <v>1118</v>
      </c>
      <c r="O34" t="s">
        <v>834</v>
      </c>
      <c r="P34">
        <v>2</v>
      </c>
      <c r="Q34" t="s">
        <v>18</v>
      </c>
      <c r="R34">
        <v>50</v>
      </c>
      <c r="S34" t="s">
        <v>19</v>
      </c>
      <c r="T34" s="2">
        <v>45779</v>
      </c>
      <c r="U34">
        <v>1</v>
      </c>
      <c r="V34">
        <v>20.95</v>
      </c>
      <c r="W34" t="str">
        <f>_xll.BDS(A34,"BEST_ANALYST_RECS_BULK","headers=n","startrow",MATCH(2,_xll.BDS(A34,"BEST_ANALYST_RECS_BULK","headers=n","endcol=9","startcol=9","array=t"),0),"endrow",MATCH(2,_xll.BDS(A34,"BEST_ANALYST_RECS_BULK","headers=n","endcol=9","startcol=9","array=t"),0),"cols=10;rows=1")</f>
        <v>Jefferies</v>
      </c>
      <c r="X34" t="s">
        <v>1010</v>
      </c>
      <c r="Y34" t="s">
        <v>20</v>
      </c>
      <c r="Z34">
        <v>5</v>
      </c>
      <c r="AA34" t="s">
        <v>18</v>
      </c>
      <c r="AB34">
        <v>52</v>
      </c>
      <c r="AC34" t="s">
        <v>19</v>
      </c>
      <c r="AD34" s="2">
        <v>45779</v>
      </c>
      <c r="AE34">
        <v>2</v>
      </c>
      <c r="AF34">
        <v>17.510000000000002</v>
      </c>
      <c r="AG34" t="str">
        <f>_xll.BDS(A34,"BEST_ANALYST_RECS_BULK","headers=n","startrow",MATCH(3,_xll.BDS(A34,"BEST_ANALYST_RECS_BULK","headers=n","endcol=9","startcol=9","array=t"),0),"endrow",MATCH(3,_xll.BDS(A34,"BEST_ANALYST_RECS_BULK","headers=n","endcol=9","startcol=9","array=t"),0),"cols=10;rows=1")</f>
        <v>Sadif Investment Analytics</v>
      </c>
      <c r="AH34" t="s">
        <v>32</v>
      </c>
      <c r="AI34" t="s">
        <v>33</v>
      </c>
      <c r="AJ34">
        <v>5</v>
      </c>
      <c r="AK34" t="s">
        <v>18</v>
      </c>
      <c r="AL34">
        <v>50.08</v>
      </c>
      <c r="AM34" t="s">
        <v>1248</v>
      </c>
      <c r="AN34" s="2">
        <v>45636</v>
      </c>
      <c r="AO34">
        <v>3</v>
      </c>
      <c r="AP34">
        <v>16.32</v>
      </c>
      <c r="AQ34" t="str">
        <f>_xll.BDP($A34, AQ$6)</f>
        <v>Materials</v>
      </c>
      <c r="AR34" t="str">
        <f>_xll.BDP($A34, AR$6)</f>
        <v>Chemicals</v>
      </c>
    </row>
    <row r="35" spans="1:44" x14ac:dyDescent="0.25">
      <c r="A35" t="s">
        <v>446</v>
      </c>
      <c r="B35">
        <f ca="1">_xll.BDH(A35,"BEST_EPS",$B$2,$B$2,"BEST_FPERIOD_OVERRIDE=1bf","fill=previous","Days=A")</f>
        <v>4.6159999999999997</v>
      </c>
      <c r="C35">
        <f ca="1">_xll.BDH(A35,"BEST_EPS",$B$2,$B$2,"BEST_FPERIOD_OVERRIDE=2bf","fill=previous","Days=A")</f>
        <v>4.9569999999999999</v>
      </c>
      <c r="D35">
        <f ca="1">_xll.BDH(A35,"BEST_EPS",$B$2,$B$2,"BEST_FPERIOD_OVERRIDE=3bf","fill=previous","Days=A")</f>
        <v>5.2089999999999996</v>
      </c>
      <c r="E35">
        <f ca="1">_xll.BDH(A35,"BEST_TARGET_PRICE",$B$2,$B$2,"fill=previous","Days=A")</f>
        <v>27.274000000000001</v>
      </c>
      <c r="F35">
        <f ca="1">_xll.BDH($A35,F$6,$B$2,$B$2,"Dir=V","Dts=H")</f>
        <v>24.04</v>
      </c>
      <c r="G35">
        <f ca="1">_xll.BDH($A35,G$6,$B$2,$B$2,"Dir=V","Dts=H")</f>
        <v>24.13</v>
      </c>
      <c r="H35">
        <f ca="1">_xll.BDH($A35,H$6,$B$2,$B$2,"Dir=V","Dts=H")</f>
        <v>23.375</v>
      </c>
      <c r="I35">
        <f ca="1">_xll.BDH($A35,I$6,$B$2,$B$2,"Dir=V","Dts=H")</f>
        <v>23.465</v>
      </c>
      <c r="J35" t="s">
        <v>1159</v>
      </c>
      <c r="K35">
        <f t="shared" si="0"/>
        <v>29.066666666666666</v>
      </c>
      <c r="L35">
        <f t="shared" si="1"/>
        <v>26</v>
      </c>
      <c r="M35" t="str">
        <f>_xll.BDS(A35,"BEST_ANALYST_RECS_BULK","headers=n","startrow",MATCH(1,_xll.BDS(A35,"BEST_ANALYST_RECS_BULK","headers=n","endcol=9","startcol=9","array=t"),0),"endrow",MATCH(1,_xll.BDS(A35,"BEST_ANALYST_RECS_BULK","headers=n","endcol=9","startcol=9","array=t"),0),"cols=10;rows=1")</f>
        <v>Berenberg</v>
      </c>
      <c r="N35" t="s">
        <v>1420</v>
      </c>
      <c r="O35" t="s">
        <v>28</v>
      </c>
      <c r="P35">
        <v>3</v>
      </c>
      <c r="Q35" t="s">
        <v>18</v>
      </c>
      <c r="R35">
        <v>26</v>
      </c>
      <c r="S35" t="s">
        <v>19</v>
      </c>
      <c r="T35" s="2">
        <v>45784</v>
      </c>
      <c r="U35">
        <v>1</v>
      </c>
      <c r="V35">
        <v>0</v>
      </c>
      <c r="W35" t="e">
        <f>_xll.BDS(A35,"BEST_ANALYST_RECS_BULK","headers=n","startrow",MATCH(2,_xll.BDS(A35,"BEST_ANALYST_RECS_BULK","headers=n","endcol=9","startcol=9","array=t"),0),"endrow",MATCH(2,_xll.BDS(A35,"BEST_ANALYST_RECS_BULK","headers=n","endcol=9","startcol=9","array=t"),0),"cols=10;rows=1")</f>
        <v>#N/A</v>
      </c>
      <c r="X35" t="s">
        <v>825</v>
      </c>
      <c r="Y35" t="s">
        <v>20</v>
      </c>
      <c r="Z35">
        <v>5</v>
      </c>
      <c r="AA35" t="s">
        <v>18</v>
      </c>
      <c r="AB35">
        <v>30.6</v>
      </c>
      <c r="AC35" t="s">
        <v>27</v>
      </c>
      <c r="AD35" s="2">
        <v>45778</v>
      </c>
      <c r="AE35">
        <v>2</v>
      </c>
      <c r="AF35">
        <v>-14.37</v>
      </c>
      <c r="AG35" t="str">
        <f>_xll.BDS(A35,"BEST_ANALYST_RECS_BULK","headers=n","startrow",MATCH(3,_xll.BDS(A35,"BEST_ANALYST_RECS_BULK","headers=n","endcol=9","startcol=9","array=t"),0),"endrow",MATCH(3,_xll.BDS(A35,"BEST_ANALYST_RECS_BULK","headers=n","endcol=9","startcol=9","array=t"),0),"cols=10;rows=1")</f>
        <v>AlphaValue/Baader Europe</v>
      </c>
      <c r="AH35" t="s">
        <v>825</v>
      </c>
      <c r="AI35" t="s">
        <v>20</v>
      </c>
      <c r="AJ35">
        <v>5</v>
      </c>
      <c r="AK35" t="s">
        <v>18</v>
      </c>
      <c r="AL35">
        <v>30.6</v>
      </c>
      <c r="AM35" t="s">
        <v>27</v>
      </c>
      <c r="AN35" s="2">
        <v>45778</v>
      </c>
      <c r="AO35">
        <v>3</v>
      </c>
      <c r="AP35">
        <v>-14.31</v>
      </c>
      <c r="AQ35" t="str">
        <f>_xll.BDP($A35, AQ$6)</f>
        <v>Health Care</v>
      </c>
      <c r="AR35" t="str">
        <f>_xll.BDP($A35, AR$6)</f>
        <v>Pharmaceuticals</v>
      </c>
    </row>
    <row r="36" spans="1:44" x14ac:dyDescent="0.25">
      <c r="A36" t="s">
        <v>380</v>
      </c>
      <c r="B36">
        <f ca="1">_xll.BDH(A36,"BEST_EPS",$B$2,$B$2,"BEST_FPERIOD_OVERRIDE=1bf","fill=previous","Days=A")</f>
        <v>4.84</v>
      </c>
      <c r="C36">
        <f ca="1">_xll.BDH(A36,"BEST_EPS",$B$2,$B$2,"BEST_FPERIOD_OVERRIDE=2bf","fill=previous","Days=A")</f>
        <v>5.2850000000000001</v>
      </c>
      <c r="D36">
        <f ca="1">_xll.BDH(A36,"BEST_EPS",$B$2,$B$2,"BEST_FPERIOD_OVERRIDE=3bf","fill=previous","Days=A")</f>
        <v>5.8120000000000003</v>
      </c>
      <c r="E36">
        <f ca="1">_xll.BDH(A36,"BEST_TARGET_PRICE",$B$2,$B$2,"fill=previous","Days=A")</f>
        <v>139.84800000000001</v>
      </c>
      <c r="F36">
        <f ca="1">_xll.BDH($A36,F$6,$B$2,$B$2,"Dir=V","Dts=H")</f>
        <v>121.8</v>
      </c>
      <c r="G36">
        <f ca="1">_xll.BDH($A36,G$6,$B$2,$B$2,"Dir=V","Dts=H")</f>
        <v>121.8</v>
      </c>
      <c r="H36">
        <f ca="1">_xll.BDH($A36,H$6,$B$2,$B$2,"Dir=V","Dts=H")</f>
        <v>118.2</v>
      </c>
      <c r="I36">
        <f ca="1">_xll.BDH($A36,I$6,$B$2,$B$2,"Dir=V","Dts=H")</f>
        <v>120</v>
      </c>
      <c r="J36" t="s">
        <v>1159</v>
      </c>
      <c r="K36">
        <f t="shared" si="0"/>
        <v>129.33333333333334</v>
      </c>
      <c r="L36">
        <f t="shared" si="1"/>
        <v>111</v>
      </c>
      <c r="M36" t="str">
        <f>_xll.BDS(A36,"BEST_ANALYST_RECS_BULK","headers=n","startrow",MATCH(1,_xll.BDS(A36,"BEST_ANALYST_RECS_BULK","headers=n","endcol=9","startcol=9","array=t"),0),"endrow",MATCH(1,_xll.BDS(A36,"BEST_ANALYST_RECS_BULK","headers=n","endcol=9","startcol=9","array=t"),0),"cols=10;rows=1")</f>
        <v>Morningstar</v>
      </c>
      <c r="N36" t="s">
        <v>823</v>
      </c>
      <c r="O36" t="s">
        <v>30</v>
      </c>
      <c r="P36">
        <v>1</v>
      </c>
      <c r="Q36" t="s">
        <v>26</v>
      </c>
      <c r="R36">
        <v>111</v>
      </c>
      <c r="S36" t="s">
        <v>19</v>
      </c>
      <c r="T36" s="2">
        <v>45768</v>
      </c>
      <c r="U36">
        <v>1</v>
      </c>
      <c r="V36">
        <v>16.260000000000002</v>
      </c>
      <c r="W36" t="str">
        <f>_xll.BDS(A36,"BEST_ANALYST_RECS_BULK","headers=n","startrow",MATCH(2,_xll.BDS(A36,"BEST_ANALYST_RECS_BULK","headers=n","endcol=9","startcol=9","array=t"),0),"endrow",MATCH(2,_xll.BDS(A36,"BEST_ANALYST_RECS_BULK","headers=n","endcol=9","startcol=9","array=t"),0),"cols=10;rows=1")</f>
        <v>AlphaValue/Baader Europe</v>
      </c>
      <c r="X36" t="s">
        <v>825</v>
      </c>
      <c r="Y36" t="s">
        <v>834</v>
      </c>
      <c r="Z36">
        <v>2</v>
      </c>
      <c r="AA36" t="s">
        <v>18</v>
      </c>
      <c r="AB36">
        <v>134</v>
      </c>
      <c r="AC36" t="s">
        <v>27</v>
      </c>
      <c r="AD36" s="2">
        <v>45778</v>
      </c>
      <c r="AE36">
        <v>2</v>
      </c>
      <c r="AF36">
        <v>14.96</v>
      </c>
      <c r="AG36" t="str">
        <f>_xll.BDS(A36,"BEST_ANALYST_RECS_BULK","headers=n","startrow",MATCH(3,_xll.BDS(A36,"BEST_ANALYST_RECS_BULK","headers=n","endcol=9","startcol=9","array=t"),0),"endrow",MATCH(3,_xll.BDS(A36,"BEST_ANALYST_RECS_BULK","headers=n","endcol=9","startcol=9","array=t"),0),"cols=10;rows=1")</f>
        <v>Landesbank Baden-Wuerttemberg</v>
      </c>
      <c r="AH36" t="s">
        <v>987</v>
      </c>
      <c r="AI36" t="s">
        <v>20</v>
      </c>
      <c r="AJ36">
        <v>5</v>
      </c>
      <c r="AK36" t="s">
        <v>23</v>
      </c>
      <c r="AL36">
        <v>143</v>
      </c>
      <c r="AM36" t="s">
        <v>19</v>
      </c>
      <c r="AN36" s="2">
        <v>45762</v>
      </c>
      <c r="AO36">
        <v>3</v>
      </c>
      <c r="AP36">
        <v>2.66</v>
      </c>
      <c r="AQ36" t="str">
        <f>_xll.BDP($A36, AQ$6)</f>
        <v>Consumer Staples</v>
      </c>
      <c r="AR36" t="str">
        <f>_xll.BDP($A36, AR$6)</f>
        <v>Personal Care Products</v>
      </c>
    </row>
    <row r="37" spans="1:44" x14ac:dyDescent="0.25">
      <c r="A37" t="s">
        <v>287</v>
      </c>
      <c r="B37">
        <f ca="1">_xll.BDH(A37,"BEST_EPS",$B$2,$B$2,"BEST_FPERIOD_OVERRIDE=1bf","fill=previous","Days=A")</f>
        <v>11.082000000000001</v>
      </c>
      <c r="C37">
        <f ca="1">_xll.BDH(A37,"BEST_EPS",$B$2,$B$2,"BEST_FPERIOD_OVERRIDE=2bf","fill=previous","Days=A")</f>
        <v>12.093</v>
      </c>
      <c r="D37">
        <f ca="1">_xll.BDH(A37,"BEST_EPS",$B$2,$B$2,"BEST_FPERIOD_OVERRIDE=3bf","fill=previous","Days=A")</f>
        <v>13.180999999999999</v>
      </c>
      <c r="E37">
        <f ca="1">_xll.BDH(A37,"BEST_TARGET_PRICE",$B$2,$B$2,"fill=previous","Days=A")</f>
        <v>84.587999999999994</v>
      </c>
      <c r="F37">
        <f ca="1">_xll.BDH($A37,F$6,$B$2,$B$2,"Dir=V","Dts=H")</f>
        <v>75.8</v>
      </c>
      <c r="G37">
        <f ca="1">_xll.BDH($A37,G$6,$B$2,$B$2,"Dir=V","Dts=H")</f>
        <v>78.02</v>
      </c>
      <c r="H37">
        <f ca="1">_xll.BDH($A37,H$6,$B$2,$B$2,"Dir=V","Dts=H")</f>
        <v>75.180000000000007</v>
      </c>
      <c r="I37">
        <f ca="1">_xll.BDH($A37,I$6,$B$2,$B$2,"Dir=V","Dts=H")</f>
        <v>76.540000000000006</v>
      </c>
      <c r="J37" t="s">
        <v>1159</v>
      </c>
      <c r="K37">
        <f t="shared" si="0"/>
        <v>71.166666666666671</v>
      </c>
      <c r="L37">
        <f t="shared" si="1"/>
        <v>73.5</v>
      </c>
      <c r="M37" t="str">
        <f>_xll.BDS(A37,"BEST_ANALYST_RECS_BULK","headers=n","startrow",MATCH(1,_xll.BDS(A37,"BEST_ANALYST_RECS_BULK","headers=n","endcol=9","startcol=9","array=t"),0),"endrow",MATCH(1,_xll.BDS(A37,"BEST_ANALYST_RECS_BULK","headers=n","endcol=9","startcol=9","array=t"),0),"cols=10;rows=1")</f>
        <v>Barclays</v>
      </c>
      <c r="N37" t="s">
        <v>1392</v>
      </c>
      <c r="O37" t="s">
        <v>43</v>
      </c>
      <c r="P37">
        <v>1</v>
      </c>
      <c r="Q37" t="s">
        <v>26</v>
      </c>
      <c r="R37">
        <v>73.5</v>
      </c>
      <c r="S37" t="s">
        <v>19</v>
      </c>
      <c r="T37" s="2">
        <v>45743</v>
      </c>
      <c r="U37">
        <v>1</v>
      </c>
      <c r="V37">
        <v>23.28</v>
      </c>
      <c r="W37" t="str">
        <f>_xll.BDS(A37,"BEST_ANALYST_RECS_BULK","headers=n","startrow",MATCH(2,_xll.BDS(A37,"BEST_ANALYST_RECS_BULK","headers=n","endcol=9","startcol=9","array=t"),0),"endrow",MATCH(2,_xll.BDS(A37,"BEST_ANALYST_RECS_BULK","headers=n","endcol=9","startcol=9","array=t"),0),"cols=10;rows=1")</f>
        <v>Citi</v>
      </c>
      <c r="X37" t="s">
        <v>1228</v>
      </c>
      <c r="Y37" t="s">
        <v>25</v>
      </c>
      <c r="Z37">
        <v>3</v>
      </c>
      <c r="AA37" t="s">
        <v>18</v>
      </c>
      <c r="AB37">
        <v>75</v>
      </c>
      <c r="AC37" t="s">
        <v>19</v>
      </c>
      <c r="AD37" s="2">
        <v>45784</v>
      </c>
      <c r="AE37">
        <v>2</v>
      </c>
      <c r="AF37">
        <v>23.28</v>
      </c>
      <c r="AG37" t="str">
        <f>_xll.BDS(A37,"BEST_ANALYST_RECS_BULK","headers=n","startrow",MATCH(3,_xll.BDS(A37,"BEST_ANALYST_RECS_BULK","headers=n","endcol=9","startcol=9","array=t"),0),"endrow",MATCH(3,_xll.BDS(A37,"BEST_ANALYST_RECS_BULK","headers=n","endcol=9","startcol=9","array=t"),0),"cols=10;rows=1")</f>
        <v>Kepler Cheuvreux</v>
      </c>
      <c r="AH37" t="s">
        <v>1132</v>
      </c>
      <c r="AI37" t="s">
        <v>834</v>
      </c>
      <c r="AJ37">
        <v>2</v>
      </c>
      <c r="AK37" t="s">
        <v>18</v>
      </c>
      <c r="AL37">
        <v>65</v>
      </c>
      <c r="AM37" t="s">
        <v>19</v>
      </c>
      <c r="AN37" s="2">
        <v>45763</v>
      </c>
      <c r="AO37">
        <v>3</v>
      </c>
      <c r="AP37">
        <v>22.97</v>
      </c>
      <c r="AQ37" t="str">
        <f>_xll.BDP($A37, AQ$6)</f>
        <v>Consumer Discretionary</v>
      </c>
      <c r="AR37" t="str">
        <f>_xll.BDP($A37, AR$6)</f>
        <v>Automobiles</v>
      </c>
    </row>
    <row r="38" spans="1:44" x14ac:dyDescent="0.25">
      <c r="A38" t="s">
        <v>664</v>
      </c>
      <c r="B38">
        <f ca="1">_xll.BDH(A38,"BEST_EPS",$B$2,$B$2,"BEST_FPERIOD_OVERRIDE=1bf","fill=previous","Days=A")</f>
        <v>4.9260000000000002</v>
      </c>
      <c r="C38">
        <f ca="1">_xll.BDH(A38,"BEST_EPS",$B$2,$B$2,"BEST_FPERIOD_OVERRIDE=2bf","fill=previous","Days=A")</f>
        <v>5.46</v>
      </c>
      <c r="D38">
        <f ca="1">_xll.BDH(A38,"BEST_EPS",$B$2,$B$2,"BEST_FPERIOD_OVERRIDE=3bf","fill=previous","Days=A")</f>
        <v>6.0179999999999998</v>
      </c>
      <c r="E38">
        <f ca="1">_xll.BDH(A38,"BEST_TARGET_PRICE",$B$2,$B$2,"fill=previous","Days=A")</f>
        <v>71.694999999999993</v>
      </c>
      <c r="F38">
        <f ca="1">_xll.BDH($A38,F$6,$B$2,$B$2,"Dir=V","Dts=H")</f>
        <v>59.26</v>
      </c>
      <c r="G38">
        <f ca="1">_xll.BDH($A38,G$6,$B$2,$B$2,"Dir=V","Dts=H")</f>
        <v>59.76</v>
      </c>
      <c r="H38">
        <f ca="1">_xll.BDH($A38,H$6,$B$2,$B$2,"Dir=V","Dts=H")</f>
        <v>58.94</v>
      </c>
      <c r="I38">
        <f ca="1">_xll.BDH($A38,I$6,$B$2,$B$2,"Dir=V","Dts=H")</f>
        <v>59.28</v>
      </c>
      <c r="J38" t="s">
        <v>1159</v>
      </c>
      <c r="K38">
        <f t="shared" si="0"/>
        <v>68.666666666666671</v>
      </c>
      <c r="L38">
        <f t="shared" si="1"/>
        <v>70</v>
      </c>
      <c r="M38" t="str">
        <f>_xll.BDS(A38,"BEST_ANALYST_RECS_BULK","headers=n","startrow",MATCH(1,_xll.BDS(A38,"BEST_ANALYST_RECS_BULK","headers=n","endcol=9","startcol=9","array=t"),0),"endrow",MATCH(1,_xll.BDS(A38,"BEST_ANALYST_RECS_BULK","headers=n","endcol=9","startcol=9","array=t"),0),"cols=10;rows=1")</f>
        <v>Barclays</v>
      </c>
      <c r="N38" t="s">
        <v>945</v>
      </c>
      <c r="O38" t="s">
        <v>35</v>
      </c>
      <c r="P38">
        <v>3</v>
      </c>
      <c r="Q38" t="s">
        <v>18</v>
      </c>
      <c r="R38">
        <v>70</v>
      </c>
      <c r="S38" t="s">
        <v>19</v>
      </c>
      <c r="T38" s="2">
        <v>45735</v>
      </c>
      <c r="U38">
        <v>1</v>
      </c>
      <c r="V38">
        <v>23.76</v>
      </c>
      <c r="W38" t="str">
        <f>_xll.BDS(A38,"BEST_ANALYST_RECS_BULK","headers=n","startrow",MATCH(2,_xll.BDS(A38,"BEST_ANALYST_RECS_BULK","headers=n","endcol=9","startcol=9","array=t"),0),"endrow",MATCH(2,_xll.BDS(A38,"BEST_ANALYST_RECS_BULK","headers=n","endcol=9","startcol=9","array=t"),0),"cols=10;rows=1")</f>
        <v>JP Morgan</v>
      </c>
      <c r="X38" t="s">
        <v>856</v>
      </c>
      <c r="Y38" t="s">
        <v>43</v>
      </c>
      <c r="Z38">
        <v>1</v>
      </c>
      <c r="AA38" t="s">
        <v>18</v>
      </c>
      <c r="AB38">
        <v>60</v>
      </c>
      <c r="AC38" t="s">
        <v>19</v>
      </c>
      <c r="AD38" s="2">
        <v>45743</v>
      </c>
      <c r="AE38">
        <v>2</v>
      </c>
      <c r="AF38">
        <v>19.43</v>
      </c>
      <c r="AG38" t="e">
        <f>_xll.BDS(A38,"BEST_ANALYST_RECS_BULK","headers=n","startrow",MATCH(3,_xll.BDS(A38,"BEST_ANALYST_RECS_BULK","headers=n","endcol=9","startcol=9","array=t"),0),"endrow",MATCH(3,_xll.BDS(A38,"BEST_ANALYST_RECS_BULK","headers=n","endcol=9","startcol=9","array=t"),0),"cols=10;rows=1")</f>
        <v>#N/A</v>
      </c>
      <c r="AH38" t="s">
        <v>1019</v>
      </c>
      <c r="AI38" t="s">
        <v>20</v>
      </c>
      <c r="AJ38">
        <v>5</v>
      </c>
      <c r="AK38" t="s">
        <v>18</v>
      </c>
      <c r="AL38">
        <v>76</v>
      </c>
      <c r="AM38" t="s">
        <v>19</v>
      </c>
      <c r="AN38" s="2">
        <v>45730</v>
      </c>
      <c r="AO38">
        <v>3</v>
      </c>
      <c r="AP38">
        <v>6.06</v>
      </c>
      <c r="AQ38" t="str">
        <f>_xll.BDP($A38, AQ$6)</f>
        <v>Industrials</v>
      </c>
      <c r="AR38" t="str">
        <f>_xll.BDP($A38, AR$6)</f>
        <v>Trading Companies &amp; Distributo</v>
      </c>
    </row>
    <row r="39" spans="1:44" x14ac:dyDescent="0.25">
      <c r="A39" t="s">
        <v>516</v>
      </c>
      <c r="B39">
        <f ca="1">_xll.BDH(A39,"BEST_EPS",$B$2,$B$2,"BEST_FPERIOD_OVERRIDE=1bf","fill=previous","Days=A")</f>
        <v>2.427</v>
      </c>
      <c r="C39">
        <f ca="1">_xll.BDH(A39,"BEST_EPS",$B$2,$B$2,"BEST_FPERIOD_OVERRIDE=2bf","fill=previous","Days=A")</f>
        <v>3.0310000000000001</v>
      </c>
      <c r="D39">
        <f ca="1">_xll.BDH(A39,"BEST_EPS",$B$2,$B$2,"BEST_FPERIOD_OVERRIDE=3bf","fill=previous","Days=A")</f>
        <v>3.544</v>
      </c>
      <c r="E39">
        <f ca="1">_xll.BDH(A39,"BEST_TARGET_PRICE",$B$2,$B$2,"fill=previous","Days=A")</f>
        <v>24.831</v>
      </c>
      <c r="F39">
        <f ca="1">_xll.BDH($A39,F$6,$B$2,$B$2,"Dir=V","Dts=H")</f>
        <v>24.52</v>
      </c>
      <c r="G39">
        <f ca="1">_xll.BDH($A39,G$6,$B$2,$B$2,"Dir=V","Dts=H")</f>
        <v>24.71</v>
      </c>
      <c r="H39">
        <f ca="1">_xll.BDH($A39,H$6,$B$2,$B$2,"Dir=V","Dts=H")</f>
        <v>24.25</v>
      </c>
      <c r="I39">
        <f ca="1">_xll.BDH($A39,I$6,$B$2,$B$2,"Dir=V","Dts=H")</f>
        <v>24.38</v>
      </c>
      <c r="J39" t="s">
        <v>1159</v>
      </c>
      <c r="K39">
        <f t="shared" si="0"/>
        <v>25.666666666666668</v>
      </c>
      <c r="L39">
        <f t="shared" si="1"/>
        <v>28</v>
      </c>
      <c r="M39" t="str">
        <f>_xll.BDS(A39,"BEST_ANALYST_RECS_BULK","headers=n","startrow",MATCH(1,_xll.BDS(A39,"BEST_ANALYST_RECS_BULK","headers=n","endcol=9","startcol=9","array=t"),0),"endrow",MATCH(1,_xll.BDS(A39,"BEST_ANALYST_RECS_BULK","headers=n","endcol=9","startcol=9","array=t"),0),"cols=10;rows=1")</f>
        <v>Mediobanca</v>
      </c>
      <c r="N39" t="s">
        <v>1489</v>
      </c>
      <c r="O39" t="s">
        <v>17</v>
      </c>
      <c r="P39">
        <v>5</v>
      </c>
      <c r="Q39" t="s">
        <v>18</v>
      </c>
      <c r="R39">
        <v>28</v>
      </c>
      <c r="S39" t="s">
        <v>22</v>
      </c>
      <c r="T39" s="2">
        <v>45784</v>
      </c>
      <c r="U39">
        <v>1</v>
      </c>
      <c r="V39">
        <v>76.87</v>
      </c>
      <c r="W39" t="str">
        <f>_xll.BDS(A39,"BEST_ANALYST_RECS_BULK","headers=n","startrow",MATCH(2,_xll.BDS(A39,"BEST_ANALYST_RECS_BULK","headers=n","endcol=9","startcol=9","array=t"),0),"endrow",MATCH(2,_xll.BDS(A39,"BEST_ANALYST_RECS_BULK","headers=n","endcol=9","startcol=9","array=t"),0),"cols=10;rows=1")</f>
        <v>JP Morgan</v>
      </c>
      <c r="X39" t="s">
        <v>1288</v>
      </c>
      <c r="Y39" t="s">
        <v>24</v>
      </c>
      <c r="Z39">
        <v>5</v>
      </c>
      <c r="AA39" t="s">
        <v>18</v>
      </c>
      <c r="AB39">
        <v>27</v>
      </c>
      <c r="AC39" t="s">
        <v>19</v>
      </c>
      <c r="AD39" s="2">
        <v>45769</v>
      </c>
      <c r="AE39">
        <v>2</v>
      </c>
      <c r="AF39">
        <v>63.08</v>
      </c>
      <c r="AG39" t="str">
        <f>_xll.BDS(A39,"BEST_ANALYST_RECS_BULK","headers=n","startrow",MATCH(3,_xll.BDS(A39,"BEST_ANALYST_RECS_BULK","headers=n","endcol=9","startcol=9","array=t"),0),"endrow",MATCH(3,_xll.BDS(A39,"BEST_ANALYST_RECS_BULK","headers=n","endcol=9","startcol=9","array=t"),0),"cols=10;rows=1")</f>
        <v>Autonomous Research</v>
      </c>
      <c r="AH39" t="s">
        <v>916</v>
      </c>
      <c r="AI39" t="s">
        <v>25</v>
      </c>
      <c r="AJ39">
        <v>3</v>
      </c>
      <c r="AK39" t="s">
        <v>18</v>
      </c>
      <c r="AL39">
        <v>22</v>
      </c>
      <c r="AM39" t="s">
        <v>22</v>
      </c>
      <c r="AN39" s="2">
        <v>45764</v>
      </c>
      <c r="AO39">
        <v>3</v>
      </c>
      <c r="AP39">
        <v>56.56</v>
      </c>
      <c r="AQ39" t="str">
        <f>_xll.BDP($A39, AQ$6)</f>
        <v>Financials</v>
      </c>
      <c r="AR39" t="str">
        <f>_xll.BDP($A39, AR$6)</f>
        <v>Banks</v>
      </c>
    </row>
    <row r="40" spans="1:44" x14ac:dyDescent="0.25">
      <c r="A40" t="s">
        <v>612</v>
      </c>
      <c r="B40">
        <f ca="1">_xll.BDH(A40,"BEST_EPS",$B$2,$B$2,"BEST_FPERIOD_OVERRIDE=1bf","fill=previous","Days=A")</f>
        <v>8.2230000000000008</v>
      </c>
      <c r="C40">
        <f ca="1">_xll.BDH(A40,"BEST_EPS",$B$2,$B$2,"BEST_FPERIOD_OVERRIDE=2bf","fill=previous","Days=A")</f>
        <v>10.07</v>
      </c>
      <c r="D40">
        <f ca="1">_xll.BDH(A40,"BEST_EPS",$B$2,$B$2,"BEST_FPERIOD_OVERRIDE=3bf","fill=previous","Days=A")</f>
        <v>11.35</v>
      </c>
      <c r="E40">
        <f ca="1">_xll.BDH(A40,"BEST_TARGET_PRICE",$B$2,$B$2,"fill=previous","Days=A")</f>
        <v>77.912999999999997</v>
      </c>
      <c r="F40">
        <f ca="1">_xll.BDH($A40,F$6,$B$2,$B$2,"Dir=V","Dts=H")</f>
        <v>71.88</v>
      </c>
      <c r="G40">
        <f ca="1">_xll.BDH($A40,G$6,$B$2,$B$2,"Dir=V","Dts=H")</f>
        <v>72.44</v>
      </c>
      <c r="H40">
        <f ca="1">_xll.BDH($A40,H$6,$B$2,$B$2,"Dir=V","Dts=H")</f>
        <v>69.98</v>
      </c>
      <c r="I40">
        <f ca="1">_xll.BDH($A40,I$6,$B$2,$B$2,"Dir=V","Dts=H")</f>
        <v>70.28</v>
      </c>
      <c r="J40" t="s">
        <v>1159</v>
      </c>
      <c r="K40">
        <f t="shared" si="0"/>
        <v>84.666666666666671</v>
      </c>
      <c r="L40">
        <f t="shared" si="1"/>
        <v>80</v>
      </c>
      <c r="M40" t="str">
        <f>_xll.BDS(A40,"BEST_ANALYST_RECS_BULK","headers=n","startrow",MATCH(1,_xll.BDS(A40,"BEST_ANALYST_RECS_BULK","headers=n","endcol=9","startcol=9","array=t"),0),"endrow",MATCH(1,_xll.BDS(A40,"BEST_ANALYST_RECS_BULK","headers=n","endcol=9","startcol=9","array=t"),0),"cols=10;rows=1")</f>
        <v>DZ Bank AG Research</v>
      </c>
      <c r="N40" t="s">
        <v>827</v>
      </c>
      <c r="O40" t="s">
        <v>20</v>
      </c>
      <c r="P40">
        <v>5</v>
      </c>
      <c r="Q40" t="s">
        <v>18</v>
      </c>
      <c r="R40">
        <v>80</v>
      </c>
      <c r="S40" t="s">
        <v>19</v>
      </c>
      <c r="T40" s="2">
        <v>45741</v>
      </c>
      <c r="U40">
        <v>1</v>
      </c>
      <c r="V40">
        <v>28.17</v>
      </c>
      <c r="W40" t="e">
        <f>_xll.BDS(A40,"BEST_ANALYST_RECS_BULK","headers=n","startrow",MATCH(2,_xll.BDS(A40,"BEST_ANALYST_RECS_BULK","headers=n","endcol=9","startcol=9","array=t"),0),"endrow",MATCH(2,_xll.BDS(A40,"BEST_ANALYST_RECS_BULK","headers=n","endcol=9","startcol=9","array=t"),0),"cols=10;rows=1")</f>
        <v>#N/A</v>
      </c>
      <c r="X40" t="s">
        <v>1177</v>
      </c>
      <c r="Y40" t="s">
        <v>20</v>
      </c>
      <c r="Z40">
        <v>5</v>
      </c>
      <c r="AA40" t="s">
        <v>18</v>
      </c>
      <c r="AB40">
        <v>87</v>
      </c>
      <c r="AC40" t="s">
        <v>19</v>
      </c>
      <c r="AD40" s="2">
        <v>45783</v>
      </c>
      <c r="AE40">
        <v>2</v>
      </c>
      <c r="AF40">
        <v>18.12</v>
      </c>
      <c r="AG40" t="str">
        <f>_xll.BDS(A40,"BEST_ANALYST_RECS_BULK","headers=n","startrow",MATCH(3,_xll.BDS(A40,"BEST_ANALYST_RECS_BULK","headers=n","endcol=9","startcol=9","array=t"),0),"endrow",MATCH(3,_xll.BDS(A40,"BEST_ANALYST_RECS_BULK","headers=n","endcol=9","startcol=9","array=t"),0),"cols=10;rows=1")</f>
        <v>Jefferies</v>
      </c>
      <c r="AH40" t="s">
        <v>1177</v>
      </c>
      <c r="AI40" t="s">
        <v>20</v>
      </c>
      <c r="AJ40">
        <v>5</v>
      </c>
      <c r="AK40" t="s">
        <v>18</v>
      </c>
      <c r="AL40">
        <v>87</v>
      </c>
      <c r="AM40" t="s">
        <v>19</v>
      </c>
      <c r="AN40" s="2">
        <v>45783</v>
      </c>
      <c r="AO40">
        <v>3</v>
      </c>
      <c r="AP40">
        <v>18.09</v>
      </c>
      <c r="AQ40" t="str">
        <f>_xll.BDP($A40, AQ$6)</f>
        <v>Consumer Discretionary</v>
      </c>
      <c r="AR40" t="str">
        <f>_xll.BDP($A40, AR$6)</f>
        <v>Automobile Components</v>
      </c>
    </row>
    <row r="41" spans="1:44" x14ac:dyDescent="0.25">
      <c r="A41" t="s">
        <v>322</v>
      </c>
      <c r="B41">
        <f ca="1">_xll.BDH(A41,"BEST_EPS",$B$2,$B$2,"BEST_FPERIOD_OVERRIDE=1bf","fill=previous","Days=A")</f>
        <v>11.699</v>
      </c>
      <c r="C41">
        <f ca="1">_xll.BDH(A41,"BEST_EPS",$B$2,$B$2,"BEST_FPERIOD_OVERRIDE=2bf","fill=previous","Days=A")</f>
        <v>12.635999999999999</v>
      </c>
      <c r="D41">
        <f ca="1">_xll.BDH(A41,"BEST_EPS",$B$2,$B$2,"BEST_FPERIOD_OVERRIDE=3bf","fill=previous","Days=A")</f>
        <v>13.675000000000001</v>
      </c>
      <c r="E41">
        <f ca="1">_xll.BDH(A41,"BEST_TARGET_PRICE",$B$2,$B$2,"fill=previous","Days=A")</f>
        <v>280.20800000000003</v>
      </c>
      <c r="F41">
        <f ca="1">_xll.BDH($A41,F$6,$B$2,$B$2,"Dir=V","Dts=H")</f>
        <v>291.7</v>
      </c>
      <c r="G41">
        <f ca="1">_xll.BDH($A41,G$6,$B$2,$B$2,"Dir=V","Dts=H")</f>
        <v>293</v>
      </c>
      <c r="H41">
        <f ca="1">_xll.BDH($A41,H$6,$B$2,$B$2,"Dir=V","Dts=H")</f>
        <v>289</v>
      </c>
      <c r="I41">
        <f ca="1">_xll.BDH($A41,I$6,$B$2,$B$2,"Dir=V","Dts=H")</f>
        <v>291.2</v>
      </c>
      <c r="J41" t="s">
        <v>1159</v>
      </c>
      <c r="K41">
        <f t="shared" si="0"/>
        <v>284.33333333333331</v>
      </c>
      <c r="L41">
        <f t="shared" si="1"/>
        <v>292</v>
      </c>
      <c r="M41" t="str">
        <f>_xll.BDS(A41,"BEST_ANALYST_RECS_BULK","headers=n","startrow",MATCH(1,_xll.BDS(A41,"BEST_ANALYST_RECS_BULK","headers=n","endcol=9","startcol=9","array=t"),0),"endrow",MATCH(1,_xll.BDS(A41,"BEST_ANALYST_RECS_BULK","headers=n","endcol=9","startcol=9","array=t"),0),"cols=10;rows=1")</f>
        <v>BNP Paribas Exane</v>
      </c>
      <c r="N41" t="s">
        <v>1183</v>
      </c>
      <c r="O41" t="s">
        <v>17</v>
      </c>
      <c r="P41">
        <v>5</v>
      </c>
      <c r="Q41" t="s">
        <v>18</v>
      </c>
      <c r="R41">
        <v>292</v>
      </c>
      <c r="S41" t="s">
        <v>19</v>
      </c>
      <c r="T41" s="2">
        <v>45784</v>
      </c>
      <c r="U41">
        <v>1</v>
      </c>
      <c r="V41">
        <v>61.41</v>
      </c>
      <c r="W41" t="str">
        <f>_xll.BDS(A41,"BEST_ANALYST_RECS_BULK","headers=n","startrow",MATCH(2,_xll.BDS(A41,"BEST_ANALYST_RECS_BULK","headers=n","endcol=9","startcol=9","array=t"),0),"endrow",MATCH(2,_xll.BDS(A41,"BEST_ANALYST_RECS_BULK","headers=n","endcol=9","startcol=9","array=t"),0),"cols=10;rows=1")</f>
        <v>M.M.Warburg Co.</v>
      </c>
      <c r="X41" t="s">
        <v>1261</v>
      </c>
      <c r="Y41" t="s">
        <v>28</v>
      </c>
      <c r="Z41">
        <v>3</v>
      </c>
      <c r="AA41" t="s">
        <v>18</v>
      </c>
      <c r="AB41">
        <v>281</v>
      </c>
      <c r="AC41" t="s">
        <v>22</v>
      </c>
      <c r="AD41" s="2">
        <v>45776</v>
      </c>
      <c r="AE41">
        <v>2</v>
      </c>
      <c r="AF41">
        <v>48.76</v>
      </c>
      <c r="AG41" t="str">
        <f>_xll.BDS(A41,"BEST_ANALYST_RECS_BULK","headers=n","startrow",MATCH(3,_xll.BDS(A41,"BEST_ANALYST_RECS_BULK","headers=n","endcol=9","startcol=9","array=t"),0),"endrow",MATCH(3,_xll.BDS(A41,"BEST_ANALYST_RECS_BULK","headers=n","endcol=9","startcol=9","array=t"),0),"cols=10;rows=1")</f>
        <v>HSBC</v>
      </c>
      <c r="AH41" t="s">
        <v>1363</v>
      </c>
      <c r="AI41" t="s">
        <v>28</v>
      </c>
      <c r="AJ41">
        <v>3</v>
      </c>
      <c r="AK41" t="s">
        <v>18</v>
      </c>
      <c r="AL41">
        <v>280</v>
      </c>
      <c r="AM41" t="s">
        <v>19</v>
      </c>
      <c r="AN41" s="2">
        <v>45776</v>
      </c>
      <c r="AO41">
        <v>3</v>
      </c>
      <c r="AP41">
        <v>48.32</v>
      </c>
      <c r="AQ41" t="str">
        <f>_xll.BDP($A41, AQ$6)</f>
        <v>Financials</v>
      </c>
      <c r="AR41" t="str">
        <f>_xll.BDP($A41, AR$6)</f>
        <v>Capital Markets</v>
      </c>
    </row>
    <row r="42" spans="1:44" x14ac:dyDescent="0.25">
      <c r="A42" t="s">
        <v>392</v>
      </c>
      <c r="B42">
        <f ca="1">_xll.BDH(A42,"BEST_EPS",$B$2,$B$2,"BEST_FPERIOD_OVERRIDE=1bf","fill=previous","Days=A")</f>
        <v>2.9260000000000002</v>
      </c>
      <c r="C42">
        <f ca="1">_xll.BDH(A42,"BEST_EPS",$B$2,$B$2,"BEST_FPERIOD_OVERRIDE=2bf","fill=previous","Days=A")</f>
        <v>3.2269999999999999</v>
      </c>
      <c r="D42">
        <f ca="1">_xll.BDH(A42,"BEST_EPS",$B$2,$B$2,"BEST_FPERIOD_OVERRIDE=3bf","fill=previous","Days=A")</f>
        <v>3.39</v>
      </c>
      <c r="E42">
        <f ca="1">_xll.BDH(A42,"BEST_TARGET_PRICE",$B$2,$B$2,"fill=previous","Days=A")</f>
        <v>23.561</v>
      </c>
      <c r="F42">
        <f ca="1">_xll.BDH($A42,F$6,$B$2,$B$2,"Dir=V","Dts=H")</f>
        <v>23.64</v>
      </c>
      <c r="G42">
        <f ca="1">_xll.BDH($A42,G$6,$B$2,$B$2,"Dir=V","Dts=H")</f>
        <v>23.875</v>
      </c>
      <c r="H42">
        <f ca="1">_xll.BDH($A42,H$6,$B$2,$B$2,"Dir=V","Dts=H")</f>
        <v>23.43</v>
      </c>
      <c r="I42">
        <f ca="1">_xll.BDH($A42,I$6,$B$2,$B$2,"Dir=V","Dts=H")</f>
        <v>23.56</v>
      </c>
      <c r="J42" t="s">
        <v>1159</v>
      </c>
      <c r="K42">
        <f t="shared" si="0"/>
        <v>20.616666666666667</v>
      </c>
      <c r="L42">
        <f t="shared" si="1"/>
        <v>26</v>
      </c>
      <c r="M42" t="str">
        <f>_xll.BDS(A42,"BEST_ANALYST_RECS_BULK","headers=n","startrow",MATCH(1,_xll.BDS(A42,"BEST_ANALYST_RECS_BULK","headers=n","endcol=9","startcol=9","array=t"),0),"endrow",MATCH(1,_xll.BDS(A42,"BEST_ANALYST_RECS_BULK","headers=n","endcol=9","startcol=9","array=t"),0),"cols=10;rows=1")</f>
        <v>Oddo BHF</v>
      </c>
      <c r="N42" t="s">
        <v>1035</v>
      </c>
      <c r="O42" t="s">
        <v>17</v>
      </c>
      <c r="P42">
        <v>5</v>
      </c>
      <c r="Q42" t="s">
        <v>18</v>
      </c>
      <c r="R42">
        <v>26</v>
      </c>
      <c r="S42" t="s">
        <v>19</v>
      </c>
      <c r="T42" s="2">
        <v>45782</v>
      </c>
      <c r="U42">
        <v>1</v>
      </c>
      <c r="V42">
        <v>54.31</v>
      </c>
      <c r="W42" t="str">
        <f>_xll.BDS(A42,"BEST_ANALYST_RECS_BULK","headers=n","startrow",MATCH(2,_xll.BDS(A42,"BEST_ANALYST_RECS_BULK","headers=n","endcol=9","startcol=9","array=t"),0),"endrow",MATCH(2,_xll.BDS(A42,"BEST_ANALYST_RECS_BULK","headers=n","endcol=9","startcol=9","array=t"),0),"cols=10;rows=1")</f>
        <v>BNP Paribas Exane</v>
      </c>
      <c r="X42" t="s">
        <v>1190</v>
      </c>
      <c r="Y42" t="s">
        <v>25</v>
      </c>
      <c r="Z42">
        <v>3</v>
      </c>
      <c r="AA42" t="s">
        <v>18</v>
      </c>
      <c r="AB42">
        <v>24</v>
      </c>
      <c r="AC42" t="s">
        <v>19</v>
      </c>
      <c r="AD42" s="2">
        <v>45783</v>
      </c>
      <c r="AE42">
        <v>2</v>
      </c>
      <c r="AF42">
        <v>0</v>
      </c>
      <c r="AG42" t="str">
        <f>_xll.BDS(A42,"BEST_ANALYST_RECS_BULK","headers=n","startrow",MATCH(3,_xll.BDS(A42,"BEST_ANALYST_RECS_BULK","headers=n","endcol=9","startcol=9","array=t"),0),"endrow",MATCH(3,_xll.BDS(A42,"BEST_ANALYST_RECS_BULK","headers=n","endcol=9","startcol=9","array=t"),0),"cols=10;rows=1")</f>
        <v>Sadif Investment Analytics</v>
      </c>
      <c r="AH42" t="s">
        <v>32</v>
      </c>
      <c r="AI42" t="s">
        <v>28</v>
      </c>
      <c r="AJ42">
        <v>3</v>
      </c>
      <c r="AK42" t="s">
        <v>26</v>
      </c>
      <c r="AL42">
        <v>11.85</v>
      </c>
      <c r="AM42" t="s">
        <v>1248</v>
      </c>
      <c r="AN42" s="2">
        <v>45525</v>
      </c>
      <c r="AO42">
        <v>3</v>
      </c>
      <c r="AP42">
        <v>-7.79</v>
      </c>
      <c r="AQ42" t="str">
        <f>_xll.BDP($A42, AQ$6)</f>
        <v>Financials</v>
      </c>
      <c r="AR42" t="str">
        <f>_xll.BDP($A42, AR$6)</f>
        <v>Capital Markets</v>
      </c>
    </row>
    <row r="43" spans="1:44" x14ac:dyDescent="0.25">
      <c r="A43" t="s">
        <v>704</v>
      </c>
      <c r="B43">
        <f ca="1">_xll.BDH(A43,"BEST_EPS",$B$2,$B$2,"BEST_FPERIOD_OVERRIDE=1bf","fill=previous","Days=A")</f>
        <v>0.129</v>
      </c>
      <c r="C43">
        <f ca="1">_xll.BDH(A43,"BEST_EPS",$B$2,$B$2,"BEST_FPERIOD_OVERRIDE=2bf","fill=previous","Days=A")</f>
        <v>1.2709999999999999</v>
      </c>
      <c r="D43">
        <f ca="1">_xll.BDH(A43,"BEST_EPS",$B$2,$B$2,"BEST_FPERIOD_OVERRIDE=3bf","fill=previous","Days=A")</f>
        <v>2.6890000000000001</v>
      </c>
      <c r="E43">
        <f ca="1">_xll.BDH(A43,"BEST_TARGET_PRICE",$B$2,$B$2,"fill=previous","Days=A")</f>
        <v>37.314999999999998</v>
      </c>
      <c r="F43">
        <f ca="1">_xll.BDH($A43,F$6,$B$2,$B$2,"Dir=V","Dts=H")</f>
        <v>25.98</v>
      </c>
      <c r="G43">
        <f ca="1">_xll.BDH($A43,G$6,$B$2,$B$2,"Dir=V","Dts=H")</f>
        <v>26.1</v>
      </c>
      <c r="H43">
        <f ca="1">_xll.BDH($A43,H$6,$B$2,$B$2,"Dir=V","Dts=H")</f>
        <v>24.21</v>
      </c>
      <c r="I43">
        <f ca="1">_xll.BDH($A43,I$6,$B$2,$B$2,"Dir=V","Dts=H")</f>
        <v>24.43</v>
      </c>
      <c r="J43" t="s">
        <v>1159</v>
      </c>
      <c r="K43">
        <f t="shared" si="0"/>
        <v>33.71</v>
      </c>
      <c r="L43">
        <f t="shared" si="1"/>
        <v>45.7</v>
      </c>
      <c r="M43" t="str">
        <f>_xll.BDS(A43,"BEST_ANALYST_RECS_BULK","headers=n","startrow",MATCH(1,_xll.BDS(A43,"BEST_ANALYST_RECS_BULK","headers=n","endcol=9","startcol=9","array=t"),0),"endrow",MATCH(1,_xll.BDS(A43,"BEST_ANALYST_RECS_BULK","headers=n","endcol=9","startcol=9","array=t"),0),"cols=10;rows=1")</f>
        <v>Barclays</v>
      </c>
      <c r="N43" t="s">
        <v>1272</v>
      </c>
      <c r="O43" t="s">
        <v>24</v>
      </c>
      <c r="P43">
        <v>5</v>
      </c>
      <c r="Q43" t="s">
        <v>18</v>
      </c>
      <c r="R43">
        <v>45.7</v>
      </c>
      <c r="S43" t="s">
        <v>19</v>
      </c>
      <c r="T43" s="2">
        <v>45783</v>
      </c>
      <c r="U43">
        <v>1</v>
      </c>
      <c r="V43">
        <v>39.54</v>
      </c>
      <c r="W43" t="str">
        <f>_xll.BDS(A43,"BEST_ANALYST_RECS_BULK","headers=n","startrow",MATCH(2,_xll.BDS(A43,"BEST_ANALYST_RECS_BULK","headers=n","endcol=9","startcol=9","array=t"),0),"endrow",MATCH(2,_xll.BDS(A43,"BEST_ANALYST_RECS_BULK","headers=n","endcol=9","startcol=9","array=t"),0),"cols=10;rows=1")</f>
        <v>Sadif Investment Analytics</v>
      </c>
      <c r="X43" t="s">
        <v>32</v>
      </c>
      <c r="Y43" t="s">
        <v>20</v>
      </c>
      <c r="Z43">
        <v>5</v>
      </c>
      <c r="AA43" t="s">
        <v>23</v>
      </c>
      <c r="AB43">
        <v>32.43</v>
      </c>
      <c r="AC43" t="s">
        <v>19</v>
      </c>
      <c r="AD43" s="2">
        <v>45784</v>
      </c>
      <c r="AE43">
        <v>2</v>
      </c>
      <c r="AF43">
        <v>36.32</v>
      </c>
      <c r="AG43" t="str">
        <f>_xll.BDS(A43,"BEST_ANALYST_RECS_BULK","headers=n","startrow",MATCH(3,_xll.BDS(A43,"BEST_ANALYST_RECS_BULK","headers=n","endcol=9","startcol=9","array=t"),0),"endrow",MATCH(3,_xll.BDS(A43,"BEST_ANALYST_RECS_BULK","headers=n","endcol=9","startcol=9","array=t"),0),"cols=10;rows=1")</f>
        <v>BNP Paribas Exane</v>
      </c>
      <c r="AH43" t="s">
        <v>1379</v>
      </c>
      <c r="AI43" t="s">
        <v>38</v>
      </c>
      <c r="AJ43">
        <v>1</v>
      </c>
      <c r="AK43" t="s">
        <v>18</v>
      </c>
      <c r="AL43">
        <v>23</v>
      </c>
      <c r="AM43" t="s">
        <v>19</v>
      </c>
      <c r="AN43" s="2">
        <v>45771</v>
      </c>
      <c r="AO43">
        <v>3</v>
      </c>
      <c r="AP43">
        <v>9.66</v>
      </c>
      <c r="AQ43" t="str">
        <f>_xll.BDP($A43, AQ$6)</f>
        <v>Consumer Discretionary</v>
      </c>
      <c r="AR43" t="str">
        <f>_xll.BDP($A43, AR$6)</f>
        <v>Hotels, Restaurants &amp; Leisure</v>
      </c>
    </row>
    <row r="44" spans="1:44" x14ac:dyDescent="0.25">
      <c r="A44" t="s">
        <v>261</v>
      </c>
      <c r="B44">
        <f ca="1">_xll.BDH(A44,"BEST_EPS",$B$2,$B$2,"BEST_FPERIOD_OVERRIDE=1bf","fill=previous","Days=A")</f>
        <v>3.1640000000000001</v>
      </c>
      <c r="C44">
        <f ca="1">_xll.BDH(A44,"BEST_EPS",$B$2,$B$2,"BEST_FPERIOD_OVERRIDE=2bf","fill=previous","Days=A")</f>
        <v>3.504</v>
      </c>
      <c r="D44">
        <f ca="1">_xll.BDH(A44,"BEST_EPS",$B$2,$B$2,"BEST_FPERIOD_OVERRIDE=3bf","fill=previous","Days=A")</f>
        <v>3.859</v>
      </c>
      <c r="E44">
        <f ca="1">_xll.BDH(A44,"BEST_TARGET_PRICE",$B$2,$B$2,"fill=previous","Days=A")</f>
        <v>43.841000000000001</v>
      </c>
      <c r="F44">
        <f ca="1">_xll.BDH($A44,F$6,$B$2,$B$2,"Dir=V","Dts=H")</f>
        <v>36.979999999999997</v>
      </c>
      <c r="G44">
        <f ca="1">_xll.BDH($A44,G$6,$B$2,$B$2,"Dir=V","Dts=H")</f>
        <v>37.4</v>
      </c>
      <c r="H44">
        <f ca="1">_xll.BDH($A44,H$6,$B$2,$B$2,"Dir=V","Dts=H")</f>
        <v>36.54</v>
      </c>
      <c r="I44">
        <f ca="1">_xll.BDH($A44,I$6,$B$2,$B$2,"Dir=V","Dts=H")</f>
        <v>36.75</v>
      </c>
      <c r="J44" t="s">
        <v>1159</v>
      </c>
      <c r="K44">
        <f t="shared" si="0"/>
        <v>42.333333333333336</v>
      </c>
      <c r="L44">
        <f t="shared" si="1"/>
        <v>45</v>
      </c>
      <c r="M44" t="str">
        <f>_xll.BDS(A44,"BEST_ANALYST_RECS_BULK","headers=n","startrow",MATCH(1,_xll.BDS(A44,"BEST_ANALYST_RECS_BULK","headers=n","endcol=9","startcol=9","array=t"),0),"endrow",MATCH(1,_xll.BDS(A44,"BEST_ANALYST_RECS_BULK","headers=n","endcol=9","startcol=9","array=t"),0),"cols=10;rows=1")</f>
        <v>HSBC</v>
      </c>
      <c r="N44" t="s">
        <v>1101</v>
      </c>
      <c r="O44" t="s">
        <v>20</v>
      </c>
      <c r="P44">
        <v>5</v>
      </c>
      <c r="Q44" t="s">
        <v>23</v>
      </c>
      <c r="R44">
        <v>45</v>
      </c>
      <c r="S44" t="s">
        <v>19</v>
      </c>
      <c r="T44" s="2">
        <v>45779</v>
      </c>
      <c r="U44">
        <v>1</v>
      </c>
      <c r="V44">
        <v>13.69</v>
      </c>
      <c r="W44" t="str">
        <f>_xll.BDS(A44,"BEST_ANALYST_RECS_BULK","headers=n","startrow",MATCH(2,_xll.BDS(A44,"BEST_ANALYST_RECS_BULK","headers=n","endcol=9","startcol=9","array=t"),0),"endrow",MATCH(2,_xll.BDS(A44,"BEST_ANALYST_RECS_BULK","headers=n","endcol=9","startcol=9","array=t"),0),"cols=10;rows=1")</f>
        <v>Morningstar</v>
      </c>
      <c r="X44" t="s">
        <v>1143</v>
      </c>
      <c r="Y44" t="s">
        <v>28</v>
      </c>
      <c r="Z44">
        <v>3</v>
      </c>
      <c r="AA44" t="s">
        <v>18</v>
      </c>
      <c r="AB44">
        <v>39</v>
      </c>
      <c r="AC44" t="s">
        <v>19</v>
      </c>
      <c r="AD44" s="2">
        <v>45777</v>
      </c>
      <c r="AE44">
        <v>2</v>
      </c>
      <c r="AF44">
        <v>11.94</v>
      </c>
      <c r="AG44" t="str">
        <f>_xll.BDS(A44,"BEST_ANALYST_RECS_BULK","headers=n","startrow",MATCH(3,_xll.BDS(A44,"BEST_ANALYST_RECS_BULK","headers=n","endcol=9","startcol=9","array=t"),0),"endrow",MATCH(3,_xll.BDS(A44,"BEST_ANALYST_RECS_BULK","headers=n","endcol=9","startcol=9","array=t"),0),"cols=10;rows=1")</f>
        <v>Bernstein</v>
      </c>
      <c r="AH44" t="s">
        <v>1007</v>
      </c>
      <c r="AI44" t="s">
        <v>17</v>
      </c>
      <c r="AJ44">
        <v>5</v>
      </c>
      <c r="AK44" t="s">
        <v>18</v>
      </c>
      <c r="AL44">
        <v>43</v>
      </c>
      <c r="AM44" t="s">
        <v>19</v>
      </c>
      <c r="AN44" s="2">
        <v>45784</v>
      </c>
      <c r="AO44">
        <v>3</v>
      </c>
      <c r="AP44">
        <v>0.62</v>
      </c>
      <c r="AQ44" t="str">
        <f>_xll.BDP($A44, AQ$6)</f>
        <v>Industrials</v>
      </c>
      <c r="AR44" t="str">
        <f>_xll.BDP($A44, AR$6)</f>
        <v>Air Freight &amp; Logistics</v>
      </c>
    </row>
    <row r="45" spans="1:44" x14ac:dyDescent="0.25">
      <c r="A45" t="s">
        <v>93</v>
      </c>
      <c r="B45">
        <f ca="1">_xll.BDH(A45,"BEST_EPS",$B$2,$B$2,"BEST_FPERIOD_OVERRIDE=1bf","fill=previous","Days=A")</f>
        <v>2.1160000000000001</v>
      </c>
      <c r="C45">
        <f ca="1">_xll.BDH(A45,"BEST_EPS",$B$2,$B$2,"BEST_FPERIOD_OVERRIDE=2bf","fill=previous","Days=A")</f>
        <v>2.423</v>
      </c>
      <c r="D45">
        <f ca="1">_xll.BDH(A45,"BEST_EPS",$B$2,$B$2,"BEST_FPERIOD_OVERRIDE=3bf","fill=previous","Days=A")</f>
        <v>2.7090000000000001</v>
      </c>
      <c r="E45">
        <f ca="1">_xll.BDH(A45,"BEST_TARGET_PRICE",$B$2,$B$2,"fill=previous","Days=A")</f>
        <v>38.014000000000003</v>
      </c>
      <c r="F45">
        <f ca="1">_xll.BDH($A45,F$6,$B$2,$B$2,"Dir=V","Dts=H")</f>
        <v>32.020000000000003</v>
      </c>
      <c r="G45">
        <f ca="1">_xll.BDH($A45,G$6,$B$2,$B$2,"Dir=V","Dts=H")</f>
        <v>32.450000000000003</v>
      </c>
      <c r="H45">
        <f ca="1">_xll.BDH($A45,H$6,$B$2,$B$2,"Dir=V","Dts=H")</f>
        <v>31.83</v>
      </c>
      <c r="I45">
        <f ca="1">_xll.BDH($A45,I$6,$B$2,$B$2,"Dir=V","Dts=H")</f>
        <v>31.86</v>
      </c>
      <c r="J45" t="s">
        <v>1159</v>
      </c>
      <c r="K45">
        <f t="shared" si="0"/>
        <v>35.833333333333336</v>
      </c>
      <c r="L45">
        <f t="shared" si="1"/>
        <v>31</v>
      </c>
      <c r="M45" t="str">
        <f>_xll.BDS(A45,"BEST_ANALYST_RECS_BULK","headers=n","startrow",MATCH(1,_xll.BDS(A45,"BEST_ANALYST_RECS_BULK","headers=n","endcol=9","startcol=9","array=t"),0),"endrow",MATCH(1,_xll.BDS(A45,"BEST_ANALYST_RECS_BULK","headers=n","endcol=9","startcol=9","array=t"),0),"cols=10;rows=1")</f>
        <v>Banco Sabadell</v>
      </c>
      <c r="N45" t="s">
        <v>1181</v>
      </c>
      <c r="O45" t="s">
        <v>43</v>
      </c>
      <c r="P45">
        <v>1</v>
      </c>
      <c r="Q45" t="s">
        <v>26</v>
      </c>
      <c r="R45">
        <v>31</v>
      </c>
      <c r="S45" t="s">
        <v>22</v>
      </c>
      <c r="T45" s="2">
        <v>45714</v>
      </c>
      <c r="U45">
        <v>1</v>
      </c>
      <c r="V45">
        <v>58.29</v>
      </c>
      <c r="W45" t="str">
        <f>_xll.BDS(A45,"BEST_ANALYST_RECS_BULK","headers=n","startrow",MATCH(2,_xll.BDS(A45,"BEST_ANALYST_RECS_BULK","headers=n","endcol=9","startcol=9","array=t"),0),"endrow",MATCH(2,_xll.BDS(A45,"BEST_ANALYST_RECS_BULK","headers=n","endcol=9","startcol=9","array=t"),0),"cols=10;rows=1")</f>
        <v>HSBC</v>
      </c>
      <c r="X45" t="s">
        <v>1074</v>
      </c>
      <c r="Y45" t="s">
        <v>28</v>
      </c>
      <c r="Z45">
        <v>3</v>
      </c>
      <c r="AA45" t="s">
        <v>18</v>
      </c>
      <c r="AB45">
        <v>34.5</v>
      </c>
      <c r="AC45" t="s">
        <v>19</v>
      </c>
      <c r="AD45" s="2">
        <v>45784</v>
      </c>
      <c r="AE45">
        <v>2</v>
      </c>
      <c r="AF45">
        <v>57.54</v>
      </c>
      <c r="AG45" t="str">
        <f>_xll.BDS(A45,"BEST_ANALYST_RECS_BULK","headers=n","startrow",MATCH(3,_xll.BDS(A45,"BEST_ANALYST_RECS_BULK","headers=n","endcol=9","startcol=9","array=t"),0),"endrow",MATCH(3,_xll.BDS(A45,"BEST_ANALYST_RECS_BULK","headers=n","endcol=9","startcol=9","array=t"),0),"cols=10;rows=1")</f>
        <v>Morgan Stanley</v>
      </c>
      <c r="AH45" t="s">
        <v>1335</v>
      </c>
      <c r="AI45" t="s">
        <v>1017</v>
      </c>
      <c r="AJ45">
        <v>5</v>
      </c>
      <c r="AK45" t="s">
        <v>18</v>
      </c>
      <c r="AL45">
        <v>42</v>
      </c>
      <c r="AM45" t="s">
        <v>22</v>
      </c>
      <c r="AN45" s="2">
        <v>45772</v>
      </c>
      <c r="AO45">
        <v>3</v>
      </c>
      <c r="AP45">
        <v>51.54</v>
      </c>
      <c r="AQ45" t="str">
        <f>_xll.BDP($A45, AQ$6)</f>
        <v>Communication Services</v>
      </c>
      <c r="AR45" t="str">
        <f>_xll.BDP($A45, AR$6)</f>
        <v>Diversified Telecommunication</v>
      </c>
    </row>
    <row r="46" spans="1:44" x14ac:dyDescent="0.25">
      <c r="A46" t="s">
        <v>460</v>
      </c>
      <c r="B46">
        <f ca="1">_xll.BDH(A46,"BEST_EPS",$B$2,$B$2,"BEST_FPERIOD_OVERRIDE=1bf","fill=previous","Days=A")</f>
        <v>4.5220000000000002</v>
      </c>
      <c r="C46">
        <f ca="1">_xll.BDH(A46,"BEST_EPS",$B$2,$B$2,"BEST_FPERIOD_OVERRIDE=2bf","fill=previous","Days=A")</f>
        <v>5.109</v>
      </c>
      <c r="D46">
        <f ca="1">_xll.BDH(A46,"BEST_EPS",$B$2,$B$2,"BEST_FPERIOD_OVERRIDE=3bf","fill=previous","Days=A")</f>
        <v>5.3470000000000004</v>
      </c>
      <c r="E46">
        <f ca="1">_xll.BDH(A46,"BEST_TARGET_PRICE",$B$2,$B$2,"fill=previous","Days=A")</f>
        <v>43.19</v>
      </c>
      <c r="F46">
        <f ca="1">_xll.BDH($A46,F$6,$B$2,$B$2,"Dir=V","Dts=H")</f>
        <v>35.6</v>
      </c>
      <c r="G46">
        <f ca="1">_xll.BDH($A46,G$6,$B$2,$B$2,"Dir=V","Dts=H")</f>
        <v>35.96</v>
      </c>
      <c r="H46">
        <f ca="1">_xll.BDH($A46,H$6,$B$2,$B$2,"Dir=V","Dts=H")</f>
        <v>35.270000000000003</v>
      </c>
      <c r="I46">
        <f ca="1">_xll.BDH($A46,I$6,$B$2,$B$2,"Dir=V","Dts=H")</f>
        <v>35.49</v>
      </c>
      <c r="J46" t="s">
        <v>1159</v>
      </c>
      <c r="K46">
        <f t="shared" si="0"/>
        <v>39.333333333333336</v>
      </c>
      <c r="L46">
        <f t="shared" si="1"/>
        <v>29</v>
      </c>
      <c r="M46" t="str">
        <f>_xll.BDS(A46,"BEST_ANALYST_RECS_BULK","headers=n","startrow",MATCH(1,_xll.BDS(A46,"BEST_ANALYST_RECS_BULK","headers=n","endcol=9","startcol=9","array=t"),0),"endrow",MATCH(1,_xll.BDS(A46,"BEST_ANALYST_RECS_BULK","headers=n","endcol=9","startcol=9","array=t"),0),"cols=10;rows=1")</f>
        <v>MWB Research</v>
      </c>
      <c r="N46" t="s">
        <v>1380</v>
      </c>
      <c r="O46" t="s">
        <v>30</v>
      </c>
      <c r="P46">
        <v>1</v>
      </c>
      <c r="Q46" t="s">
        <v>18</v>
      </c>
      <c r="R46">
        <v>29</v>
      </c>
      <c r="S46" t="s">
        <v>19</v>
      </c>
      <c r="T46" s="2">
        <v>45756</v>
      </c>
      <c r="U46">
        <v>1</v>
      </c>
      <c r="V46">
        <v>14.07</v>
      </c>
      <c r="W46" t="str">
        <f>_xll.BDS(A46,"BEST_ANALYST_RECS_BULK","headers=n","startrow",MATCH(2,_xll.BDS(A46,"BEST_ANALYST_RECS_BULK","headers=n","endcol=9","startcol=9","array=t"),0),"endrow",MATCH(2,_xll.BDS(A46,"BEST_ANALYST_RECS_BULK","headers=n","endcol=9","startcol=9","array=t"),0),"cols=10;rows=1")</f>
        <v>DZ Bank AG Research</v>
      </c>
      <c r="X46" t="s">
        <v>1276</v>
      </c>
      <c r="Y46" t="s">
        <v>28</v>
      </c>
      <c r="Z46">
        <v>3</v>
      </c>
      <c r="AA46" t="s">
        <v>26</v>
      </c>
      <c r="AB46">
        <v>42</v>
      </c>
      <c r="AC46" t="s">
        <v>19</v>
      </c>
      <c r="AD46" s="2">
        <v>45734</v>
      </c>
      <c r="AE46">
        <v>2</v>
      </c>
      <c r="AF46">
        <v>5.98</v>
      </c>
      <c r="AG46" t="str">
        <f>_xll.BDS(A46,"BEST_ANALYST_RECS_BULK","headers=n","startrow",MATCH(3,_xll.BDS(A46,"BEST_ANALYST_RECS_BULK","headers=n","endcol=9","startcol=9","array=t"),0),"endrow",MATCH(3,_xll.BDS(A46,"BEST_ANALYST_RECS_BULK","headers=n","endcol=9","startcol=9","array=t"),0),"cols=10;rows=1")</f>
        <v>HSBC</v>
      </c>
      <c r="AH46" t="s">
        <v>1263</v>
      </c>
      <c r="AI46" t="s">
        <v>20</v>
      </c>
      <c r="AJ46">
        <v>5</v>
      </c>
      <c r="AK46" t="s">
        <v>18</v>
      </c>
      <c r="AL46">
        <v>47</v>
      </c>
      <c r="AM46" t="s">
        <v>19</v>
      </c>
      <c r="AN46" s="2">
        <v>45764</v>
      </c>
      <c r="AO46">
        <v>3</v>
      </c>
      <c r="AP46">
        <v>2.4900000000000002</v>
      </c>
      <c r="AQ46" t="str">
        <f>_xll.BDP($A46, AQ$6)</f>
        <v>Industrials</v>
      </c>
      <c r="AR46" t="str">
        <f>_xll.BDP($A46, AR$6)</f>
        <v>Machinery</v>
      </c>
    </row>
    <row r="47" spans="1:44" x14ac:dyDescent="0.25">
      <c r="A47" t="s">
        <v>670</v>
      </c>
      <c r="B47">
        <f ca="1">_xll.BDH(A47,"BEST_EPS",$B$2,$B$2,"BEST_FPERIOD_OVERRIDE=1bf","fill=previous","Days=A")</f>
        <v>2.0670000000000002</v>
      </c>
      <c r="C47">
        <f ca="1">_xll.BDH(A47,"BEST_EPS",$B$2,$B$2,"BEST_FPERIOD_OVERRIDE=2bf","fill=previous","Days=A")</f>
        <v>1.7929999999999999</v>
      </c>
      <c r="D47">
        <f ca="1">_xll.BDH(A47,"BEST_EPS",$B$2,$B$2,"BEST_FPERIOD_OVERRIDE=3bf","fill=previous","Days=A")</f>
        <v>1.2130000000000001</v>
      </c>
      <c r="E47">
        <f ca="1">_xll.BDH(A47,"BEST_TARGET_PRICE",$B$2,$B$2,"fill=previous","Days=A")</f>
        <v>24.835000000000001</v>
      </c>
      <c r="F47">
        <f ca="1">_xll.BDH($A47,F$6,$B$2,$B$2,"Dir=V","Dts=H")</f>
        <v>22.8</v>
      </c>
      <c r="G47">
        <f ca="1">_xll.BDH($A47,G$6,$B$2,$B$2,"Dir=V","Dts=H")</f>
        <v>23.4</v>
      </c>
      <c r="H47">
        <f ca="1">_xll.BDH($A47,H$6,$B$2,$B$2,"Dir=V","Dts=H")</f>
        <v>22.7</v>
      </c>
      <c r="I47">
        <f ca="1">_xll.BDH($A47,I$6,$B$2,$B$2,"Dir=V","Dts=H")</f>
        <v>23.25</v>
      </c>
      <c r="J47" t="s">
        <v>1159</v>
      </c>
      <c r="K47">
        <f t="shared" si="0"/>
        <v>28.456666666666667</v>
      </c>
      <c r="L47">
        <f t="shared" si="1"/>
        <v>24.67</v>
      </c>
      <c r="M47" t="str">
        <f>_xll.BDS(A47,"BEST_ANALYST_RECS_BULK","headers=n","startrow",MATCH(1,_xll.BDS(A47,"BEST_ANALYST_RECS_BULK","headers=n","endcol=9","startcol=9","array=t"),0),"endrow",MATCH(1,_xll.BDS(A47,"BEST_ANALYST_RECS_BULK","headers=n","endcol=9","startcol=9","array=t"),0),"cols=10;rows=1")</f>
        <v>Kepler Cheuvreux</v>
      </c>
      <c r="N47" t="s">
        <v>1057</v>
      </c>
      <c r="O47" t="s">
        <v>28</v>
      </c>
      <c r="P47">
        <v>3</v>
      </c>
      <c r="Q47" t="s">
        <v>18</v>
      </c>
      <c r="R47">
        <v>24.67</v>
      </c>
      <c r="S47" t="s">
        <v>19</v>
      </c>
      <c r="T47" s="2">
        <v>45761</v>
      </c>
      <c r="U47">
        <v>1</v>
      </c>
      <c r="V47">
        <v>31.85</v>
      </c>
      <c r="W47" t="str">
        <f>_xll.BDS(A47,"BEST_ANALYST_RECS_BULK","headers=n","startrow",MATCH(2,_xll.BDS(A47,"BEST_ANALYST_RECS_BULK","headers=n","endcol=9","startcol=9","array=t"),0),"endrow",MATCH(2,_xll.BDS(A47,"BEST_ANALYST_RECS_BULK","headers=n","endcol=9","startcol=9","array=t"),0),"cols=10;rows=1")</f>
        <v>AlphaValue/Baader Europe</v>
      </c>
      <c r="X47" t="s">
        <v>841</v>
      </c>
      <c r="Y47" t="s">
        <v>20</v>
      </c>
      <c r="Z47">
        <v>5</v>
      </c>
      <c r="AA47" t="s">
        <v>18</v>
      </c>
      <c r="AB47">
        <v>35.700000000000003</v>
      </c>
      <c r="AC47" t="s">
        <v>27</v>
      </c>
      <c r="AD47" s="2">
        <v>45778</v>
      </c>
      <c r="AE47">
        <v>2</v>
      </c>
      <c r="AF47">
        <v>28.21</v>
      </c>
      <c r="AG47" t="str">
        <f>_xll.BDS(A47,"BEST_ANALYST_RECS_BULK","headers=n","startrow",MATCH(3,_xll.BDS(A47,"BEST_ANALYST_RECS_BULK","headers=n","endcol=9","startcol=9","array=t"),0),"endrow",MATCH(3,_xll.BDS(A47,"BEST_ANALYST_RECS_BULK","headers=n","endcol=9","startcol=9","array=t"),0),"cols=10;rows=1")</f>
        <v>Deutsche Bank</v>
      </c>
      <c r="AH47" t="s">
        <v>1179</v>
      </c>
      <c r="AI47" t="s">
        <v>20</v>
      </c>
      <c r="AJ47">
        <v>5</v>
      </c>
      <c r="AK47" t="s">
        <v>18</v>
      </c>
      <c r="AL47">
        <v>25</v>
      </c>
      <c r="AM47" t="s">
        <v>22</v>
      </c>
      <c r="AN47" s="2">
        <v>45733</v>
      </c>
      <c r="AO47">
        <v>3</v>
      </c>
      <c r="AP47">
        <v>-5.57</v>
      </c>
      <c r="AQ47" t="str">
        <f>_xll.BDP($A47, AQ$6)</f>
        <v>Real Estate</v>
      </c>
      <c r="AR47" t="str">
        <f>_xll.BDP($A47, AR$6)</f>
        <v>Real Estate Management &amp; Devel</v>
      </c>
    </row>
    <row r="48" spans="1:44" x14ac:dyDescent="0.25">
      <c r="A48" t="s">
        <v>728</v>
      </c>
      <c r="B48">
        <f ca="1">_xll.BDH(A48,"BEST_EPS",$B$2,$B$2,"BEST_FPERIOD_OVERRIDE=1bf","fill=previous","Days=A")</f>
        <v>4.3239999999999998</v>
      </c>
      <c r="C48">
        <f ca="1">_xll.BDH(A48,"BEST_EPS",$B$2,$B$2,"BEST_FPERIOD_OVERRIDE=2bf","fill=previous","Days=A")</f>
        <v>4.5620000000000003</v>
      </c>
      <c r="D48">
        <f ca="1">_xll.BDH(A48,"BEST_EPS",$B$2,$B$2,"BEST_FPERIOD_OVERRIDE=3bf","fill=previous","Days=A")</f>
        <v>4.7679999999999998</v>
      </c>
      <c r="E48">
        <f ca="1">_xll.BDH(A48,"BEST_TARGET_PRICE",$B$2,$B$2,"fill=previous","Days=A")</f>
        <v>48.75</v>
      </c>
      <c r="F48">
        <f ca="1">_xll.BDH($A48,F$6,$B$2,$B$2,"Dir=V","Dts=H")</f>
        <v>49.16</v>
      </c>
      <c r="G48">
        <f ca="1">_xll.BDH($A48,G$6,$B$2,$B$2,"Dir=V","Dts=H")</f>
        <v>49.64</v>
      </c>
      <c r="H48">
        <f ca="1">_xll.BDH($A48,H$6,$B$2,$B$2,"Dir=V","Dts=H")</f>
        <v>48.68</v>
      </c>
      <c r="I48">
        <f ca="1">_xll.BDH($A48,I$6,$B$2,$B$2,"Dir=V","Dts=H")</f>
        <v>49.1</v>
      </c>
      <c r="J48" t="s">
        <v>1159</v>
      </c>
      <c r="K48">
        <f t="shared" si="0"/>
        <v>55.466666666666669</v>
      </c>
      <c r="L48">
        <f t="shared" si="1"/>
        <v>54</v>
      </c>
      <c r="M48" t="str">
        <f>_xll.BDS(A48,"BEST_ANALYST_RECS_BULK","headers=n","startrow",MATCH(1,_xll.BDS(A48,"BEST_ANALYST_RECS_BULK","headers=n","endcol=9","startcol=9","array=t"),0),"endrow",MATCH(1,_xll.BDS(A48,"BEST_ANALYST_RECS_BULK","headers=n","endcol=9","startcol=9","array=t"),0),"cols=10;rows=1")</f>
        <v>Morningstar</v>
      </c>
      <c r="N48" t="s">
        <v>881</v>
      </c>
      <c r="O48" t="s">
        <v>28</v>
      </c>
      <c r="P48">
        <v>3</v>
      </c>
      <c r="Q48" t="s">
        <v>26</v>
      </c>
      <c r="R48">
        <v>54</v>
      </c>
      <c r="S48" t="s">
        <v>19</v>
      </c>
      <c r="T48" s="2">
        <v>45784</v>
      </c>
      <c r="U48">
        <v>1</v>
      </c>
      <c r="V48">
        <v>71.17</v>
      </c>
      <c r="W48" t="str">
        <f>_xll.BDS(A48,"BEST_ANALYST_RECS_BULK","headers=n","startrow",MATCH(2,_xll.BDS(A48,"BEST_ANALYST_RECS_BULK","headers=n","endcol=9","startcol=9","array=t"),0),"endrow",MATCH(2,_xll.BDS(A48,"BEST_ANALYST_RECS_BULK","headers=n","endcol=9","startcol=9","array=t"),0),"cols=10;rows=1")</f>
        <v>Kepler Cheuvreux</v>
      </c>
      <c r="X48" t="s">
        <v>1055</v>
      </c>
      <c r="Y48" t="s">
        <v>20</v>
      </c>
      <c r="Z48">
        <v>5</v>
      </c>
      <c r="AA48" t="s">
        <v>18</v>
      </c>
      <c r="AB48">
        <v>52.7</v>
      </c>
      <c r="AC48" t="s">
        <v>19</v>
      </c>
      <c r="AD48" s="2">
        <v>45777</v>
      </c>
      <c r="AE48">
        <v>2</v>
      </c>
      <c r="AF48">
        <v>40.85</v>
      </c>
      <c r="AG48" t="str">
        <f>_xll.BDS(A48,"BEST_ANALYST_RECS_BULK","headers=n","startrow",MATCH(3,_xll.BDS(A48,"BEST_ANALYST_RECS_BULK","headers=n","endcol=9","startcol=9","array=t"),0),"endrow",MATCH(3,_xll.BDS(A48,"BEST_ANALYST_RECS_BULK","headers=n","endcol=9","startcol=9","array=t"),0),"cols=10;rows=1")</f>
        <v>AlphaValue/Baader Europe</v>
      </c>
      <c r="AH48" t="s">
        <v>829</v>
      </c>
      <c r="AI48" t="s">
        <v>826</v>
      </c>
      <c r="AJ48">
        <v>4</v>
      </c>
      <c r="AK48" t="s">
        <v>18</v>
      </c>
      <c r="AL48">
        <v>59.7</v>
      </c>
      <c r="AM48" t="s">
        <v>27</v>
      </c>
      <c r="AN48" s="2">
        <v>45778</v>
      </c>
      <c r="AO48">
        <v>3</v>
      </c>
      <c r="AP48">
        <v>37.6</v>
      </c>
      <c r="AQ48" t="str">
        <f>_xll.BDP($A48, AQ$6)</f>
        <v>Financials</v>
      </c>
      <c r="AR48" t="str">
        <f>_xll.BDP($A48, AR$6)</f>
        <v>Capital Markets</v>
      </c>
    </row>
    <row r="49" spans="1:44" x14ac:dyDescent="0.25">
      <c r="A49" t="s">
        <v>514</v>
      </c>
      <c r="B49" t="str">
        <f ca="1">_xll.BDH(A49,"BEST_EPS",$B$2,$B$2,"BEST_FPERIOD_OVERRIDE=1bf","fill=previous","Days=A")</f>
        <v>#N/A N/A</v>
      </c>
      <c r="C49" t="str">
        <f ca="1">_xll.BDH(A49,"BEST_EPS",$B$2,$B$2,"BEST_FPERIOD_OVERRIDE=2bf","fill=previous","Days=A")</f>
        <v>#N/A N/A</v>
      </c>
      <c r="D49" t="str">
        <f ca="1">_xll.BDH(A49,"BEST_EPS",$B$2,$B$2,"BEST_FPERIOD_OVERRIDE=3bf","fill=previous","Days=A")</f>
        <v>#N/A N/A</v>
      </c>
      <c r="E49" t="str">
        <f ca="1">_xll.BDH(A49,"BEST_TARGET_PRICE",$B$2,$B$2,"fill=previous","Days=A")</f>
        <v>#N/A N/A</v>
      </c>
      <c r="F49">
        <f ca="1">_xll.BDH($A49,F$6,$B$2,$B$2,"Dir=V","Dts=H")</f>
        <v>69.599999999999994</v>
      </c>
      <c r="G49">
        <f ca="1">_xll.BDH($A49,G$6,$B$2,$B$2,"Dir=V","Dts=H")</f>
        <v>72.400000000000006</v>
      </c>
      <c r="H49">
        <f ca="1">_xll.BDH($A49,H$6,$B$2,$B$2,"Dir=V","Dts=H")</f>
        <v>68.599999999999994</v>
      </c>
      <c r="I49">
        <f ca="1">_xll.BDH($A49,I$6,$B$2,$B$2,"Dir=V","Dts=H")</f>
        <v>70.400000000000006</v>
      </c>
      <c r="J49" t="s">
        <v>1159</v>
      </c>
      <c r="K49">
        <f t="shared" si="0"/>
        <v>70.305000000000007</v>
      </c>
      <c r="L49">
        <f t="shared" si="1"/>
        <v>75.61</v>
      </c>
      <c r="M49" t="str">
        <f>_xll.BDS(A49,"BEST_ANALYST_RECS_BULK","headers=n","startrow",MATCH(1,_xll.BDS(A49,"BEST_ANALYST_RECS_BULK","headers=n","endcol=9","startcol=9","array=t"),0),"endrow",MATCH(1,_xll.BDS(A49,"BEST_ANALYST_RECS_BULK","headers=n","endcol=9","startcol=9","array=t"),0),"cols=10;rows=1")</f>
        <v>Sadif Investment Analytics</v>
      </c>
      <c r="N49" t="s">
        <v>32</v>
      </c>
      <c r="O49" t="s">
        <v>33</v>
      </c>
      <c r="P49">
        <v>5</v>
      </c>
      <c r="Q49" t="s">
        <v>18</v>
      </c>
      <c r="R49">
        <v>75.61</v>
      </c>
      <c r="S49" t="s">
        <v>39</v>
      </c>
      <c r="T49" s="2">
        <v>45579</v>
      </c>
      <c r="U49">
        <v>1</v>
      </c>
      <c r="V49">
        <v>-0.2</v>
      </c>
      <c r="W49" t="str">
        <f>_xll.BDS(A49,"BEST_ANALYST_RECS_BULK","headers=n","startrow",MATCH(2,_xll.BDS(A49,"BEST_ANALYST_RECS_BULK","headers=n","endcol=9","startcol=9","array=t"),0),"endrow",MATCH(2,_xll.BDS(A49,"BEST_ANALYST_RECS_BULK","headers=n","endcol=9","startcol=9","array=t"),0),"cols=10;rows=1")</f>
        <v>ISS-EVA</v>
      </c>
      <c r="X49" t="s">
        <v>32</v>
      </c>
      <c r="Y49" t="s">
        <v>43</v>
      </c>
      <c r="Z49">
        <v>1</v>
      </c>
      <c r="AA49" t="s">
        <v>26</v>
      </c>
      <c r="AB49" t="s">
        <v>29</v>
      </c>
      <c r="AC49" t="s">
        <v>19</v>
      </c>
      <c r="AD49" s="2">
        <v>45451</v>
      </c>
      <c r="AE49">
        <v>2</v>
      </c>
      <c r="AF49">
        <v>-12.64</v>
      </c>
      <c r="AG49" t="e">
        <f>_xll.BDS(A49,"BEST_ANALYST_RECS_BULK","headers=n","startrow",MATCH(3,_xll.BDS(A49,"BEST_ANALYST_RECS_BULK","headers=n","endcol=9","startcol=9","array=t"),0),"endrow",MATCH(3,_xll.BDS(A49,"BEST_ANALYST_RECS_BULK","headers=n","endcol=9","startcol=9","array=t"),0),"cols=10;rows=1")</f>
        <v>#N/A</v>
      </c>
      <c r="AH49" t="s">
        <v>863</v>
      </c>
      <c r="AI49" t="s">
        <v>834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  <c r="AQ49" t="str">
        <f>_xll.BDP($A49, AQ$6)</f>
        <v>Utilities</v>
      </c>
      <c r="AR49" t="str">
        <f>_xll.BDP($A49, AR$6)</f>
        <v>Electric Utilities</v>
      </c>
    </row>
    <row r="50" spans="1:44" x14ac:dyDescent="0.25">
      <c r="A50" t="s">
        <v>488</v>
      </c>
      <c r="B50">
        <f ca="1">_xll.BDH(A50,"BEST_EPS",$B$2,$B$2,"BEST_FPERIOD_OVERRIDE=1bf","fill=previous","Days=A")</f>
        <v>1.921</v>
      </c>
      <c r="C50">
        <f ca="1">_xll.BDH(A50,"BEST_EPS",$B$2,$B$2,"BEST_FPERIOD_OVERRIDE=2bf","fill=previous","Days=A")</f>
        <v>3.044</v>
      </c>
      <c r="D50">
        <f ca="1">_xll.BDH(A50,"BEST_EPS",$B$2,$B$2,"BEST_FPERIOD_OVERRIDE=3bf","fill=previous","Days=A")</f>
        <v>3.8130000000000002</v>
      </c>
      <c r="E50">
        <f ca="1">_xll.BDH(A50,"BEST_TARGET_PRICE",$B$2,$B$2,"fill=previous","Days=A")</f>
        <v>64.063999999999993</v>
      </c>
      <c r="F50">
        <f ca="1">_xll.BDH($A50,F$6,$B$2,$B$2,"Dir=V","Dts=H")</f>
        <v>73.08</v>
      </c>
      <c r="G50">
        <f ca="1">_xll.BDH($A50,G$6,$B$2,$B$2,"Dir=V","Dts=H")</f>
        <v>73.36</v>
      </c>
      <c r="H50">
        <f ca="1">_xll.BDH($A50,H$6,$B$2,$B$2,"Dir=V","Dts=H")</f>
        <v>70.98</v>
      </c>
      <c r="I50">
        <f ca="1">_xll.BDH($A50,I$6,$B$2,$B$2,"Dir=V","Dts=H")</f>
        <v>72.12</v>
      </c>
      <c r="J50" t="s">
        <v>1159</v>
      </c>
      <c r="K50">
        <f t="shared" si="0"/>
        <v>71.833333333333329</v>
      </c>
      <c r="L50">
        <f t="shared" si="1"/>
        <v>74</v>
      </c>
      <c r="M50" t="str">
        <f>_xll.BDS(A50,"BEST_ANALYST_RECS_BULK","headers=n","startrow",MATCH(1,_xll.BDS(A50,"BEST_ANALYST_RECS_BULK","headers=n","endcol=9","startcol=9","array=t"),0),"endrow",MATCH(1,_xll.BDS(A50,"BEST_ANALYST_RECS_BULK","headers=n","endcol=9","startcol=9","array=t"),0),"cols=10;rows=1")</f>
        <v>Deutsche Bank</v>
      </c>
      <c r="N50" t="s">
        <v>1115</v>
      </c>
      <c r="O50" t="s">
        <v>20</v>
      </c>
      <c r="P50">
        <v>5</v>
      </c>
      <c r="Q50" t="s">
        <v>18</v>
      </c>
      <c r="R50">
        <v>74</v>
      </c>
      <c r="S50" t="s">
        <v>22</v>
      </c>
      <c r="T50" s="2">
        <v>45781</v>
      </c>
      <c r="U50">
        <v>1</v>
      </c>
      <c r="V50">
        <v>262.58999999999997</v>
      </c>
      <c r="W50" t="str">
        <f>_xll.BDS(A50,"BEST_ANALYST_RECS_BULK","headers=n","startrow",MATCH(2,_xll.BDS(A50,"BEST_ANALYST_RECS_BULK","headers=n","endcol=9","startcol=9","array=t"),0),"endrow",MATCH(2,_xll.BDS(A50,"BEST_ANALYST_RECS_BULK","headers=n","endcol=9","startcol=9","array=t"),0),"cols=10;rows=1")</f>
        <v>Bankhaus Metzler</v>
      </c>
      <c r="X50" t="s">
        <v>981</v>
      </c>
      <c r="Y50" t="s">
        <v>20</v>
      </c>
      <c r="Z50">
        <v>5</v>
      </c>
      <c r="AA50" t="s">
        <v>18</v>
      </c>
      <c r="AB50">
        <v>72.5</v>
      </c>
      <c r="AC50" t="s">
        <v>22</v>
      </c>
      <c r="AD50" s="2">
        <v>45769</v>
      </c>
      <c r="AE50">
        <v>2</v>
      </c>
      <c r="AF50">
        <v>191.36</v>
      </c>
      <c r="AG50" t="str">
        <f>_xll.BDS(A50,"BEST_ANALYST_RECS_BULK","headers=n","startrow",MATCH(3,_xll.BDS(A50,"BEST_ANALYST_RECS_BULK","headers=n","endcol=9","startcol=9","array=t"),0),"endrow",MATCH(3,_xll.BDS(A50,"BEST_ANALYST_RECS_BULK","headers=n","endcol=9","startcol=9","array=t"),0),"cols=10;rows=1")</f>
        <v>Kepler Cheuvreux</v>
      </c>
      <c r="AH50" t="s">
        <v>1122</v>
      </c>
      <c r="AI50" t="s">
        <v>20</v>
      </c>
      <c r="AJ50">
        <v>5</v>
      </c>
      <c r="AK50" t="s">
        <v>18</v>
      </c>
      <c r="AL50">
        <v>69</v>
      </c>
      <c r="AM50" t="s">
        <v>19</v>
      </c>
      <c r="AN50" s="2">
        <v>45736</v>
      </c>
      <c r="AO50">
        <v>3</v>
      </c>
      <c r="AP50">
        <v>190.25</v>
      </c>
      <c r="AQ50" t="str">
        <f>_xll.BDP($A50, AQ$6)</f>
        <v>Industrials</v>
      </c>
      <c r="AR50" t="str">
        <f>_xll.BDP($A50, AR$6)</f>
        <v>Electrical Equipment</v>
      </c>
    </row>
    <row r="51" spans="1:44" x14ac:dyDescent="0.25">
      <c r="A51" t="s">
        <v>354</v>
      </c>
      <c r="B51">
        <f ca="1">_xll.BDH(A51,"BEST_EPS",$B$2,$B$2,"BEST_FPERIOD_OVERRIDE=1bf","fill=previous","Days=A")</f>
        <v>1.119</v>
      </c>
      <c r="C51">
        <f ca="1">_xll.BDH(A51,"BEST_EPS",$B$2,$B$2,"BEST_FPERIOD_OVERRIDE=2bf","fill=previous","Days=A")</f>
        <v>1.1379999999999999</v>
      </c>
      <c r="D51">
        <f ca="1">_xll.BDH(A51,"BEST_EPS",$B$2,$B$2,"BEST_FPERIOD_OVERRIDE=3bf","fill=previous","Days=A")</f>
        <v>1.2509999999999999</v>
      </c>
      <c r="E51">
        <f ca="1">_xll.BDH(A51,"BEST_TARGET_PRICE",$B$2,$B$2,"fill=previous","Days=A")</f>
        <v>15.567</v>
      </c>
      <c r="F51">
        <f ca="1">_xll.BDH($A51,F$6,$B$2,$B$2,"Dir=V","Dts=H")</f>
        <v>15.67</v>
      </c>
      <c r="G51">
        <f ca="1">_xll.BDH($A51,G$6,$B$2,$B$2,"Dir=V","Dts=H")</f>
        <v>15.835000000000001</v>
      </c>
      <c r="H51">
        <f ca="1">_xll.BDH($A51,H$6,$B$2,$B$2,"Dir=V","Dts=H")</f>
        <v>15.55</v>
      </c>
      <c r="I51">
        <f ca="1">_xll.BDH($A51,I$6,$B$2,$B$2,"Dir=V","Dts=H")</f>
        <v>15.78</v>
      </c>
      <c r="J51" t="s">
        <v>1159</v>
      </c>
      <c r="K51">
        <f t="shared" si="0"/>
        <v>16.666666666666668</v>
      </c>
      <c r="L51">
        <f t="shared" si="1"/>
        <v>17</v>
      </c>
      <c r="M51" t="str">
        <f>_xll.BDS(A51,"BEST_ANALYST_RECS_BULK","headers=n","startrow",MATCH(1,_xll.BDS(A51,"BEST_ANALYST_RECS_BULK","headers=n","endcol=9","startcol=9","array=t"),0),"endrow",MATCH(1,_xll.BDS(A51,"BEST_ANALYST_RECS_BULK","headers=n","endcol=9","startcol=9","array=t"),0),"cols=10;rows=1")</f>
        <v>Morningstar</v>
      </c>
      <c r="N51" t="s">
        <v>831</v>
      </c>
      <c r="O51" t="s">
        <v>20</v>
      </c>
      <c r="P51">
        <v>5</v>
      </c>
      <c r="Q51" t="s">
        <v>18</v>
      </c>
      <c r="R51">
        <v>17</v>
      </c>
      <c r="S51" t="s">
        <v>19</v>
      </c>
      <c r="T51" s="2">
        <v>45776</v>
      </c>
      <c r="U51">
        <v>1</v>
      </c>
      <c r="V51">
        <v>30.6</v>
      </c>
      <c r="W51" t="str">
        <f>_xll.BDS(A51,"BEST_ANALYST_RECS_BULK","headers=n","startrow",MATCH(2,_xll.BDS(A51,"BEST_ANALYST_RECS_BULK","headers=n","endcol=9","startcol=9","array=t"),0),"endrow",MATCH(2,_xll.BDS(A51,"BEST_ANALYST_RECS_BULK","headers=n","endcol=9","startcol=9","array=t"),0),"cols=10;rows=1")</f>
        <v>DBS Bank</v>
      </c>
      <c r="X51" t="s">
        <v>1422</v>
      </c>
      <c r="Y51" t="s">
        <v>20</v>
      </c>
      <c r="Z51">
        <v>5</v>
      </c>
      <c r="AA51" t="s">
        <v>18</v>
      </c>
      <c r="AB51">
        <v>17</v>
      </c>
      <c r="AC51" t="s">
        <v>19</v>
      </c>
      <c r="AD51" s="2">
        <v>45770</v>
      </c>
      <c r="AE51">
        <v>2</v>
      </c>
      <c r="AF51">
        <v>30.52</v>
      </c>
      <c r="AG51" t="str">
        <f>_xll.BDS(A51,"BEST_ANALYST_RECS_BULK","headers=n","startrow",MATCH(3,_xll.BDS(A51,"BEST_ANALYST_RECS_BULK","headers=n","endcol=9","startcol=9","array=t"),0),"endrow",MATCH(3,_xll.BDS(A51,"BEST_ANALYST_RECS_BULK","headers=n","endcol=9","startcol=9","array=t"),0),"cols=10;rows=1")</f>
        <v>Morgan Stanley</v>
      </c>
      <c r="AH51" t="s">
        <v>1421</v>
      </c>
      <c r="AI51" t="s">
        <v>34</v>
      </c>
      <c r="AJ51">
        <v>5</v>
      </c>
      <c r="AK51" t="s">
        <v>18</v>
      </c>
      <c r="AL51">
        <v>16</v>
      </c>
      <c r="AM51" t="s">
        <v>22</v>
      </c>
      <c r="AN51" s="2">
        <v>45775</v>
      </c>
      <c r="AO51">
        <v>3</v>
      </c>
      <c r="AP51">
        <v>30.35</v>
      </c>
      <c r="AQ51" t="str">
        <f>_xll.BDP($A51, AQ$6)</f>
        <v>Utilities</v>
      </c>
      <c r="AR51" t="str">
        <f>_xll.BDP($A51, AR$6)</f>
        <v>Multi-Utilities</v>
      </c>
    </row>
    <row r="52" spans="1:44" x14ac:dyDescent="0.25">
      <c r="A52" t="s">
        <v>698</v>
      </c>
      <c r="B52">
        <f ca="1">_xll.BDH(A52,"BEST_EPS",$B$2,$B$2,"BEST_FPERIOD_OVERRIDE=1bf","fill=previous","Days=A")</f>
        <v>3.726</v>
      </c>
      <c r="C52">
        <f ca="1">_xll.BDH(A52,"BEST_EPS",$B$2,$B$2,"BEST_FPERIOD_OVERRIDE=2bf","fill=previous","Days=A")</f>
        <v>4.0590000000000002</v>
      </c>
      <c r="D52">
        <f ca="1">_xll.BDH(A52,"BEST_EPS",$B$2,$B$2,"BEST_FPERIOD_OVERRIDE=3bf","fill=previous","Days=A")</f>
        <v>4.3879999999999999</v>
      </c>
      <c r="E52">
        <f ca="1">_xll.BDH(A52,"BEST_TARGET_PRICE",$B$2,$B$2,"fill=previous","Days=A")</f>
        <v>109</v>
      </c>
      <c r="F52">
        <f ca="1">_xll.BDH($A52,F$6,$B$2,$B$2,"Dir=V","Dts=H")</f>
        <v>106</v>
      </c>
      <c r="G52">
        <f ca="1">_xll.BDH($A52,G$6,$B$2,$B$2,"Dir=V","Dts=H")</f>
        <v>106.6</v>
      </c>
      <c r="H52">
        <f ca="1">_xll.BDH($A52,H$6,$B$2,$B$2,"Dir=V","Dts=H")</f>
        <v>105.2</v>
      </c>
      <c r="I52">
        <f ca="1">_xll.BDH($A52,I$6,$B$2,$B$2,"Dir=V","Dts=H")</f>
        <v>106.5</v>
      </c>
      <c r="J52" t="s">
        <v>1159</v>
      </c>
      <c r="K52">
        <f t="shared" si="0"/>
        <v>107.21666666666665</v>
      </c>
      <c r="L52">
        <f t="shared" si="1"/>
        <v>107.65</v>
      </c>
      <c r="M52" t="str">
        <f>_xll.BDS(A52,"BEST_ANALYST_RECS_BULK","headers=n","startrow",MATCH(1,_xll.BDS(A52,"BEST_ANALYST_RECS_BULK","headers=n","endcol=9","startcol=9","array=t"),0),"endrow",MATCH(1,_xll.BDS(A52,"BEST_ANALYST_RECS_BULK","headers=n","endcol=9","startcol=9","array=t"),0),"cols=10;rows=1")</f>
        <v>Sadif Investment Analytics</v>
      </c>
      <c r="N52" t="s">
        <v>32</v>
      </c>
      <c r="O52" t="s">
        <v>33</v>
      </c>
      <c r="P52">
        <v>5</v>
      </c>
      <c r="Q52" t="s">
        <v>23</v>
      </c>
      <c r="R52">
        <v>107.65</v>
      </c>
      <c r="S52" t="s">
        <v>45</v>
      </c>
      <c r="T52" s="2">
        <v>45502</v>
      </c>
      <c r="U52">
        <v>1</v>
      </c>
      <c r="V52">
        <v>34.479999999999997</v>
      </c>
      <c r="W52" t="str">
        <f>_xll.BDS(A52,"BEST_ANALYST_RECS_BULK","headers=n","startrow",MATCH(2,_xll.BDS(A52,"BEST_ANALYST_RECS_BULK","headers=n","endcol=9","startcol=9","array=t"),0),"endrow",MATCH(2,_xll.BDS(A52,"BEST_ANALYST_RECS_BULK","headers=n","endcol=9","startcol=9","array=t"),0),"cols=10;rows=1")</f>
        <v>JP Morgan</v>
      </c>
      <c r="X52" t="s">
        <v>1302</v>
      </c>
      <c r="Y52" t="s">
        <v>24</v>
      </c>
      <c r="Z52">
        <v>5</v>
      </c>
      <c r="AA52" t="s">
        <v>18</v>
      </c>
      <c r="AB52">
        <v>114</v>
      </c>
      <c r="AC52" t="s">
        <v>19</v>
      </c>
      <c r="AD52" s="2">
        <v>45757</v>
      </c>
      <c r="AE52">
        <v>2</v>
      </c>
      <c r="AF52">
        <v>32.04</v>
      </c>
      <c r="AG52" t="str">
        <f>_xll.BDS(A52,"BEST_ANALYST_RECS_BULK","headers=n","startrow",MATCH(3,_xll.BDS(A52,"BEST_ANALYST_RECS_BULK","headers=n","endcol=9","startcol=9","array=t"),0),"endrow",MATCH(3,_xll.BDS(A52,"BEST_ANALYST_RECS_BULK","headers=n","endcol=9","startcol=9","array=t"),0),"cols=10;rows=1")</f>
        <v>Jefferies</v>
      </c>
      <c r="AH52" t="s">
        <v>1226</v>
      </c>
      <c r="AI52" t="s">
        <v>20</v>
      </c>
      <c r="AJ52">
        <v>5</v>
      </c>
      <c r="AK52" t="s">
        <v>18</v>
      </c>
      <c r="AL52">
        <v>100</v>
      </c>
      <c r="AM52" t="s">
        <v>19</v>
      </c>
      <c r="AN52" s="2">
        <v>45743</v>
      </c>
      <c r="AO52">
        <v>3</v>
      </c>
      <c r="AP52">
        <v>28.68</v>
      </c>
      <c r="AQ52" t="str">
        <f>_xll.BDP($A52, AQ$6)</f>
        <v>Communication Services</v>
      </c>
      <c r="AR52" t="str">
        <f>_xll.BDP($A52, AR$6)</f>
        <v>Entertainment</v>
      </c>
    </row>
    <row r="53" spans="1:44" x14ac:dyDescent="0.25">
      <c r="A53" t="s">
        <v>652</v>
      </c>
      <c r="B53">
        <f ca="1">_xll.BDH(A53,"BEST_EPS",$B$2,$B$2,"BEST_FPERIOD_OVERRIDE=1bf","fill=previous","Days=A")</f>
        <v>1.6459999999999999</v>
      </c>
      <c r="C53">
        <f ca="1">_xll.BDH(A53,"BEST_EPS",$B$2,$B$2,"BEST_FPERIOD_OVERRIDE=2bf","fill=previous","Days=A")</f>
        <v>1.8720000000000001</v>
      </c>
      <c r="D53">
        <f ca="1">_xll.BDH(A53,"BEST_EPS",$B$2,$B$2,"BEST_FPERIOD_OVERRIDE=3bf","fill=previous","Days=A")</f>
        <v>2.0739999999999998</v>
      </c>
      <c r="E53">
        <f ca="1">_xll.BDH(A53,"BEST_TARGET_PRICE",$B$2,$B$2,"fill=previous","Days=A")</f>
        <v>22.306000000000001</v>
      </c>
      <c r="F53">
        <f ca="1">_xll.BDH($A53,F$6,$B$2,$B$2,"Dir=V","Dts=H")</f>
        <v>19.89</v>
      </c>
      <c r="G53">
        <f ca="1">_xll.BDH($A53,G$6,$B$2,$B$2,"Dir=V","Dts=H")</f>
        <v>20.46</v>
      </c>
      <c r="H53">
        <f ca="1">_xll.BDH($A53,H$6,$B$2,$B$2,"Dir=V","Dts=H")</f>
        <v>19.8</v>
      </c>
      <c r="I53">
        <f ca="1">_xll.BDH($A53,I$6,$B$2,$B$2,"Dir=V","Dts=H")</f>
        <v>20.12</v>
      </c>
      <c r="J53" t="s">
        <v>1159</v>
      </c>
      <c r="K53">
        <f t="shared" si="0"/>
        <v>23.923333333333332</v>
      </c>
      <c r="L53">
        <f t="shared" si="1"/>
        <v>24.77</v>
      </c>
      <c r="M53" t="str">
        <f>_xll.BDS(A53,"BEST_ANALYST_RECS_BULK","headers=n","startrow",MATCH(1,_xll.BDS(A53,"BEST_ANALYST_RECS_BULK","headers=n","endcol=9","startcol=9","array=t"),0),"endrow",MATCH(1,_xll.BDS(A53,"BEST_ANALYST_RECS_BULK","headers=n","endcol=9","startcol=9","array=t"),0),"cols=10;rows=1")</f>
        <v>Sadif Investment Analytics</v>
      </c>
      <c r="N53" t="s">
        <v>32</v>
      </c>
      <c r="O53" t="s">
        <v>20</v>
      </c>
      <c r="P53">
        <v>5</v>
      </c>
      <c r="Q53" t="s">
        <v>18</v>
      </c>
      <c r="R53">
        <v>24.77</v>
      </c>
      <c r="S53" t="s">
        <v>19</v>
      </c>
      <c r="T53" s="2">
        <v>45740</v>
      </c>
      <c r="U53">
        <v>1</v>
      </c>
      <c r="V53">
        <v>14.58</v>
      </c>
      <c r="W53" t="str">
        <f>_xll.BDS(A53,"BEST_ANALYST_RECS_BULK","headers=n","startrow",MATCH(2,_xll.BDS(A53,"BEST_ANALYST_RECS_BULK","headers=n","endcol=9","startcol=9","array=t"),0),"endrow",MATCH(2,_xll.BDS(A53,"BEST_ANALYST_RECS_BULK","headers=n","endcol=9","startcol=9","array=t"),0),"cols=10;rows=1")</f>
        <v>Citi</v>
      </c>
      <c r="X53" t="s">
        <v>1220</v>
      </c>
      <c r="Y53" t="s">
        <v>20</v>
      </c>
      <c r="Z53">
        <v>5</v>
      </c>
      <c r="AA53" t="s">
        <v>18</v>
      </c>
      <c r="AB53">
        <v>23</v>
      </c>
      <c r="AC53" t="s">
        <v>19</v>
      </c>
      <c r="AD53" s="2">
        <v>45784</v>
      </c>
      <c r="AE53">
        <v>2</v>
      </c>
      <c r="AF53">
        <v>5.81</v>
      </c>
      <c r="AG53" t="str">
        <f>_xll.BDS(A53,"BEST_ANALYST_RECS_BULK","headers=n","startrow",MATCH(3,_xll.BDS(A53,"BEST_ANALYST_RECS_BULK","headers=n","endcol=9","startcol=9","array=t"),0),"endrow",MATCH(3,_xll.BDS(A53,"BEST_ANALYST_RECS_BULK","headers=n","endcol=9","startcol=9","array=t"),0),"cols=10;rows=1")</f>
        <v>DZ Bank AG Research</v>
      </c>
      <c r="AH53" t="s">
        <v>1378</v>
      </c>
      <c r="AI53" t="s">
        <v>20</v>
      </c>
      <c r="AJ53">
        <v>5</v>
      </c>
      <c r="AK53" t="s">
        <v>18</v>
      </c>
      <c r="AL53">
        <v>24</v>
      </c>
      <c r="AM53" t="s">
        <v>19</v>
      </c>
      <c r="AN53" s="2">
        <v>45747</v>
      </c>
      <c r="AO53">
        <v>3</v>
      </c>
      <c r="AP53">
        <v>3.96</v>
      </c>
      <c r="AQ53" t="str">
        <f>_xll.BDP($A53, AQ$6)</f>
        <v>Materials</v>
      </c>
      <c r="AR53" t="str">
        <f>_xll.BDP($A53, AR$6)</f>
        <v>Chemicals</v>
      </c>
    </row>
    <row r="54" spans="1:44" x14ac:dyDescent="0.25">
      <c r="A54" t="s">
        <v>604</v>
      </c>
      <c r="B54">
        <f ca="1">_xll.BDH(A54,"BEST_EPS",$B$2,$B$2,"BEST_FPERIOD_OVERRIDE=1bf","fill=previous","Days=A")</f>
        <v>3.996</v>
      </c>
      <c r="C54">
        <f ca="1">_xll.BDH(A54,"BEST_EPS",$B$2,$B$2,"BEST_FPERIOD_OVERRIDE=2bf","fill=previous","Days=A")</f>
        <v>4.5419999999999998</v>
      </c>
      <c r="D54">
        <f ca="1">_xll.BDH(A54,"BEST_EPS",$B$2,$B$2,"BEST_FPERIOD_OVERRIDE=3bf","fill=previous","Days=A")</f>
        <v>4.8449999999999998</v>
      </c>
      <c r="E54">
        <f ca="1">_xll.BDH(A54,"BEST_TARGET_PRICE",$B$2,$B$2,"fill=previous","Days=A")</f>
        <v>48.238999999999997</v>
      </c>
      <c r="F54">
        <f ca="1">_xll.BDH($A54,F$6,$B$2,$B$2,"Dir=V","Dts=H")</f>
        <v>48.43</v>
      </c>
      <c r="G54">
        <f ca="1">_xll.BDH($A54,G$6,$B$2,$B$2,"Dir=V","Dts=H")</f>
        <v>50.78</v>
      </c>
      <c r="H54">
        <f ca="1">_xll.BDH($A54,H$6,$B$2,$B$2,"Dir=V","Dts=H")</f>
        <v>48.21</v>
      </c>
      <c r="I54">
        <f ca="1">_xll.BDH($A54,I$6,$B$2,$B$2,"Dir=V","Dts=H")</f>
        <v>50.06</v>
      </c>
      <c r="J54" t="s">
        <v>1159</v>
      </c>
      <c r="K54">
        <f t="shared" si="0"/>
        <v>47.393333333333338</v>
      </c>
      <c r="L54">
        <f t="shared" si="1"/>
        <v>35.880000000000003</v>
      </c>
      <c r="M54" t="str">
        <f>_xll.BDS(A54,"BEST_ANALYST_RECS_BULK","headers=n","startrow",MATCH(1,_xll.BDS(A54,"BEST_ANALYST_RECS_BULK","headers=n","endcol=9","startcol=9","array=t"),0),"endrow",MATCH(1,_xll.BDS(A54,"BEST_ANALYST_RECS_BULK","headers=n","endcol=9","startcol=9","array=t"),0),"cols=10;rows=1")</f>
        <v>Sadif Investment Analytics</v>
      </c>
      <c r="N54" t="s">
        <v>32</v>
      </c>
      <c r="O54" t="s">
        <v>20</v>
      </c>
      <c r="P54">
        <v>5</v>
      </c>
      <c r="Q54" t="s">
        <v>23</v>
      </c>
      <c r="R54">
        <v>35.880000000000003</v>
      </c>
      <c r="S54" t="s">
        <v>39</v>
      </c>
      <c r="T54" s="2">
        <v>45484</v>
      </c>
      <c r="U54">
        <v>1</v>
      </c>
      <c r="V54">
        <v>32.25</v>
      </c>
      <c r="W54" t="str">
        <f>_xll.BDS(A54,"BEST_ANALYST_RECS_BULK","headers=n","startrow",MATCH(2,_xll.BDS(A54,"BEST_ANALYST_RECS_BULK","headers=n","endcol=9","startcol=9","array=t"),0),"endrow",MATCH(2,_xll.BDS(A54,"BEST_ANALYST_RECS_BULK","headers=n","endcol=9","startcol=9","array=t"),0),"cols=10;rows=1")</f>
        <v>AlphaValue/Baader Europe</v>
      </c>
      <c r="X54" t="s">
        <v>825</v>
      </c>
      <c r="Y54" t="s">
        <v>826</v>
      </c>
      <c r="Z54">
        <v>4</v>
      </c>
      <c r="AA54" t="s">
        <v>18</v>
      </c>
      <c r="AB54">
        <v>52.3</v>
      </c>
      <c r="AC54" t="s">
        <v>27</v>
      </c>
      <c r="AD54" s="2">
        <v>45783</v>
      </c>
      <c r="AE54">
        <v>2</v>
      </c>
      <c r="AF54">
        <v>27.01</v>
      </c>
      <c r="AG54" t="str">
        <f>_xll.BDS(A54,"BEST_ANALYST_RECS_BULK","headers=n","startrow",MATCH(3,_xll.BDS(A54,"BEST_ANALYST_RECS_BULK","headers=n","endcol=9","startcol=9","array=t"),0),"endrow",MATCH(3,_xll.BDS(A54,"BEST_ANALYST_RECS_BULK","headers=n","endcol=9","startcol=9","array=t"),0),"cols=10;rows=1")</f>
        <v>Goldman Sachs</v>
      </c>
      <c r="AH54" t="s">
        <v>1488</v>
      </c>
      <c r="AI54" t="s">
        <v>20</v>
      </c>
      <c r="AJ54">
        <v>5</v>
      </c>
      <c r="AK54" t="s">
        <v>18</v>
      </c>
      <c r="AL54">
        <v>54</v>
      </c>
      <c r="AM54" t="s">
        <v>22</v>
      </c>
      <c r="AN54" s="2">
        <v>45784</v>
      </c>
      <c r="AO54">
        <v>3</v>
      </c>
      <c r="AP54">
        <v>24.41</v>
      </c>
      <c r="AQ54" t="str">
        <f>_xll.BDP($A54, AQ$6)</f>
        <v>Health Care</v>
      </c>
      <c r="AR54" t="str">
        <f>_xll.BDP($A54, AR$6)</f>
        <v>Health Care Providers &amp; Servic</v>
      </c>
    </row>
    <row r="55" spans="1:44" x14ac:dyDescent="0.25">
      <c r="A55" t="s">
        <v>512</v>
      </c>
      <c r="B55">
        <f ca="1">_xll.BDH(A55,"BEST_EPS",$B$2,$B$2,"BEST_FPERIOD_OVERRIDE=1bf","fill=previous","Days=A")</f>
        <v>3.4390000000000001</v>
      </c>
      <c r="C55">
        <f ca="1">_xll.BDH(A55,"BEST_EPS",$B$2,$B$2,"BEST_FPERIOD_OVERRIDE=2bf","fill=previous","Days=A")</f>
        <v>3.7610000000000001</v>
      </c>
      <c r="D55">
        <f ca="1">_xll.BDH(A55,"BEST_EPS",$B$2,$B$2,"BEST_FPERIOD_OVERRIDE=3bf","fill=previous","Days=A")</f>
        <v>4.0839999999999996</v>
      </c>
      <c r="E55">
        <f ca="1">_xll.BDH(A55,"BEST_TARGET_PRICE",$B$2,$B$2,"fill=previous","Days=A")</f>
        <v>46.795000000000002</v>
      </c>
      <c r="F55">
        <f ca="1">_xll.BDH($A55,F$6,$B$2,$B$2,"Dir=V","Dts=H")</f>
        <v>42.86</v>
      </c>
      <c r="G55">
        <f ca="1">_xll.BDH($A55,G$6,$B$2,$B$2,"Dir=V","Dts=H")</f>
        <v>44.06</v>
      </c>
      <c r="H55">
        <f ca="1">_xll.BDH($A55,H$6,$B$2,$B$2,"Dir=V","Dts=H")</f>
        <v>41.89</v>
      </c>
      <c r="I55">
        <f ca="1">_xll.BDH($A55,I$6,$B$2,$B$2,"Dir=V","Dts=H")</f>
        <v>43.18</v>
      </c>
      <c r="J55" t="s">
        <v>1159</v>
      </c>
      <c r="K55">
        <f t="shared" si="0"/>
        <v>47</v>
      </c>
      <c r="L55">
        <f t="shared" si="1"/>
        <v>48</v>
      </c>
      <c r="M55" t="str">
        <f>_xll.BDS(A55,"BEST_ANALYST_RECS_BULK","headers=n","startrow",MATCH(1,_xll.BDS(A55,"BEST_ANALYST_RECS_BULK","headers=n","endcol=9","startcol=9","array=t"),0),"endrow",MATCH(1,_xll.BDS(A55,"BEST_ANALYST_RECS_BULK","headers=n","endcol=9","startcol=9","array=t"),0),"cols=10;rows=1")</f>
        <v>Jefferies</v>
      </c>
      <c r="N55" t="s">
        <v>1486</v>
      </c>
      <c r="O55" t="s">
        <v>20</v>
      </c>
      <c r="P55">
        <v>5</v>
      </c>
      <c r="Q55" t="s">
        <v>18</v>
      </c>
      <c r="R55">
        <v>48</v>
      </c>
      <c r="S55" t="s">
        <v>19</v>
      </c>
      <c r="T55" s="2">
        <v>45784</v>
      </c>
      <c r="U55">
        <v>1</v>
      </c>
      <c r="V55">
        <v>53.35</v>
      </c>
      <c r="W55" t="str">
        <f>_xll.BDS(A55,"BEST_ANALYST_RECS_BULK","headers=n","startrow",MATCH(2,_xll.BDS(A55,"BEST_ANALYST_RECS_BULK","headers=n","endcol=9","startcol=9","array=t"),0),"endrow",MATCH(2,_xll.BDS(A55,"BEST_ANALYST_RECS_BULK","headers=n","endcol=9","startcol=9","array=t"),0),"cols=10;rows=1")</f>
        <v>HSBC</v>
      </c>
      <c r="X55" t="s">
        <v>962</v>
      </c>
      <c r="Y55" t="s">
        <v>20</v>
      </c>
      <c r="Z55">
        <v>5</v>
      </c>
      <c r="AA55" t="s">
        <v>18</v>
      </c>
      <c r="AB55">
        <v>46</v>
      </c>
      <c r="AC55" t="s">
        <v>19</v>
      </c>
      <c r="AD55" s="2">
        <v>45772</v>
      </c>
      <c r="AE55">
        <v>2</v>
      </c>
      <c r="AF55">
        <v>46.16</v>
      </c>
      <c r="AG55" t="str">
        <f>_xll.BDS(A55,"BEST_ANALYST_RECS_BULK","headers=n","startrow",MATCH(3,_xll.BDS(A55,"BEST_ANALYST_RECS_BULK","headers=n","endcol=9","startcol=9","array=t"),0),"endrow",MATCH(3,_xll.BDS(A55,"BEST_ANALYST_RECS_BULK","headers=n","endcol=9","startcol=9","array=t"),0),"cols=10;rows=1")</f>
        <v>ISS-EVA</v>
      </c>
      <c r="AH55" t="s">
        <v>32</v>
      </c>
      <c r="AI55" t="s">
        <v>24</v>
      </c>
      <c r="AJ55">
        <v>5</v>
      </c>
      <c r="AK55" t="s">
        <v>23</v>
      </c>
      <c r="AL55" t="s">
        <v>29</v>
      </c>
      <c r="AM55" t="s">
        <v>19</v>
      </c>
      <c r="AN55" s="2">
        <v>45510</v>
      </c>
      <c r="AO55">
        <v>3</v>
      </c>
      <c r="AP55">
        <v>39.520000000000003</v>
      </c>
      <c r="AQ55" t="str">
        <f>_xll.BDP($A55, AQ$6)</f>
        <v>Health Care</v>
      </c>
      <c r="AR55" t="str">
        <f>_xll.BDP($A55, AR$6)</f>
        <v>Health Care Providers &amp; Servic</v>
      </c>
    </row>
    <row r="56" spans="1:44" x14ac:dyDescent="0.25">
      <c r="A56" t="s">
        <v>726</v>
      </c>
      <c r="B56">
        <f ca="1">_xll.BDH(A56,"BEST_EPS",$B$2,$B$2,"BEST_FPERIOD_OVERRIDE=1bf","fill=previous","Days=A")</f>
        <v>2.9220000000000002</v>
      </c>
      <c r="C56">
        <f ca="1">_xll.BDH(A56,"BEST_EPS",$B$2,$B$2,"BEST_FPERIOD_OVERRIDE=2bf","fill=previous","Days=A")</f>
        <v>3.25</v>
      </c>
      <c r="D56">
        <f ca="1">_xll.BDH(A56,"BEST_EPS",$B$2,$B$2,"BEST_FPERIOD_OVERRIDE=3bf","fill=previous","Days=A")</f>
        <v>3.5760000000000001</v>
      </c>
      <c r="E56">
        <f ca="1">_xll.BDH(A56,"BEST_TARGET_PRICE",$B$2,$B$2,"fill=previous","Days=A")</f>
        <v>55.99</v>
      </c>
      <c r="F56">
        <f ca="1">_xll.BDH($A56,F$6,$B$2,$B$2,"Dir=V","Dts=H")</f>
        <v>57.95</v>
      </c>
      <c r="G56">
        <f ca="1">_xll.BDH($A56,G$6,$B$2,$B$2,"Dir=V","Dts=H")</f>
        <v>58.2</v>
      </c>
      <c r="H56">
        <f ca="1">_xll.BDH($A56,H$6,$B$2,$B$2,"Dir=V","Dts=H")</f>
        <v>57.15</v>
      </c>
      <c r="I56">
        <f ca="1">_xll.BDH($A56,I$6,$B$2,$B$2,"Dir=V","Dts=H")</f>
        <v>58.05</v>
      </c>
      <c r="J56" t="s">
        <v>1159</v>
      </c>
      <c r="K56">
        <f t="shared" si="0"/>
        <v>53.5</v>
      </c>
      <c r="L56">
        <f t="shared" si="1"/>
        <v>50</v>
      </c>
      <c r="M56" t="str">
        <f>_xll.BDS(A56,"BEST_ANALYST_RECS_BULK","headers=n","startrow",MATCH(1,_xll.BDS(A56,"BEST_ANALYST_RECS_BULK","headers=n","endcol=9","startcol=9","array=t"),0),"endrow",MATCH(1,_xll.BDS(A56,"BEST_ANALYST_RECS_BULK","headers=n","endcol=9","startcol=9","array=t"),0),"cols=10;rows=1")</f>
        <v>BNP Paribas Exane</v>
      </c>
      <c r="N56" t="s">
        <v>1319</v>
      </c>
      <c r="O56" t="s">
        <v>17</v>
      </c>
      <c r="P56">
        <v>5</v>
      </c>
      <c r="Q56" t="s">
        <v>18</v>
      </c>
      <c r="R56">
        <v>50</v>
      </c>
      <c r="S56" t="s">
        <v>19</v>
      </c>
      <c r="T56" s="2">
        <v>45751</v>
      </c>
      <c r="U56">
        <v>1</v>
      </c>
      <c r="V56">
        <v>60.22</v>
      </c>
      <c r="W56" t="str">
        <f>_xll.BDS(A56,"BEST_ANALYST_RECS_BULK","headers=n","startrow",MATCH(2,_xll.BDS(A56,"BEST_ANALYST_RECS_BULK","headers=n","endcol=9","startcol=9","array=t"),0),"endrow",MATCH(2,_xll.BDS(A56,"BEST_ANALYST_RECS_BULK","headers=n","endcol=9","startcol=9","array=t"),0),"cols=10;rows=1")</f>
        <v>M.M.Warburg Co.</v>
      </c>
      <c r="X56" t="s">
        <v>1112</v>
      </c>
      <c r="Y56" t="s">
        <v>28</v>
      </c>
      <c r="Z56">
        <v>3</v>
      </c>
      <c r="AA56" t="s">
        <v>26</v>
      </c>
      <c r="AB56">
        <v>57</v>
      </c>
      <c r="AC56" t="s">
        <v>22</v>
      </c>
      <c r="AD56" s="2">
        <v>45730</v>
      </c>
      <c r="AE56">
        <v>2</v>
      </c>
      <c r="AF56">
        <v>56.79</v>
      </c>
      <c r="AG56" t="str">
        <f>_xll.BDS(A56,"BEST_ANALYST_RECS_BULK","headers=n","startrow",MATCH(3,_xll.BDS(A56,"BEST_ANALYST_RECS_BULK","headers=n","endcol=9","startcol=9","array=t"),0),"endrow",MATCH(3,_xll.BDS(A56,"BEST_ANALYST_RECS_BULK","headers=n","endcol=9","startcol=9","array=t"),0),"cols=10;rows=1")</f>
        <v>ISS-EVA</v>
      </c>
      <c r="AH56" t="s">
        <v>32</v>
      </c>
      <c r="AI56" t="s">
        <v>20</v>
      </c>
      <c r="AJ56">
        <v>5</v>
      </c>
      <c r="AK56" t="s">
        <v>23</v>
      </c>
      <c r="AL56" t="s">
        <v>29</v>
      </c>
      <c r="AM56" t="s">
        <v>19</v>
      </c>
      <c r="AN56" s="2">
        <v>45426</v>
      </c>
      <c r="AO56">
        <v>3</v>
      </c>
      <c r="AP56">
        <v>54.75</v>
      </c>
      <c r="AQ56" t="str">
        <f>_xll.BDP($A56, AQ$6)</f>
        <v>Industrials</v>
      </c>
      <c r="AR56" t="str">
        <f>_xll.BDP($A56, AR$6)</f>
        <v>Machinery</v>
      </c>
    </row>
    <row r="57" spans="1:44" x14ac:dyDescent="0.25">
      <c r="A57" t="s">
        <v>810</v>
      </c>
      <c r="B57">
        <f ca="1">_xll.BDH(A57,"BEST_EPS",$B$2,$B$2,"BEST_FPERIOD_OVERRIDE=1bf","fill=previous","Days=A")</f>
        <v>3.4319999999999999</v>
      </c>
      <c r="C57">
        <f ca="1">_xll.BDH(A57,"BEST_EPS",$B$2,$B$2,"BEST_FPERIOD_OVERRIDE=2bf","fill=previous","Days=A")</f>
        <v>3.9049999999999998</v>
      </c>
      <c r="D57">
        <f ca="1">_xll.BDH(A57,"BEST_EPS",$B$2,$B$2,"BEST_FPERIOD_OVERRIDE=3bf","fill=previous","Days=A")</f>
        <v>4.4429999999999996</v>
      </c>
      <c r="E57">
        <f ca="1">_xll.BDH(A57,"BEST_TARGET_PRICE",$B$2,$B$2,"fill=previous","Days=A")</f>
        <v>105.47799999999999</v>
      </c>
      <c r="F57">
        <f ca="1">_xll.BDH($A57,F$6,$B$2,$B$2,"Dir=V","Dts=H")</f>
        <v>107.1</v>
      </c>
      <c r="G57">
        <f ca="1">_xll.BDH($A57,G$6,$B$2,$B$2,"Dir=V","Dts=H")</f>
        <v>107.8</v>
      </c>
      <c r="H57">
        <f ca="1">_xll.BDH($A57,H$6,$B$2,$B$2,"Dir=V","Dts=H")</f>
        <v>106</v>
      </c>
      <c r="I57">
        <f ca="1">_xll.BDH($A57,I$6,$B$2,$B$2,"Dir=V","Dts=H")</f>
        <v>107.8</v>
      </c>
      <c r="J57" t="s">
        <v>1159</v>
      </c>
      <c r="K57">
        <f t="shared" si="0"/>
        <v>106.89999999999999</v>
      </c>
      <c r="L57">
        <f t="shared" si="1"/>
        <v>118.5</v>
      </c>
      <c r="M57" t="str">
        <f>_xll.BDS(A57,"BEST_ANALYST_RECS_BULK","headers=n","startrow",MATCH(1,_xll.BDS(A57,"BEST_ANALYST_RECS_BULK","headers=n","endcol=9","startcol=9","array=t"),0),"endrow",MATCH(1,_xll.BDS(A57,"BEST_ANALYST_RECS_BULK","headers=n","endcol=9","startcol=9","array=t"),0),"cols=10;rows=1")</f>
        <v>Barclays</v>
      </c>
      <c r="N57" t="s">
        <v>1272</v>
      </c>
      <c r="O57" t="s">
        <v>24</v>
      </c>
      <c r="P57">
        <v>5</v>
      </c>
      <c r="Q57" t="s">
        <v>18</v>
      </c>
      <c r="R57">
        <v>118.5</v>
      </c>
      <c r="S57" t="s">
        <v>19</v>
      </c>
      <c r="T57" s="2">
        <v>45784</v>
      </c>
      <c r="U57">
        <v>1</v>
      </c>
      <c r="V57">
        <v>53.88</v>
      </c>
      <c r="W57" t="str">
        <f>_xll.BDS(A57,"BEST_ANALYST_RECS_BULK","headers=n","startrow",MATCH(2,_xll.BDS(A57,"BEST_ANALYST_RECS_BULK","headers=n","endcol=9","startcol=9","array=t"),0),"endrow",MATCH(2,_xll.BDS(A57,"BEST_ANALYST_RECS_BULK","headers=n","endcol=9","startcol=9","array=t"),0),"cols=10;rows=1")</f>
        <v>JP Morgan</v>
      </c>
      <c r="X57" t="s">
        <v>998</v>
      </c>
      <c r="Y57" t="s">
        <v>24</v>
      </c>
      <c r="Z57">
        <v>5</v>
      </c>
      <c r="AA57" t="s">
        <v>18</v>
      </c>
      <c r="AB57">
        <v>114</v>
      </c>
      <c r="AC57" t="s">
        <v>19</v>
      </c>
      <c r="AD57" s="2">
        <v>45757</v>
      </c>
      <c r="AE57">
        <v>2</v>
      </c>
      <c r="AF57">
        <v>52.65</v>
      </c>
      <c r="AG57" t="str">
        <f>_xll.BDS(A57,"BEST_ANALYST_RECS_BULK","headers=n","startrow",MATCH(3,_xll.BDS(A57,"BEST_ANALYST_RECS_BULK","headers=n","endcol=9","startcol=9","array=t"),0),"endrow",MATCH(3,_xll.BDS(A57,"BEST_ANALYST_RECS_BULK","headers=n","endcol=9","startcol=9","array=t"),0),"cols=10;rows=1")</f>
        <v>Grupo Santander</v>
      </c>
      <c r="AH57" t="s">
        <v>1011</v>
      </c>
      <c r="AI57" t="s">
        <v>25</v>
      </c>
      <c r="AJ57">
        <v>3</v>
      </c>
      <c r="AK57" t="s">
        <v>18</v>
      </c>
      <c r="AL57">
        <v>88.2</v>
      </c>
      <c r="AM57" t="s">
        <v>19</v>
      </c>
      <c r="AN57" s="2">
        <v>45783</v>
      </c>
      <c r="AO57">
        <v>3</v>
      </c>
      <c r="AP57">
        <v>21.21</v>
      </c>
      <c r="AQ57" t="str">
        <f>_xll.BDP($A57, AQ$6)</f>
        <v>Communication Services</v>
      </c>
      <c r="AR57" t="str">
        <f>_xll.BDP($A57, AR$6)</f>
        <v>Interactive Media &amp; Services</v>
      </c>
    </row>
    <row r="58" spans="1:44" x14ac:dyDescent="0.25">
      <c r="A58" t="s">
        <v>528</v>
      </c>
      <c r="B58">
        <f ca="1">_xll.BDH(A58,"BEST_EPS",$B$2,$B$2,"BEST_FPERIOD_OVERRIDE=1bf","fill=previous","Days=A")</f>
        <v>13.398</v>
      </c>
      <c r="C58">
        <f ca="1">_xll.BDH(A58,"BEST_EPS",$B$2,$B$2,"BEST_FPERIOD_OVERRIDE=2bf","fill=previous","Days=A")</f>
        <v>14.77</v>
      </c>
      <c r="D58">
        <f ca="1">_xll.BDH(A58,"BEST_EPS",$B$2,$B$2,"BEST_FPERIOD_OVERRIDE=3bf","fill=previous","Days=A")</f>
        <v>15.834</v>
      </c>
      <c r="E58">
        <f ca="1">_xll.BDH(A58,"BEST_TARGET_PRICE",$B$2,$B$2,"fill=previous","Days=A")</f>
        <v>168.30799999999999</v>
      </c>
      <c r="F58">
        <f ca="1">_xll.BDH($A58,F$6,$B$2,$B$2,"Dir=V","Dts=H")</f>
        <v>181</v>
      </c>
      <c r="G58">
        <f ca="1">_xll.BDH($A58,G$6,$B$2,$B$2,"Dir=V","Dts=H")</f>
        <v>181.7</v>
      </c>
      <c r="H58">
        <f ca="1">_xll.BDH($A58,H$6,$B$2,$B$2,"Dir=V","Dts=H")</f>
        <v>176</v>
      </c>
      <c r="I58">
        <f ca="1">_xll.BDH($A58,I$6,$B$2,$B$2,"Dir=V","Dts=H")</f>
        <v>177.15</v>
      </c>
      <c r="J58" t="s">
        <v>1159</v>
      </c>
      <c r="K58">
        <f t="shared" si="0"/>
        <v>198.66666666666666</v>
      </c>
      <c r="L58">
        <f t="shared" si="1"/>
        <v>216</v>
      </c>
      <c r="M58" t="str">
        <f>_xll.BDS(A58,"BEST_ANALYST_RECS_BULK","headers=n","startrow",MATCH(1,_xll.BDS(A58,"BEST_ANALYST_RECS_BULK","headers=n","endcol=9","startcol=9","array=t"),0),"endrow",MATCH(1,_xll.BDS(A58,"BEST_ANALYST_RECS_BULK","headers=n","endcol=9","startcol=9","array=t"),0),"cols=10;rows=1")</f>
        <v>BNP Paribas Exane</v>
      </c>
      <c r="N58" t="s">
        <v>861</v>
      </c>
      <c r="O58" t="s">
        <v>17</v>
      </c>
      <c r="P58">
        <v>5</v>
      </c>
      <c r="Q58" t="s">
        <v>18</v>
      </c>
      <c r="R58">
        <v>216</v>
      </c>
      <c r="S58" t="s">
        <v>19</v>
      </c>
      <c r="T58" s="2">
        <v>45783</v>
      </c>
      <c r="U58">
        <v>1</v>
      </c>
      <c r="V58">
        <v>90.7</v>
      </c>
      <c r="W58" t="str">
        <f>_xll.BDS(A58,"BEST_ANALYST_RECS_BULK","headers=n","startrow",MATCH(2,_xll.BDS(A58,"BEST_ANALYST_RECS_BULK","headers=n","endcol=9","startcol=9","array=t"),0),"endrow",MATCH(2,_xll.BDS(A58,"BEST_ANALYST_RECS_BULK","headers=n","endcol=9","startcol=9","array=t"),0),"cols=10;rows=1")</f>
        <v>RBC Capital</v>
      </c>
      <c r="X58" t="s">
        <v>971</v>
      </c>
      <c r="Y58" t="s">
        <v>17</v>
      </c>
      <c r="Z58">
        <v>5</v>
      </c>
      <c r="AA58" t="s">
        <v>18</v>
      </c>
      <c r="AB58">
        <v>180</v>
      </c>
      <c r="AC58" t="s">
        <v>22</v>
      </c>
      <c r="AD58" s="2">
        <v>45758</v>
      </c>
      <c r="AE58">
        <v>2</v>
      </c>
      <c r="AF58">
        <v>82.11</v>
      </c>
      <c r="AG58" t="str">
        <f>_xll.BDS(A58,"BEST_ANALYST_RECS_BULK","headers=n","startrow",MATCH(3,_xll.BDS(A58,"BEST_ANALYST_RECS_BULK","headers=n","endcol=9","startcol=9","array=t"),0),"endrow",MATCH(3,_xll.BDS(A58,"BEST_ANALYST_RECS_BULK","headers=n","endcol=9","startcol=9","array=t"),0),"cols=10;rows=1")</f>
        <v>Bankhaus Metzler</v>
      </c>
      <c r="AH58" t="s">
        <v>1217</v>
      </c>
      <c r="AI58" t="s">
        <v>20</v>
      </c>
      <c r="AJ58">
        <v>5</v>
      </c>
      <c r="AK58" t="s">
        <v>18</v>
      </c>
      <c r="AL58">
        <v>200</v>
      </c>
      <c r="AM58" t="s">
        <v>22</v>
      </c>
      <c r="AN58" s="2">
        <v>45775</v>
      </c>
      <c r="AO58">
        <v>3</v>
      </c>
      <c r="AP58">
        <v>82.08</v>
      </c>
      <c r="AQ58" t="str">
        <f>_xll.BDP($A58, AQ$6)</f>
        <v>Materials</v>
      </c>
      <c r="AR58" t="str">
        <f>_xll.BDP($A58, AR$6)</f>
        <v>Construction Materials</v>
      </c>
    </row>
    <row r="59" spans="1:44" x14ac:dyDescent="0.25">
      <c r="A59" t="s">
        <v>362</v>
      </c>
      <c r="B59">
        <f ca="1">_xll.BDH(A59,"BEST_EPS",$B$2,$B$2,"BEST_FPERIOD_OVERRIDE=1bf","fill=previous","Days=A")</f>
        <v>5.6420000000000003</v>
      </c>
      <c r="C59">
        <f ca="1">_xll.BDH(A59,"BEST_EPS",$B$2,$B$2,"BEST_FPERIOD_OVERRIDE=2bf","fill=previous","Days=A")</f>
        <v>6.0069999999999997</v>
      </c>
      <c r="D59">
        <f ca="1">_xll.BDH(A59,"BEST_EPS",$B$2,$B$2,"BEST_FPERIOD_OVERRIDE=3bf","fill=previous","Days=A")</f>
        <v>6.3689999999999998</v>
      </c>
      <c r="E59">
        <f ca="1">_xll.BDH(A59,"BEST_TARGET_PRICE",$B$2,$B$2,"fill=previous","Days=A")</f>
        <v>86.5</v>
      </c>
      <c r="F59">
        <f ca="1">_xll.BDH($A59,F$6,$B$2,$B$2,"Dir=V","Dts=H")</f>
        <v>62.75</v>
      </c>
      <c r="G59">
        <f ca="1">_xll.BDH($A59,G$6,$B$2,$B$2,"Dir=V","Dts=H")</f>
        <v>62.8</v>
      </c>
      <c r="H59">
        <f ca="1">_xll.BDH($A59,H$6,$B$2,$B$2,"Dir=V","Dts=H")</f>
        <v>62.05</v>
      </c>
      <c r="I59">
        <f ca="1">_xll.BDH($A59,I$6,$B$2,$B$2,"Dir=V","Dts=H")</f>
        <v>62.25</v>
      </c>
      <c r="J59" t="s">
        <v>1159</v>
      </c>
      <c r="K59">
        <f t="shared" si="0"/>
        <v>81.86666666666666</v>
      </c>
      <c r="L59">
        <f t="shared" si="1"/>
        <v>84.6</v>
      </c>
      <c r="M59" t="str">
        <f>_xll.BDS(A59,"BEST_ANALYST_RECS_BULK","headers=n","startrow",MATCH(1,_xll.BDS(A59,"BEST_ANALYST_RECS_BULK","headers=n","endcol=9","startcol=9","array=t"),0),"endrow",MATCH(1,_xll.BDS(A59,"BEST_ANALYST_RECS_BULK","headers=n","endcol=9","startcol=9","array=t"),0),"cols=10;rows=1")</f>
        <v>AlphaValue/Baader Europe</v>
      </c>
      <c r="N59" t="s">
        <v>825</v>
      </c>
      <c r="O59" t="s">
        <v>20</v>
      </c>
      <c r="P59">
        <v>5</v>
      </c>
      <c r="Q59" t="s">
        <v>23</v>
      </c>
      <c r="R59">
        <v>84.6</v>
      </c>
      <c r="S59" t="s">
        <v>27</v>
      </c>
      <c r="T59" s="2">
        <v>45778</v>
      </c>
      <c r="U59">
        <v>1</v>
      </c>
      <c r="V59">
        <v>17.04</v>
      </c>
      <c r="W59" t="str">
        <f>_xll.BDS(A59,"BEST_ANALYST_RECS_BULK","headers=n","startrow",MATCH(2,_xll.BDS(A59,"BEST_ANALYST_RECS_BULK","headers=n","endcol=9","startcol=9","array=t"),0),"endrow",MATCH(2,_xll.BDS(A59,"BEST_ANALYST_RECS_BULK","headers=n","endcol=9","startcol=9","array=t"),0),"cols=10;rows=1")</f>
        <v>Morningstar</v>
      </c>
      <c r="X59" t="s">
        <v>823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45727</v>
      </c>
      <c r="AE59">
        <v>2</v>
      </c>
      <c r="AF59">
        <v>-9.06</v>
      </c>
      <c r="AG59" t="e">
        <f>_xll.BDS(A59,"BEST_ANALYST_RECS_BULK","headers=n","startrow",MATCH(3,_xll.BDS(A59,"BEST_ANALYST_RECS_BULK","headers=n","endcol=9","startcol=9","array=t"),0),"endrow",MATCH(3,_xll.BDS(A59,"BEST_ANALYST_RECS_BULK","headers=n","endcol=9","startcol=9","array=t"),0),"cols=10;rows=1")</f>
        <v>#N/A</v>
      </c>
      <c r="AH59" t="s">
        <v>824</v>
      </c>
      <c r="AI59" t="s">
        <v>36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  <c r="AQ59" t="str">
        <f>_xll.BDP($A59, AQ$6)</f>
        <v>Consumer Staples</v>
      </c>
      <c r="AR59" t="str">
        <f>_xll.BDP($A59, AR$6)</f>
        <v>Household Products</v>
      </c>
    </row>
    <row r="60" spans="1:44" x14ac:dyDescent="0.25">
      <c r="A60" t="s">
        <v>464</v>
      </c>
      <c r="B60">
        <f ca="1">_xll.BDH(A60,"BEST_EPS",$B$2,$B$2,"BEST_FPERIOD_OVERRIDE=1bf","fill=previous","Days=A")</f>
        <v>1.677</v>
      </c>
      <c r="C60">
        <f ca="1">_xll.BDH(A60,"BEST_EPS",$B$2,$B$2,"BEST_FPERIOD_OVERRIDE=2bf","fill=previous","Days=A")</f>
        <v>-0.1</v>
      </c>
      <c r="D60">
        <f ca="1">_xll.BDH(A60,"BEST_EPS",$B$2,$B$2,"BEST_FPERIOD_OVERRIDE=3bf","fill=previous","Days=A")</f>
        <v>1.486</v>
      </c>
      <c r="E60">
        <f ca="1">_xll.BDH(A60,"BEST_TARGET_PRICE",$B$2,$B$2,"fill=previous","Days=A")</f>
        <v>116.5</v>
      </c>
      <c r="F60">
        <f ca="1">_xll.BDH($A60,F$6,$B$2,$B$2,"Dir=V","Dts=H")</f>
        <v>132.19999999999999</v>
      </c>
      <c r="G60">
        <f ca="1">_xll.BDH($A60,G$6,$B$2,$B$2,"Dir=V","Dts=H")</f>
        <v>132.19999999999999</v>
      </c>
      <c r="H60">
        <f ca="1">_xll.BDH($A60,H$6,$B$2,$B$2,"Dir=V","Dts=H")</f>
        <v>124.2</v>
      </c>
      <c r="I60">
        <f ca="1">_xll.BDH($A60,I$6,$B$2,$B$2,"Dir=V","Dts=H")</f>
        <v>127.4</v>
      </c>
      <c r="J60" t="s">
        <v>1159</v>
      </c>
      <c r="K60">
        <f t="shared" si="0"/>
        <v>116.66666666666667</v>
      </c>
      <c r="L60">
        <f t="shared" si="1"/>
        <v>130</v>
      </c>
      <c r="M60" t="str">
        <f>_xll.BDS(A60,"BEST_ANALYST_RECS_BULK","headers=n","startrow",MATCH(1,_xll.BDS(A60,"BEST_ANALYST_RECS_BULK","headers=n","endcol=9","startcol=9","array=t"),0),"endrow",MATCH(1,_xll.BDS(A60,"BEST_ANALYST_RECS_BULK","headers=n","endcol=9","startcol=9","array=t"),0),"cols=10;rows=1")</f>
        <v>HSBC</v>
      </c>
      <c r="N60" t="s">
        <v>1101</v>
      </c>
      <c r="O60" t="s">
        <v>28</v>
      </c>
      <c r="P60">
        <v>3</v>
      </c>
      <c r="Q60" t="s">
        <v>18</v>
      </c>
      <c r="R60">
        <v>130</v>
      </c>
      <c r="S60" t="s">
        <v>19</v>
      </c>
      <c r="T60" s="2">
        <v>45751</v>
      </c>
      <c r="U60">
        <v>1</v>
      </c>
      <c r="V60">
        <v>3.8</v>
      </c>
      <c r="W60" t="str">
        <f>_xll.BDS(A60,"BEST_ANALYST_RECS_BULK","headers=n","startrow",MATCH(2,_xll.BDS(A60,"BEST_ANALYST_RECS_BULK","headers=n","endcol=9","startcol=9","array=t"),0),"endrow",MATCH(2,_xll.BDS(A60,"BEST_ANALYST_RECS_BULK","headers=n","endcol=9","startcol=9","array=t"),0),"cols=10;rows=1")</f>
        <v>Goldman Sachs</v>
      </c>
      <c r="X60" t="s">
        <v>1040</v>
      </c>
      <c r="Y60" t="s">
        <v>30</v>
      </c>
      <c r="Z60">
        <v>1</v>
      </c>
      <c r="AA60" t="s">
        <v>18</v>
      </c>
      <c r="AB60">
        <v>80</v>
      </c>
      <c r="AC60" t="s">
        <v>22</v>
      </c>
      <c r="AD60" s="2">
        <v>45762</v>
      </c>
      <c r="AE60">
        <v>2</v>
      </c>
      <c r="AF60">
        <v>2.23</v>
      </c>
      <c r="AG60" t="str">
        <f>_xll.BDS(A60,"BEST_ANALYST_RECS_BULK","headers=n","startrow",MATCH(3,_xll.BDS(A60,"BEST_ANALYST_RECS_BULK","headers=n","endcol=9","startcol=9","array=t"),0),"endrow",MATCH(3,_xll.BDS(A60,"BEST_ANALYST_RECS_BULK","headers=n","endcol=9","startcol=9","array=t"),0),"cols=10;rows=1")</f>
        <v>Jefferies</v>
      </c>
      <c r="AH60" t="s">
        <v>1485</v>
      </c>
      <c r="AI60" t="s">
        <v>28</v>
      </c>
      <c r="AJ60">
        <v>3</v>
      </c>
      <c r="AK60" t="s">
        <v>18</v>
      </c>
      <c r="AL60">
        <v>140</v>
      </c>
      <c r="AM60" t="s">
        <v>19</v>
      </c>
      <c r="AN60" s="2">
        <v>45770</v>
      </c>
      <c r="AO60">
        <v>3</v>
      </c>
      <c r="AP60">
        <v>0</v>
      </c>
      <c r="AQ60" t="str">
        <f>_xll.BDP($A60, AQ$6)</f>
        <v>Industrials</v>
      </c>
      <c r="AR60" t="str">
        <f>_xll.BDP($A60, AR$6)</f>
        <v>Marine Transportation</v>
      </c>
    </row>
    <row r="61" spans="1:44" x14ac:dyDescent="0.25">
      <c r="A61" t="s">
        <v>648</v>
      </c>
      <c r="B61">
        <f ca="1">_xll.BDH(A61,"BEST_EPS",$B$2,$B$2,"BEST_FPERIOD_OVERRIDE=1bf","fill=previous","Days=A")</f>
        <v>2.927</v>
      </c>
      <c r="C61">
        <f ca="1">_xll.BDH(A61,"BEST_EPS",$B$2,$B$2,"BEST_FPERIOD_OVERRIDE=2bf","fill=previous","Days=A")</f>
        <v>4.5309999999999997</v>
      </c>
      <c r="D61">
        <f ca="1">_xll.BDH(A61,"BEST_EPS",$B$2,$B$2,"BEST_FPERIOD_OVERRIDE=3bf","fill=previous","Days=A")</f>
        <v>8.5860000000000003</v>
      </c>
      <c r="E61">
        <f ca="1">_xll.BDH(A61,"BEST_TARGET_PRICE",$B$2,$B$2,"fill=previous","Days=A")</f>
        <v>65</v>
      </c>
      <c r="F61">
        <f ca="1">_xll.BDH($A61,F$6,$B$2,$B$2,"Dir=V","Dts=H")</f>
        <v>87.5</v>
      </c>
      <c r="G61">
        <f ca="1">_xll.BDH($A61,G$6,$B$2,$B$2,"Dir=V","Dts=H")</f>
        <v>87.9</v>
      </c>
      <c r="H61">
        <f ca="1">_xll.BDH($A61,H$6,$B$2,$B$2,"Dir=V","Dts=H")</f>
        <v>86.5</v>
      </c>
      <c r="I61">
        <f ca="1">_xll.BDH($A61,I$6,$B$2,$B$2,"Dir=V","Dts=H")</f>
        <v>86.7</v>
      </c>
      <c r="J61" t="s">
        <v>1159</v>
      </c>
      <c r="K61">
        <f t="shared" si="0"/>
        <v>80.89</v>
      </c>
      <c r="L61">
        <f t="shared" si="1"/>
        <v>100.67</v>
      </c>
      <c r="M61" t="str">
        <f>_xll.BDS(A61,"BEST_ANALYST_RECS_BULK","headers=n","startrow",MATCH(1,_xll.BDS(A61,"BEST_ANALYST_RECS_BULK","headers=n","endcol=9","startcol=9","array=t"),0),"endrow",MATCH(1,_xll.BDS(A61,"BEST_ANALYST_RECS_BULK","headers=n","endcol=9","startcol=9","array=t"),0),"cols=10;rows=1")</f>
        <v>Sadif Investment Analytics</v>
      </c>
      <c r="N61" t="s">
        <v>32</v>
      </c>
      <c r="O61" t="s">
        <v>33</v>
      </c>
      <c r="P61">
        <v>5</v>
      </c>
      <c r="Q61" t="s">
        <v>18</v>
      </c>
      <c r="R61">
        <v>100.67</v>
      </c>
      <c r="S61" t="s">
        <v>19</v>
      </c>
      <c r="T61" s="2">
        <v>45742</v>
      </c>
      <c r="U61">
        <v>1</v>
      </c>
      <c r="V61">
        <v>4.4400000000000004</v>
      </c>
      <c r="W61" t="str">
        <f>_xll.BDS(A61,"BEST_ANALYST_RECS_BULK","headers=n","startrow",MATCH(2,_xll.BDS(A61,"BEST_ANALYST_RECS_BULK","headers=n","endcol=9","startcol=9","array=t"),0),"endrow",MATCH(2,_xll.BDS(A61,"BEST_ANALYST_RECS_BULK","headers=n","endcol=9","startcol=9","array=t"),0),"cols=10;rows=1")</f>
        <v>HSBC</v>
      </c>
      <c r="X61" t="s">
        <v>1123</v>
      </c>
      <c r="Y61" t="s">
        <v>834</v>
      </c>
      <c r="Z61">
        <v>2</v>
      </c>
      <c r="AA61" t="s">
        <v>26</v>
      </c>
      <c r="AB61">
        <v>72</v>
      </c>
      <c r="AC61" t="s">
        <v>19</v>
      </c>
      <c r="AD61" s="2">
        <v>45562</v>
      </c>
      <c r="AE61">
        <v>2</v>
      </c>
      <c r="AF61">
        <v>1.25</v>
      </c>
      <c r="AG61" t="str">
        <f>_xll.BDS(A61,"BEST_ANALYST_RECS_BULK","headers=n","startrow",MATCH(3,_xll.BDS(A61,"BEST_ANALYST_RECS_BULK","headers=n","endcol=9","startcol=9","array=t"),0),"endrow",MATCH(3,_xll.BDS(A61,"BEST_ANALYST_RECS_BULK","headers=n","endcol=9","startcol=9","array=t"),0),"cols=10;rows=1")</f>
        <v>Deutsche Bank</v>
      </c>
      <c r="AH61" t="s">
        <v>1064</v>
      </c>
      <c r="AI61" t="s">
        <v>28</v>
      </c>
      <c r="AJ61">
        <v>3</v>
      </c>
      <c r="AK61" t="s">
        <v>18</v>
      </c>
      <c r="AL61">
        <v>70</v>
      </c>
      <c r="AM61" t="s">
        <v>22</v>
      </c>
      <c r="AN61" s="2">
        <v>45750</v>
      </c>
      <c r="AO61">
        <v>3</v>
      </c>
      <c r="AP61">
        <v>0</v>
      </c>
      <c r="AQ61" t="str">
        <f>_xll.BDP($A61, AQ$6)</f>
        <v>Consumer Discretionary</v>
      </c>
      <c r="AR61" t="str">
        <f>_xll.BDP($A61, AR$6)</f>
        <v>Automobile Components</v>
      </c>
    </row>
    <row r="62" spans="1:44" x14ac:dyDescent="0.25">
      <c r="A62" t="s">
        <v>388</v>
      </c>
      <c r="B62">
        <f ca="1">_xll.BDH(A62,"BEST_EPS",$B$2,$B$2,"BEST_FPERIOD_OVERRIDE=1bf","fill=previous","Days=A")</f>
        <v>21.466000000000001</v>
      </c>
      <c r="C62">
        <f ca="1">_xll.BDH(A62,"BEST_EPS",$B$2,$B$2,"BEST_FPERIOD_OVERRIDE=2bf","fill=previous","Days=A")</f>
        <v>22.684000000000001</v>
      </c>
      <c r="D62">
        <f ca="1">_xll.BDH(A62,"BEST_EPS",$B$2,$B$2,"BEST_FPERIOD_OVERRIDE=3bf","fill=previous","Days=A")</f>
        <v>23.625</v>
      </c>
      <c r="E62">
        <f ca="1">_xll.BDH(A62,"BEST_TARGET_PRICE",$B$2,$B$2,"fill=previous","Days=A")</f>
        <v>285.524</v>
      </c>
      <c r="F62">
        <f ca="1">_xll.BDH($A62,F$6,$B$2,$B$2,"Dir=V","Dts=H")</f>
        <v>290</v>
      </c>
      <c r="G62">
        <f ca="1">_xll.BDH($A62,G$6,$B$2,$B$2,"Dir=V","Dts=H")</f>
        <v>291.39999999999998</v>
      </c>
      <c r="H62">
        <f ca="1">_xll.BDH($A62,H$6,$B$2,$B$2,"Dir=V","Dts=H")</f>
        <v>286.2</v>
      </c>
      <c r="I62">
        <f ca="1">_xll.BDH($A62,I$6,$B$2,$B$2,"Dir=V","Dts=H")</f>
        <v>288</v>
      </c>
      <c r="J62" t="s">
        <v>1159</v>
      </c>
      <c r="K62">
        <f t="shared" si="0"/>
        <v>301.33333333333331</v>
      </c>
      <c r="L62">
        <f t="shared" si="1"/>
        <v>320</v>
      </c>
      <c r="M62" t="str">
        <f>_xll.BDS(A62,"BEST_ANALYST_RECS_BULK","headers=n","startrow",MATCH(1,_xll.BDS(A62,"BEST_ANALYST_RECS_BULK","headers=n","endcol=9","startcol=9","array=t"),0),"endrow",MATCH(1,_xll.BDS(A62,"BEST_ANALYST_RECS_BULK","headers=n","endcol=9","startcol=9","array=t"),0),"cols=10;rows=1")</f>
        <v>JP Morgan</v>
      </c>
      <c r="N62" t="s">
        <v>1437</v>
      </c>
      <c r="O62" t="s">
        <v>24</v>
      </c>
      <c r="P62">
        <v>5</v>
      </c>
      <c r="Q62" t="s">
        <v>18</v>
      </c>
      <c r="R62">
        <v>320</v>
      </c>
      <c r="S62" t="s">
        <v>19</v>
      </c>
      <c r="T62" s="2">
        <v>45783</v>
      </c>
      <c r="U62">
        <v>1</v>
      </c>
      <c r="V62">
        <v>27.62</v>
      </c>
      <c r="W62" t="str">
        <f>_xll.BDS(A62,"BEST_ANALYST_RECS_BULK","headers=n","startrow",MATCH(2,_xll.BDS(A62,"BEST_ANALYST_RECS_BULK","headers=n","endcol=9","startcol=9","array=t"),0),"endrow",MATCH(2,_xll.BDS(A62,"BEST_ANALYST_RECS_BULK","headers=n","endcol=9","startcol=9","array=t"),0),"cols=10;rows=1")</f>
        <v>Deutsche Bank</v>
      </c>
      <c r="X62" t="s">
        <v>1041</v>
      </c>
      <c r="Y62" t="s">
        <v>20</v>
      </c>
      <c r="Z62">
        <v>5</v>
      </c>
      <c r="AA62" t="s">
        <v>18</v>
      </c>
      <c r="AB62">
        <v>294</v>
      </c>
      <c r="AC62" t="s">
        <v>22</v>
      </c>
      <c r="AD62" s="2">
        <v>45631</v>
      </c>
      <c r="AE62">
        <v>2</v>
      </c>
      <c r="AF62">
        <v>21.04</v>
      </c>
      <c r="AG62" t="str">
        <f>_xll.BDS(A62,"BEST_ANALYST_RECS_BULK","headers=n","startrow",MATCH(3,_xll.BDS(A62,"BEST_ANALYST_RECS_BULK","headers=n","endcol=9","startcol=9","array=t"),0),"endrow",MATCH(3,_xll.BDS(A62,"BEST_ANALYST_RECS_BULK","headers=n","endcol=9","startcol=9","array=t"),0),"cols=10;rows=1")</f>
        <v>HSBC</v>
      </c>
      <c r="AH62" t="s">
        <v>1273</v>
      </c>
      <c r="AI62" t="s">
        <v>28</v>
      </c>
      <c r="AJ62">
        <v>3</v>
      </c>
      <c r="AK62" t="s">
        <v>26</v>
      </c>
      <c r="AL62">
        <v>290</v>
      </c>
      <c r="AM62" t="s">
        <v>19</v>
      </c>
      <c r="AN62" s="2">
        <v>45775</v>
      </c>
      <c r="AO62">
        <v>3</v>
      </c>
      <c r="AP62">
        <v>6.16</v>
      </c>
      <c r="AQ62" t="str">
        <f>_xll.BDP($A62, AQ$6)</f>
        <v>Financials</v>
      </c>
      <c r="AR62" t="str">
        <f>_xll.BDP($A62, AR$6)</f>
        <v>Insurance</v>
      </c>
    </row>
    <row r="63" spans="1:44" x14ac:dyDescent="0.25">
      <c r="A63" t="s">
        <v>696</v>
      </c>
      <c r="B63">
        <f ca="1">_xll.BDH(A63,"BEST_EPS",$B$2,$B$2,"BEST_FPERIOD_OVERRIDE=1bf","fill=previous","Days=A")</f>
        <v>9.6920000000000002</v>
      </c>
      <c r="C63">
        <f ca="1">_xll.BDH(A63,"BEST_EPS",$B$2,$B$2,"BEST_FPERIOD_OVERRIDE=2bf","fill=previous","Days=A")</f>
        <v>10.743</v>
      </c>
      <c r="D63">
        <f ca="1">_xll.BDH(A63,"BEST_EPS",$B$2,$B$2,"BEST_FPERIOD_OVERRIDE=3bf","fill=previous","Days=A")</f>
        <v>12.257999999999999</v>
      </c>
      <c r="E63">
        <f ca="1">_xll.BDH(A63,"BEST_TARGET_PRICE",$B$2,$B$2,"fill=previous","Days=A")</f>
        <v>156.47300000000001</v>
      </c>
      <c r="F63">
        <f ca="1">_xll.BDH($A63,F$6,$B$2,$B$2,"Dir=V","Dts=H")</f>
        <v>168.7</v>
      </c>
      <c r="G63">
        <f ca="1">_xll.BDH($A63,G$6,$B$2,$B$2,"Dir=V","Dts=H")</f>
        <v>168.7</v>
      </c>
      <c r="H63">
        <f ca="1">_xll.BDH($A63,H$6,$B$2,$B$2,"Dir=V","Dts=H")</f>
        <v>158.5</v>
      </c>
      <c r="I63">
        <f ca="1">_xll.BDH($A63,I$6,$B$2,$B$2,"Dir=V","Dts=H")</f>
        <v>159</v>
      </c>
      <c r="J63" t="s">
        <v>1159</v>
      </c>
      <c r="K63">
        <f t="shared" si="0"/>
        <v>158</v>
      </c>
      <c r="L63">
        <f t="shared" si="1"/>
        <v>163</v>
      </c>
      <c r="M63" t="str">
        <f>_xll.BDS(A63,"BEST_ANALYST_RECS_BULK","headers=n","startrow",MATCH(1,_xll.BDS(A63,"BEST_ANALYST_RECS_BULK","headers=n","endcol=9","startcol=9","array=t"),0),"endrow",MATCH(1,_xll.BDS(A63,"BEST_ANALYST_RECS_BULK","headers=n","endcol=9","startcol=9","array=t"),0),"cols=10;rows=1")</f>
        <v>ISS-EVA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73.760000000000005</v>
      </c>
      <c r="W63" t="str">
        <f>_xll.BDS(A63,"BEST_ANALYST_RECS_BULK","headers=n","startrow",MATCH(2,_xll.BDS(A63,"BEST_ANALYST_RECS_BULK","headers=n","endcol=9","startcol=9","array=t"),0),"endrow",MATCH(2,_xll.BDS(A63,"BEST_ANALYST_RECS_BULK","headers=n","endcol=9","startcol=9","array=t"),0),"cols=10;rows=1")</f>
        <v>BNP Paribas Exane</v>
      </c>
      <c r="X63" t="s">
        <v>984</v>
      </c>
      <c r="Y63" t="s">
        <v>25</v>
      </c>
      <c r="Z63">
        <v>3</v>
      </c>
      <c r="AA63" t="s">
        <v>18</v>
      </c>
      <c r="AB63">
        <v>163</v>
      </c>
      <c r="AC63" t="s">
        <v>19</v>
      </c>
      <c r="AD63" s="2">
        <v>45771</v>
      </c>
      <c r="AE63">
        <v>2</v>
      </c>
      <c r="AF63">
        <v>54.69</v>
      </c>
      <c r="AG63" t="str">
        <f>_xll.BDS(A63,"BEST_ANALYST_RECS_BULK","headers=n","startrow",MATCH(3,_xll.BDS(A63,"BEST_ANALYST_RECS_BULK","headers=n","endcol=9","startcol=9","array=t"),0),"endrow",MATCH(3,_xll.BDS(A63,"BEST_ANALYST_RECS_BULK","headers=n","endcol=9","startcol=9","array=t"),0),"cols=10;rows=1")</f>
        <v>Jefferies</v>
      </c>
      <c r="AH63" t="s">
        <v>1033</v>
      </c>
      <c r="AI63" t="s">
        <v>28</v>
      </c>
      <c r="AJ63">
        <v>3</v>
      </c>
      <c r="AK63" t="s">
        <v>18</v>
      </c>
      <c r="AL63">
        <v>153</v>
      </c>
      <c r="AM63" t="s">
        <v>19</v>
      </c>
      <c r="AN63" s="2">
        <v>45782</v>
      </c>
      <c r="AO63">
        <v>3</v>
      </c>
      <c r="AP63">
        <v>50.78</v>
      </c>
      <c r="AQ63" t="str">
        <f>_xll.BDP($A63, AQ$6)</f>
        <v>Industrials</v>
      </c>
      <c r="AR63" t="str">
        <f>_xll.BDP($A63, AR$6)</f>
        <v>Construction &amp; Engineering</v>
      </c>
    </row>
    <row r="64" spans="1:44" x14ac:dyDescent="0.25">
      <c r="A64" t="s">
        <v>342</v>
      </c>
      <c r="B64">
        <f ca="1">_xll.BDH(A64,"BEST_EPS",$B$2,$B$2,"BEST_FPERIOD_OVERRIDE=1bf","fill=previous","Days=A")</f>
        <v>1.952</v>
      </c>
      <c r="C64">
        <f ca="1">_xll.BDH(A64,"BEST_EPS",$B$2,$B$2,"BEST_FPERIOD_OVERRIDE=2bf","fill=previous","Days=A")</f>
        <v>2.484</v>
      </c>
      <c r="D64">
        <f ca="1">_xll.BDH(A64,"BEST_EPS",$B$2,$B$2,"BEST_FPERIOD_OVERRIDE=3bf","fill=previous","Days=A")</f>
        <v>2.9529999999999998</v>
      </c>
      <c r="E64">
        <f ca="1">_xll.BDH(A64,"BEST_TARGET_PRICE",$B$2,$B$2,"fill=previous","Days=A")</f>
        <v>40.817</v>
      </c>
      <c r="F64">
        <f ca="1">_xll.BDH($A64,F$6,$B$2,$B$2,"Dir=V","Dts=H")</f>
        <v>29.704999999999998</v>
      </c>
      <c r="G64">
        <f ca="1">_xll.BDH($A64,G$6,$B$2,$B$2,"Dir=V","Dts=H")</f>
        <v>30.335000000000001</v>
      </c>
      <c r="H64">
        <f ca="1">_xll.BDH($A64,H$6,$B$2,$B$2,"Dir=V","Dts=H")</f>
        <v>29.254999999999999</v>
      </c>
      <c r="I64">
        <f ca="1">_xll.BDH($A64,I$6,$B$2,$B$2,"Dir=V","Dts=H")</f>
        <v>30.305</v>
      </c>
      <c r="J64" t="s">
        <v>1159</v>
      </c>
      <c r="K64">
        <f t="shared" si="0"/>
        <v>35</v>
      </c>
      <c r="L64">
        <f t="shared" si="1"/>
        <v>34</v>
      </c>
      <c r="M64" t="str">
        <f>_xll.BDS(A64,"BEST_ANALYST_RECS_BULK","headers=n","startrow",MATCH(1,_xll.BDS(A64,"BEST_ANALYST_RECS_BULK","headers=n","endcol=9","startcol=9","array=t"),0),"endrow",MATCH(1,_xll.BDS(A64,"BEST_ANALYST_RECS_BULK","headers=n","endcol=9","startcol=9","array=t"),0),"cols=10;rows=1")</f>
        <v>MWB Research</v>
      </c>
      <c r="N64" t="s">
        <v>1202</v>
      </c>
      <c r="O64" t="s">
        <v>20</v>
      </c>
      <c r="P64">
        <v>5</v>
      </c>
      <c r="Q64" t="s">
        <v>18</v>
      </c>
      <c r="R64">
        <v>34</v>
      </c>
      <c r="S64" t="s">
        <v>19</v>
      </c>
      <c r="T64" s="2">
        <v>45769</v>
      </c>
      <c r="U64">
        <v>1</v>
      </c>
      <c r="V64">
        <v>28.46</v>
      </c>
      <c r="W64" t="str">
        <f>_xll.BDS(A64,"BEST_ANALYST_RECS_BULK","headers=n","startrow",MATCH(2,_xll.BDS(A64,"BEST_ANALYST_RECS_BULK","headers=n","endcol=9","startcol=9","array=t"),0),"endrow",MATCH(2,_xll.BDS(A64,"BEST_ANALYST_RECS_BULK","headers=n","endcol=9","startcol=9","array=t"),0),"cols=10;rows=1")</f>
        <v>Landesbank Baden-Wuerttemberg</v>
      </c>
      <c r="X64" t="s">
        <v>987</v>
      </c>
      <c r="Y64" t="s">
        <v>28</v>
      </c>
      <c r="Z64">
        <v>3</v>
      </c>
      <c r="AA64" t="s">
        <v>26</v>
      </c>
      <c r="AB64">
        <v>36</v>
      </c>
      <c r="AC64" t="s">
        <v>19</v>
      </c>
      <c r="AD64" s="2">
        <v>45694</v>
      </c>
      <c r="AE64">
        <v>2</v>
      </c>
      <c r="AF64">
        <v>15.48</v>
      </c>
      <c r="AG64" t="str">
        <f>_xll.BDS(A64,"BEST_ANALYST_RECS_BULK","headers=n","startrow",MATCH(3,_xll.BDS(A64,"BEST_ANALYST_RECS_BULK","headers=n","endcol=9","startcol=9","array=t"),0),"endrow",MATCH(3,_xll.BDS(A64,"BEST_ANALYST_RECS_BULK","headers=n","endcol=9","startcol=9","array=t"),0),"cols=10;rows=1")</f>
        <v>ISS-EVA</v>
      </c>
      <c r="AH64" t="s">
        <v>32</v>
      </c>
      <c r="AI64" t="s">
        <v>43</v>
      </c>
      <c r="AJ64">
        <v>1</v>
      </c>
      <c r="AK64" t="s">
        <v>26</v>
      </c>
      <c r="AL64" t="s">
        <v>29</v>
      </c>
      <c r="AM64" t="s">
        <v>19</v>
      </c>
      <c r="AN64" s="2">
        <v>45538</v>
      </c>
      <c r="AO64">
        <v>3</v>
      </c>
      <c r="AP64">
        <v>11.14</v>
      </c>
      <c r="AQ64" t="str">
        <f>_xll.BDP($A64, AQ$6)</f>
        <v>Information Technology</v>
      </c>
      <c r="AR64" t="str">
        <f>_xll.BDP($A64, AR$6)</f>
        <v>Semiconductors &amp; Semiconductor</v>
      </c>
    </row>
    <row r="65" spans="1:44" x14ac:dyDescent="0.25">
      <c r="A65" t="s">
        <v>588</v>
      </c>
      <c r="B65">
        <f ca="1">_xll.BDH(A65,"BEST_EPS",$B$2,$B$2,"BEST_FPERIOD_OVERRIDE=1bf","fill=previous","Days=A")</f>
        <v>4.3940000000000001</v>
      </c>
      <c r="C65">
        <f ca="1">_xll.BDH(A65,"BEST_EPS",$B$2,$B$2,"BEST_FPERIOD_OVERRIDE=2bf","fill=previous","Days=A")</f>
        <v>5.0339999999999998</v>
      </c>
      <c r="D65">
        <f ca="1">_xll.BDH(A65,"BEST_EPS",$B$2,$B$2,"BEST_FPERIOD_OVERRIDE=3bf","fill=previous","Days=A")</f>
        <v>5.3639999999999999</v>
      </c>
      <c r="E65">
        <f ca="1">_xll.BDH(A65,"BEST_TARGET_PRICE",$B$2,$B$2,"fill=previous","Days=A")</f>
        <v>88.823999999999998</v>
      </c>
      <c r="F65">
        <f ca="1">_xll.BDH($A65,F$6,$B$2,$B$2,"Dir=V","Dts=H")</f>
        <v>88.3</v>
      </c>
      <c r="G65">
        <f ca="1">_xll.BDH($A65,G$6,$B$2,$B$2,"Dir=V","Dts=H")</f>
        <v>88.7</v>
      </c>
      <c r="H65">
        <f ca="1">_xll.BDH($A65,H$6,$B$2,$B$2,"Dir=V","Dts=H")</f>
        <v>87.15</v>
      </c>
      <c r="I65">
        <f ca="1">_xll.BDH($A65,I$6,$B$2,$B$2,"Dir=V","Dts=H")</f>
        <v>87.65</v>
      </c>
      <c r="J65" t="s">
        <v>1159</v>
      </c>
      <c r="K65">
        <f t="shared" si="0"/>
        <v>101.66666666666667</v>
      </c>
      <c r="L65">
        <f t="shared" si="1"/>
        <v>99</v>
      </c>
      <c r="M65" t="str">
        <f>_xll.BDS(A65,"BEST_ANALYST_RECS_BULK","headers=n","startrow",MATCH(1,_xll.BDS(A65,"BEST_ANALYST_RECS_BULK","headers=n","endcol=9","startcol=9","array=t"),0),"endrow",MATCH(1,_xll.BDS(A65,"BEST_ANALYST_RECS_BULK","headers=n","endcol=9","startcol=9","array=t"),0),"cols=10;rows=1")</f>
        <v>DZ Bank AG Research</v>
      </c>
      <c r="N65" t="s">
        <v>1276</v>
      </c>
      <c r="O65" t="s">
        <v>20</v>
      </c>
      <c r="P65">
        <v>5</v>
      </c>
      <c r="Q65" t="s">
        <v>18</v>
      </c>
      <c r="R65">
        <v>99</v>
      </c>
      <c r="S65" t="s">
        <v>19</v>
      </c>
      <c r="T65" s="2">
        <v>45777</v>
      </c>
      <c r="U65">
        <v>1</v>
      </c>
      <c r="V65">
        <v>29.73</v>
      </c>
      <c r="W65" t="str">
        <f>_xll.BDS(A65,"BEST_ANALYST_RECS_BULK","headers=n","startrow",MATCH(2,_xll.BDS(A65,"BEST_ANALYST_RECS_BULK","headers=n","endcol=9","startcol=9","array=t"),0),"endrow",MATCH(2,_xll.BDS(A65,"BEST_ANALYST_RECS_BULK","headers=n","endcol=9","startcol=9","array=t"),0),"cols=10;rows=1")</f>
        <v>Kepler Cheuvreux</v>
      </c>
      <c r="X65" t="s">
        <v>1122</v>
      </c>
      <c r="Y65" t="s">
        <v>28</v>
      </c>
      <c r="Z65">
        <v>3</v>
      </c>
      <c r="AA65" t="s">
        <v>26</v>
      </c>
      <c r="AB65">
        <v>100</v>
      </c>
      <c r="AC65" t="s">
        <v>19</v>
      </c>
      <c r="AD65" s="2">
        <v>45736</v>
      </c>
      <c r="AE65">
        <v>2</v>
      </c>
      <c r="AF65">
        <v>27.78</v>
      </c>
      <c r="AG65" t="str">
        <f>_xll.BDS(A65,"BEST_ANALYST_RECS_BULK","headers=n","startrow",MATCH(3,_xll.BDS(A65,"BEST_ANALYST_RECS_BULK","headers=n","endcol=9","startcol=9","array=t"),0),"endrow",MATCH(3,_xll.BDS(A65,"BEST_ANALYST_RECS_BULK","headers=n","endcol=9","startcol=9","array=t"),0),"cols=10;rows=1")</f>
        <v>Jefferies</v>
      </c>
      <c r="AH65" t="s">
        <v>1431</v>
      </c>
      <c r="AI65" t="s">
        <v>20</v>
      </c>
      <c r="AJ65">
        <v>5</v>
      </c>
      <c r="AK65" t="s">
        <v>18</v>
      </c>
      <c r="AL65">
        <v>106</v>
      </c>
      <c r="AM65" t="s">
        <v>19</v>
      </c>
      <c r="AN65" s="2">
        <v>45776</v>
      </c>
      <c r="AO65">
        <v>3</v>
      </c>
      <c r="AP65">
        <v>18.14</v>
      </c>
      <c r="AQ65" t="str">
        <f>_xll.BDP($A65, AQ$6)</f>
        <v>Industrials</v>
      </c>
      <c r="AR65" t="str">
        <f>_xll.BDP($A65, AR$6)</f>
        <v>Machinery</v>
      </c>
    </row>
    <row r="66" spans="1:44" x14ac:dyDescent="0.25">
      <c r="A66" t="s">
        <v>744</v>
      </c>
      <c r="B66">
        <f ca="1">_xll.BDH(A66,"BEST_EPS",$B$2,$B$2,"BEST_FPERIOD_OVERRIDE=1bf","fill=previous","Days=A")</f>
        <v>6.0389999999999997</v>
      </c>
      <c r="C66">
        <f ca="1">_xll.BDH(A66,"BEST_EPS",$B$2,$B$2,"BEST_FPERIOD_OVERRIDE=2bf","fill=previous","Days=A")</f>
        <v>6.2249999999999996</v>
      </c>
      <c r="D66">
        <f ca="1">_xll.BDH(A66,"BEST_EPS",$B$2,$B$2,"BEST_FPERIOD_OVERRIDE=3bf","fill=previous","Days=A")</f>
        <v>6.069</v>
      </c>
      <c r="E66">
        <f ca="1">_xll.BDH(A66,"BEST_TARGET_PRICE",$B$2,$B$2,"fill=previous","Days=A")</f>
        <v>89.37</v>
      </c>
      <c r="F66">
        <f ca="1">_xll.BDH($A66,F$6,$B$2,$B$2,"Dir=V","Dts=H")</f>
        <v>76.2</v>
      </c>
      <c r="G66">
        <f ca="1">_xll.BDH($A66,G$6,$B$2,$B$2,"Dir=V","Dts=H")</f>
        <v>78</v>
      </c>
      <c r="H66">
        <f ca="1">_xll.BDH($A66,H$6,$B$2,$B$2,"Dir=V","Dts=H")</f>
        <v>75.2</v>
      </c>
      <c r="I66">
        <f ca="1">_xll.BDH($A66,I$6,$B$2,$B$2,"Dir=V","Dts=H")</f>
        <v>77.849999999999994</v>
      </c>
      <c r="J66" t="s">
        <v>1159</v>
      </c>
      <c r="K66">
        <f t="shared" si="0"/>
        <v>71.466666666666669</v>
      </c>
      <c r="L66">
        <f t="shared" si="1"/>
        <v>75</v>
      </c>
      <c r="M66" t="str">
        <f>_xll.BDS(A66,"BEST_ANALYST_RECS_BULK","headers=n","startrow",MATCH(1,_xll.BDS(A66,"BEST_ANALYST_RECS_BULK","headers=n","endcol=9","startcol=9","array=t"),0),"endrow",MATCH(1,_xll.BDS(A66,"BEST_ANALYST_RECS_BULK","headers=n","endcol=9","startcol=9","array=t"),0),"cols=10;rows=1")</f>
        <v>BNP Paribas Exane</v>
      </c>
      <c r="N66" t="s">
        <v>868</v>
      </c>
      <c r="O66" t="s">
        <v>25</v>
      </c>
      <c r="P66">
        <v>3</v>
      </c>
      <c r="Q66" t="s">
        <v>18</v>
      </c>
      <c r="R66">
        <v>75</v>
      </c>
      <c r="S66" t="s">
        <v>19</v>
      </c>
      <c r="T66" s="2">
        <v>45770</v>
      </c>
      <c r="U66">
        <v>1</v>
      </c>
      <c r="V66">
        <v>13.57</v>
      </c>
      <c r="W66" t="str">
        <f>_xll.BDS(A66,"BEST_ANALYST_RECS_BULK","headers=n","startrow",MATCH(2,_xll.BDS(A66,"BEST_ANALYST_RECS_BULK","headers=n","endcol=9","startcol=9","array=t"),0),"endrow",MATCH(2,_xll.BDS(A66,"BEST_ANALYST_RECS_BULK","headers=n","endcol=9","startcol=9","array=t"),0),"cols=10;rows=1")</f>
        <v>Bernstein</v>
      </c>
      <c r="X66" t="s">
        <v>995</v>
      </c>
      <c r="Y66" t="s">
        <v>38</v>
      </c>
      <c r="Z66">
        <v>1</v>
      </c>
      <c r="AA66" t="s">
        <v>18</v>
      </c>
      <c r="AB66">
        <v>74</v>
      </c>
      <c r="AC66" t="s">
        <v>19</v>
      </c>
      <c r="AD66" s="2">
        <v>45755</v>
      </c>
      <c r="AE66">
        <v>2</v>
      </c>
      <c r="AF66">
        <v>4.08</v>
      </c>
      <c r="AG66" t="str">
        <f>_xll.BDS(A66,"BEST_ANALYST_RECS_BULK","headers=n","startrow",MATCH(3,_xll.BDS(A66,"BEST_ANALYST_RECS_BULK","headers=n","endcol=9","startcol=9","array=t"),0),"endrow",MATCH(3,_xll.BDS(A66,"BEST_ANALYST_RECS_BULK","headers=n","endcol=9","startcol=9","array=t"),0),"cols=10;rows=1")</f>
        <v>Goldman Sachs</v>
      </c>
      <c r="AH66" t="s">
        <v>888</v>
      </c>
      <c r="AI66" t="s">
        <v>25</v>
      </c>
      <c r="AJ66">
        <v>3</v>
      </c>
      <c r="AK66" t="s">
        <v>18</v>
      </c>
      <c r="AL66">
        <v>65.400000000000006</v>
      </c>
      <c r="AM66" t="s">
        <v>22</v>
      </c>
      <c r="AN66" s="2">
        <v>45741</v>
      </c>
      <c r="AO66">
        <v>3</v>
      </c>
      <c r="AP66">
        <v>0</v>
      </c>
      <c r="AQ66" t="str">
        <f>_xll.BDP($A66, AQ$6)</f>
        <v>Real Estate</v>
      </c>
      <c r="AR66" t="str">
        <f>_xll.BDP($A66, AR$6)</f>
        <v>Real Estate Management &amp; Devel</v>
      </c>
    </row>
    <row r="67" spans="1:44" x14ac:dyDescent="0.25">
      <c r="A67" t="s">
        <v>732</v>
      </c>
      <c r="B67">
        <f ca="1">_xll.BDH(A67,"BEST_EPS",$B$2,$B$2,"BEST_FPERIOD_OVERRIDE=1bf","fill=previous","Days=A")</f>
        <v>1.119</v>
      </c>
      <c r="C67">
        <f ca="1">_xll.BDH(A67,"BEST_EPS",$B$2,$B$2,"BEST_FPERIOD_OVERRIDE=2bf","fill=previous","Days=A")</f>
        <v>1.3640000000000001</v>
      </c>
      <c r="D67">
        <f ca="1">_xll.BDH(A67,"BEST_EPS",$B$2,$B$2,"BEST_FPERIOD_OVERRIDE=3bf","fill=previous","Days=A")</f>
        <v>1.5289999999999999</v>
      </c>
      <c r="E67">
        <f ca="1">_xll.BDH(A67,"BEST_TARGET_PRICE",$B$2,$B$2,"fill=previous","Days=A")</f>
        <v>6.9790000000000001</v>
      </c>
      <c r="F67">
        <f ca="1">_xll.BDH($A67,F$6,$B$2,$B$2,"Dir=V","Dts=H")</f>
        <v>6.2320000000000002</v>
      </c>
      <c r="G67">
        <f ca="1">_xll.BDH($A67,G$6,$B$2,$B$2,"Dir=V","Dts=H")</f>
        <v>6.3239999999999998</v>
      </c>
      <c r="H67">
        <f ca="1">_xll.BDH($A67,H$6,$B$2,$B$2,"Dir=V","Dts=H")</f>
        <v>6.194</v>
      </c>
      <c r="I67">
        <f ca="1">_xll.BDH($A67,I$6,$B$2,$B$2,"Dir=V","Dts=H")</f>
        <v>6.23</v>
      </c>
      <c r="J67" t="s">
        <v>1159</v>
      </c>
      <c r="K67">
        <f t="shared" si="0"/>
        <v>5.7166666666666659</v>
      </c>
      <c r="L67">
        <f t="shared" si="1"/>
        <v>5.2</v>
      </c>
      <c r="M67" t="str">
        <f>_xll.BDS(A67,"BEST_ANALYST_RECS_BULK","headers=n","startrow",MATCH(1,_xll.BDS(A67,"BEST_ANALYST_RECS_BULK","headers=n","endcol=9","startcol=9","array=t"),0),"endrow",MATCH(1,_xll.BDS(A67,"BEST_ANALYST_RECS_BULK","headers=n","endcol=9","startcol=9","array=t"),0),"cols=10;rows=1")</f>
        <v>Barclays</v>
      </c>
      <c r="N67" t="s">
        <v>1139</v>
      </c>
      <c r="O67" t="s">
        <v>43</v>
      </c>
      <c r="P67">
        <v>1</v>
      </c>
      <c r="Q67" t="s">
        <v>18</v>
      </c>
      <c r="R67">
        <v>5.2</v>
      </c>
      <c r="S67" t="s">
        <v>19</v>
      </c>
      <c r="T67" s="2">
        <v>45778</v>
      </c>
      <c r="U67">
        <v>1</v>
      </c>
      <c r="V67">
        <v>17.36</v>
      </c>
      <c r="W67" t="str">
        <f>_xll.BDS(A67,"BEST_ANALYST_RECS_BULK","headers=n","startrow",MATCH(2,_xll.BDS(A67,"BEST_ANALYST_RECS_BULK","headers=n","endcol=9","startcol=9","array=t"),0),"endrow",MATCH(2,_xll.BDS(A67,"BEST_ANALYST_RECS_BULK","headers=n","endcol=9","startcol=9","array=t"),0),"cols=10;rows=1")</f>
        <v>Sadif Investment Analytics</v>
      </c>
      <c r="X67" t="s">
        <v>32</v>
      </c>
      <c r="Y67" t="s">
        <v>33</v>
      </c>
      <c r="Z67">
        <v>5</v>
      </c>
      <c r="AA67" t="s">
        <v>23</v>
      </c>
      <c r="AB67">
        <v>6.95</v>
      </c>
      <c r="AC67" t="s">
        <v>45</v>
      </c>
      <c r="AD67" s="2">
        <v>45681</v>
      </c>
      <c r="AE67">
        <v>2</v>
      </c>
      <c r="AF67">
        <v>2.25</v>
      </c>
      <c r="AG67" t="str">
        <f>_xll.BDS(A67,"BEST_ANALYST_RECS_BULK","headers=n","startrow",MATCH(3,_xll.BDS(A67,"BEST_ANALYST_RECS_BULK","headers=n","endcol=9","startcol=9","array=t"),0),"endrow",MATCH(3,_xll.BDS(A67,"BEST_ANALYST_RECS_BULK","headers=n","endcol=9","startcol=9","array=t"),0),"cols=10;rows=1")</f>
        <v>JP Morgan</v>
      </c>
      <c r="AH67" t="s">
        <v>1487</v>
      </c>
      <c r="AI67" t="s">
        <v>43</v>
      </c>
      <c r="AJ67">
        <v>1</v>
      </c>
      <c r="AK67" t="s">
        <v>18</v>
      </c>
      <c r="AL67">
        <v>5</v>
      </c>
      <c r="AM67" t="s">
        <v>19</v>
      </c>
      <c r="AN67" s="2">
        <v>45777</v>
      </c>
      <c r="AO67">
        <v>3</v>
      </c>
      <c r="AP67">
        <v>2.0299999999999998</v>
      </c>
      <c r="AQ67" t="str">
        <f>_xll.BDP($A67, AQ$6)</f>
        <v>Industrials</v>
      </c>
      <c r="AR67" t="str">
        <f>_xll.BDP($A67, AR$6)</f>
        <v>Passenger Airlines</v>
      </c>
    </row>
    <row r="68" spans="1:44" x14ac:dyDescent="0.25">
      <c r="A68" t="s">
        <v>227</v>
      </c>
      <c r="B68">
        <f ca="1">_xll.BDH(A68,"BEST_EPS",$B$2,$B$2,"BEST_FPERIOD_OVERRIDE=1bf","fill=previous","Days=A")</f>
        <v>7.4489999999999998</v>
      </c>
      <c r="C68">
        <f ca="1">_xll.BDH(A68,"BEST_EPS",$B$2,$B$2,"BEST_FPERIOD_OVERRIDE=2bf","fill=previous","Days=A")</f>
        <v>8.2720000000000002</v>
      </c>
      <c r="D68">
        <f ca="1">_xll.BDH(A68,"BEST_EPS",$B$2,$B$2,"BEST_FPERIOD_OVERRIDE=3bf","fill=previous","Days=A")</f>
        <v>9.8350000000000009</v>
      </c>
      <c r="E68">
        <f ca="1">_xll.BDH(A68,"BEST_TARGET_PRICE",$B$2,$B$2,"fill=previous","Days=A")</f>
        <v>61.207999999999998</v>
      </c>
      <c r="F68">
        <f ca="1">_xll.BDH($A68,F$6,$B$2,$B$2,"Dir=V","Dts=H")</f>
        <v>54.95</v>
      </c>
      <c r="G68">
        <f ca="1">_xll.BDH($A68,G$6,$B$2,$B$2,"Dir=V","Dts=H")</f>
        <v>54.95</v>
      </c>
      <c r="H68">
        <f ca="1">_xll.BDH($A68,H$6,$B$2,$B$2,"Dir=V","Dts=H")</f>
        <v>53.66</v>
      </c>
      <c r="I68">
        <f ca="1">_xll.BDH($A68,I$6,$B$2,$B$2,"Dir=V","Dts=H")</f>
        <v>53.91</v>
      </c>
      <c r="J68" t="s">
        <v>1159</v>
      </c>
      <c r="K68">
        <f t="shared" si="0"/>
        <v>44</v>
      </c>
      <c r="L68">
        <f t="shared" si="1"/>
        <v>38</v>
      </c>
      <c r="M68" t="str">
        <f>_xll.BDS(A68,"BEST_ANALYST_RECS_BULK","headers=n","startrow",MATCH(1,_xll.BDS(A68,"BEST_ANALYST_RECS_BULK","headers=n","endcol=9","startcol=9","array=t"),0),"endrow",MATCH(1,_xll.BDS(A68,"BEST_ANALYST_RECS_BULK","headers=n","endcol=9","startcol=9","array=t"),0),"cols=10;rows=1")</f>
        <v>Oddo BHF</v>
      </c>
      <c r="N68" t="s">
        <v>1060</v>
      </c>
      <c r="O68" t="s">
        <v>38</v>
      </c>
      <c r="P68">
        <v>1</v>
      </c>
      <c r="Q68" t="s">
        <v>18</v>
      </c>
      <c r="R68">
        <v>38</v>
      </c>
      <c r="S68" t="s">
        <v>19</v>
      </c>
      <c r="T68" s="2">
        <v>45779</v>
      </c>
      <c r="U68">
        <v>1</v>
      </c>
      <c r="V68">
        <v>20.04</v>
      </c>
      <c r="W68" t="e">
        <f>_xll.BDS(A68,"BEST_ANALYST_RECS_BULK","headers=n","startrow",MATCH(2,_xll.BDS(A68,"BEST_ANALYST_RECS_BULK","headers=n","endcol=9","startcol=9","array=t"),0),"endrow",MATCH(2,_xll.BDS(A68,"BEST_ANALYST_RECS_BULK","headers=n","endcol=9","startcol=9","array=t"),0),"cols=10;rows=1")</f>
        <v>#N/A</v>
      </c>
      <c r="X68" t="s">
        <v>1060</v>
      </c>
      <c r="Y68" t="s">
        <v>38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f>_xll.BDS(A68,"BEST_ANALYST_RECS_BULK","headers=n","startrow",MATCH(3,_xll.BDS(A68,"BEST_ANALYST_RECS_BULK","headers=n","endcol=9","startcol=9","array=t"),0),"endrow",MATCH(3,_xll.BDS(A68,"BEST_ANALYST_RECS_BULK","headers=n","endcol=9","startcol=9","array=t"),0),"cols=10;rows=1")</f>
        <v>#N/A</v>
      </c>
      <c r="AH68" t="s">
        <v>1060</v>
      </c>
      <c r="AI68" t="s">
        <v>38</v>
      </c>
      <c r="AJ68">
        <v>1</v>
      </c>
      <c r="AK68" t="s">
        <v>18</v>
      </c>
      <c r="AL68">
        <v>47</v>
      </c>
      <c r="AM68" t="s">
        <v>19</v>
      </c>
      <c r="AN68" s="2">
        <v>45709</v>
      </c>
      <c r="AO68">
        <v>3</v>
      </c>
      <c r="AP68">
        <v>4.4800000000000004</v>
      </c>
      <c r="AQ68" t="str">
        <f>_xll.BDP($A68, AQ$6)</f>
        <v>Consumer Discretionary</v>
      </c>
      <c r="AR68" t="str">
        <f>_xll.BDP($A68, AR$6)</f>
        <v>Automobiles</v>
      </c>
    </row>
    <row r="69" spans="1:44" x14ac:dyDescent="0.25">
      <c r="A69" t="s">
        <v>185</v>
      </c>
      <c r="B69">
        <f ca="1">_xll.BDH(A69,"BEST_EPS",$B$2,$B$2,"BEST_FPERIOD_OVERRIDE=1bf","fill=previous","Days=A")</f>
        <v>9.3079999999999998</v>
      </c>
      <c r="C69">
        <f ca="1">_xll.BDH(A69,"BEST_EPS",$B$2,$B$2,"BEST_FPERIOD_OVERRIDE=2bf","fill=previous","Days=A")</f>
        <v>9.9469999999999992</v>
      </c>
      <c r="D69">
        <f ca="1">_xll.BDH(A69,"BEST_EPS",$B$2,$B$2,"BEST_FPERIOD_OVERRIDE=3bf","fill=previous","Days=A")</f>
        <v>10.7</v>
      </c>
      <c r="E69">
        <f ca="1">_xll.BDH(A69,"BEST_TARGET_PRICE",$B$2,$B$2,"fill=previous","Days=A")</f>
        <v>167.47399999999999</v>
      </c>
      <c r="F69">
        <f ca="1">_xll.BDH($A69,F$6,$B$2,$B$2,"Dir=V","Dts=H")</f>
        <v>124.55</v>
      </c>
      <c r="G69">
        <f ca="1">_xll.BDH($A69,G$6,$B$2,$B$2,"Dir=V","Dts=H")</f>
        <v>124.55</v>
      </c>
      <c r="H69">
        <f ca="1">_xll.BDH($A69,H$6,$B$2,$B$2,"Dir=V","Dts=H")</f>
        <v>120.35</v>
      </c>
      <c r="I69">
        <f ca="1">_xll.BDH($A69,I$6,$B$2,$B$2,"Dir=V","Dts=H")</f>
        <v>121.3</v>
      </c>
      <c r="J69" t="s">
        <v>1159</v>
      </c>
      <c r="K69">
        <f t="shared" si="0"/>
        <v>172</v>
      </c>
      <c r="L69">
        <f t="shared" si="1"/>
        <v>176</v>
      </c>
      <c r="M69" t="str">
        <f>_xll.BDS(A69,"BEST_ANALYST_RECS_BULK","headers=n","startrow",MATCH(1,_xll.BDS(A69,"BEST_ANALYST_RECS_BULK","headers=n","endcol=9","startcol=9","array=t"),0),"endrow",MATCH(1,_xll.BDS(A69,"BEST_ANALYST_RECS_BULK","headers=n","endcol=9","startcol=9","array=t"),0),"cols=10;rows=1")</f>
        <v>ISS-EVA</v>
      </c>
      <c r="N69" t="s">
        <v>32</v>
      </c>
      <c r="O69" t="s">
        <v>43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17.29</v>
      </c>
      <c r="W69" t="str">
        <f>_xll.BDS(A69,"BEST_ANALYST_RECS_BULK","headers=n","startrow",MATCH(2,_xll.BDS(A69,"BEST_ANALYST_RECS_BULK","headers=n","endcol=9","startcol=9","array=t"),0),"endrow",MATCH(2,_xll.BDS(A69,"BEST_ANALYST_RECS_BULK","headers=n","endcol=9","startcol=9","array=t"),0),"cols=10;rows=1")</f>
        <v>AlphaValue/Baader Europe</v>
      </c>
      <c r="X69" t="s">
        <v>825</v>
      </c>
      <c r="Y69" t="s">
        <v>20</v>
      </c>
      <c r="Z69">
        <v>5</v>
      </c>
      <c r="AA69" t="s">
        <v>18</v>
      </c>
      <c r="AB69">
        <v>176</v>
      </c>
      <c r="AC69" t="s">
        <v>22</v>
      </c>
      <c r="AD69" s="2">
        <v>45782</v>
      </c>
      <c r="AE69">
        <v>2</v>
      </c>
      <c r="AF69">
        <v>3.99</v>
      </c>
      <c r="AG69" t="str">
        <f>_xll.BDS(A69,"BEST_ANALYST_RECS_BULK","headers=n","startrow",MATCH(3,_xll.BDS(A69,"BEST_ANALYST_RECS_BULK","headers=n","endcol=9","startcol=9","array=t"),0),"endrow",MATCH(3,_xll.BDS(A69,"BEST_ANALYST_RECS_BULK","headers=n","endcol=9","startcol=9","array=t"),0),"cols=10;rows=1")</f>
        <v>Bernstein</v>
      </c>
      <c r="AH69" t="s">
        <v>993</v>
      </c>
      <c r="AI69" t="s">
        <v>36</v>
      </c>
      <c r="AJ69">
        <v>3</v>
      </c>
      <c r="AK69" t="s">
        <v>18</v>
      </c>
      <c r="AL69">
        <v>168</v>
      </c>
      <c r="AM69" t="s">
        <v>19</v>
      </c>
      <c r="AN69" s="2">
        <v>45783</v>
      </c>
      <c r="AO69">
        <v>3</v>
      </c>
      <c r="AP69">
        <v>0</v>
      </c>
      <c r="AQ69" t="str">
        <f>_xll.BDP($A69, AQ$6)</f>
        <v>Health Care</v>
      </c>
      <c r="AR69" t="str">
        <f>_xll.BDP($A69, AR$6)</f>
        <v>Pharmaceuticals</v>
      </c>
    </row>
    <row r="70" spans="1:44" x14ac:dyDescent="0.25">
      <c r="A70" t="s">
        <v>556</v>
      </c>
      <c r="B70">
        <f ca="1">_xll.BDH(A70,"BEST_EPS",$B$2,$B$2,"BEST_FPERIOD_OVERRIDE=1bf","fill=previous","Days=A")</f>
        <v>16.605</v>
      </c>
      <c r="C70">
        <f ca="1">_xll.BDH(A70,"BEST_EPS",$B$2,$B$2,"BEST_FPERIOD_OVERRIDE=2bf","fill=previous","Days=A")</f>
        <v>18.277000000000001</v>
      </c>
      <c r="D70">
        <f ca="1">_xll.BDH(A70,"BEST_EPS",$B$2,$B$2,"BEST_FPERIOD_OVERRIDE=3bf","fill=previous","Days=A")</f>
        <v>20.141999999999999</v>
      </c>
      <c r="E70">
        <f ca="1">_xll.BDH(A70,"BEST_TARGET_PRICE",$B$2,$B$2,"fill=previous","Days=A")</f>
        <v>343.54500000000002</v>
      </c>
      <c r="F70">
        <f ca="1">_xll.BDH($A70,F$6,$B$2,$B$2,"Dir=V","Dts=H")</f>
        <v>323.2</v>
      </c>
      <c r="G70">
        <f ca="1">_xll.BDH($A70,G$6,$B$2,$B$2,"Dir=V","Dts=H")</f>
        <v>325.89999999999998</v>
      </c>
      <c r="H70">
        <f ca="1">_xll.BDH($A70,H$6,$B$2,$B$2,"Dir=V","Dts=H")</f>
        <v>317.39999999999998</v>
      </c>
      <c r="I70">
        <f ca="1">_xll.BDH($A70,I$6,$B$2,$B$2,"Dir=V","Dts=H")</f>
        <v>317.60000000000002</v>
      </c>
      <c r="J70" t="s">
        <v>1159</v>
      </c>
      <c r="K70">
        <f t="shared" si="0"/>
        <v>368.33333333333331</v>
      </c>
      <c r="L70">
        <f t="shared" si="1"/>
        <v>390</v>
      </c>
      <c r="M70" t="str">
        <f>_xll.BDS(A70,"BEST_ANALYST_RECS_BULK","headers=n","startrow",MATCH(1,_xll.BDS(A70,"BEST_ANALYST_RECS_BULK","headers=n","endcol=9","startcol=9","array=t"),0),"endrow",MATCH(1,_xll.BDS(A70,"BEST_ANALYST_RECS_BULK","headers=n","endcol=9","startcol=9","array=t"),0),"cols=10;rows=1")</f>
        <v>Vertical Research Partners</v>
      </c>
      <c r="N70" t="s">
        <v>1208</v>
      </c>
      <c r="O70" t="s">
        <v>20</v>
      </c>
      <c r="P70">
        <v>5</v>
      </c>
      <c r="Q70" t="s">
        <v>18</v>
      </c>
      <c r="R70">
        <v>390</v>
      </c>
      <c r="S70" t="s">
        <v>19</v>
      </c>
      <c r="T70" s="2">
        <v>45784</v>
      </c>
      <c r="U70">
        <v>1</v>
      </c>
      <c r="V70">
        <v>43.43</v>
      </c>
      <c r="W70" t="str">
        <f>_xll.BDS(A70,"BEST_ANALYST_RECS_BULK","headers=n","startrow",MATCH(2,_xll.BDS(A70,"BEST_ANALYST_RECS_BULK","headers=n","endcol=9","startcol=9","array=t"),0),"endrow",MATCH(2,_xll.BDS(A70,"BEST_ANALYST_RECS_BULK","headers=n","endcol=9","startcol=9","array=t"),0),"cols=10;rows=1")</f>
        <v>MWB Research</v>
      </c>
      <c r="X70" t="s">
        <v>893</v>
      </c>
      <c r="Y70" t="s">
        <v>20</v>
      </c>
      <c r="Z70">
        <v>5</v>
      </c>
      <c r="AA70" t="s">
        <v>18</v>
      </c>
      <c r="AB70">
        <v>365</v>
      </c>
      <c r="AC70" t="s">
        <v>22</v>
      </c>
      <c r="AD70" s="2">
        <v>45784</v>
      </c>
      <c r="AE70">
        <v>2</v>
      </c>
      <c r="AF70">
        <v>41.06</v>
      </c>
      <c r="AG70" t="str">
        <f>_xll.BDS(A70,"BEST_ANALYST_RECS_BULK","headers=n","startrow",MATCH(3,_xll.BDS(A70,"BEST_ANALYST_RECS_BULK","headers=n","endcol=9","startcol=9","array=t"),0),"endrow",MATCH(3,_xll.BDS(A70,"BEST_ANALYST_RECS_BULK","headers=n","endcol=9","startcol=9","array=t"),0),"cols=10;rows=1")</f>
        <v>Kepler Cheuvreux</v>
      </c>
      <c r="AH70" t="s">
        <v>1171</v>
      </c>
      <c r="AI70" t="s">
        <v>20</v>
      </c>
      <c r="AJ70">
        <v>5</v>
      </c>
      <c r="AK70" t="s">
        <v>23</v>
      </c>
      <c r="AL70">
        <v>350</v>
      </c>
      <c r="AM70" t="s">
        <v>19</v>
      </c>
      <c r="AN70" s="2">
        <v>45775</v>
      </c>
      <c r="AO70">
        <v>3</v>
      </c>
      <c r="AP70">
        <v>18.41</v>
      </c>
      <c r="AQ70" t="str">
        <f>_xll.BDP($A70, AQ$6)</f>
        <v>Industrials</v>
      </c>
      <c r="AR70" t="str">
        <f>_xll.BDP($A70, AR$6)</f>
        <v>Aerospace &amp; Defense</v>
      </c>
    </row>
    <row r="71" spans="1:44" x14ac:dyDescent="0.25">
      <c r="A71" t="s">
        <v>209</v>
      </c>
      <c r="B71">
        <f ca="1">_xll.BDH(A71,"BEST_EPS",$B$2,$B$2,"BEST_FPERIOD_OVERRIDE=1bf","fill=previous","Days=A")</f>
        <v>48.106999999999999</v>
      </c>
      <c r="C71">
        <f ca="1">_xll.BDH(A71,"BEST_EPS",$B$2,$B$2,"BEST_FPERIOD_OVERRIDE=2bf","fill=previous","Days=A")</f>
        <v>51.106000000000002</v>
      </c>
      <c r="D71">
        <f ca="1">_xll.BDH(A71,"BEST_EPS",$B$2,$B$2,"BEST_FPERIOD_OVERRIDE=3bf","fill=previous","Days=A")</f>
        <v>53.487000000000002</v>
      </c>
      <c r="E71">
        <f ca="1">_xll.BDH(A71,"BEST_TARGET_PRICE",$B$2,$B$2,"fill=previous","Days=A")</f>
        <v>573.66700000000003</v>
      </c>
      <c r="F71">
        <f ca="1">_xll.BDH($A71,F$6,$B$2,$B$2,"Dir=V","Dts=H")</f>
        <v>597.4</v>
      </c>
      <c r="G71">
        <f ca="1">_xll.BDH($A71,G$6,$B$2,$B$2,"Dir=V","Dts=H")</f>
        <v>598.4</v>
      </c>
      <c r="H71">
        <f ca="1">_xll.BDH($A71,H$6,$B$2,$B$2,"Dir=V","Dts=H")</f>
        <v>590.20000000000005</v>
      </c>
      <c r="I71">
        <f ca="1">_xll.BDH($A71,I$6,$B$2,$B$2,"Dir=V","Dts=H")</f>
        <v>595.20000000000005</v>
      </c>
      <c r="J71" t="s">
        <v>1159</v>
      </c>
      <c r="K71">
        <f t="shared" si="0"/>
        <v>629</v>
      </c>
      <c r="L71">
        <f t="shared" si="1"/>
        <v>693</v>
      </c>
      <c r="M71" t="str">
        <f>_xll.BDS(A71,"BEST_ANALYST_RECS_BULK","headers=n","startrow",MATCH(1,_xll.BDS(A71,"BEST_ANALYST_RECS_BULK","headers=n","endcol=9","startcol=9","array=t"),0),"endrow",MATCH(1,_xll.BDS(A71,"BEST_ANALYST_RECS_BULK","headers=n","endcol=9","startcol=9","array=t"),0),"cols=10;rows=1")</f>
        <v>AlphaValue/Baader Europe</v>
      </c>
      <c r="N71" t="s">
        <v>829</v>
      </c>
      <c r="O71" t="s">
        <v>826</v>
      </c>
      <c r="P71">
        <v>4</v>
      </c>
      <c r="Q71" t="s">
        <v>18</v>
      </c>
      <c r="R71">
        <v>693</v>
      </c>
      <c r="S71" t="s">
        <v>27</v>
      </c>
      <c r="T71" s="2">
        <v>45778</v>
      </c>
      <c r="U71">
        <v>1</v>
      </c>
      <c r="V71">
        <v>49.26</v>
      </c>
      <c r="W71" t="str">
        <f>_xll.BDS(A71,"BEST_ANALYST_RECS_BULK","headers=n","startrow",MATCH(2,_xll.BDS(A71,"BEST_ANALYST_RECS_BULK","headers=n","endcol=9","startcol=9","array=t"),0),"endrow",MATCH(2,_xll.BDS(A71,"BEST_ANALYST_RECS_BULK","headers=n","endcol=9","startcol=9","array=t"),0),"cols=10;rows=1")</f>
        <v>ISS-EVA</v>
      </c>
      <c r="X71" t="s">
        <v>32</v>
      </c>
      <c r="Y71" t="s">
        <v>24</v>
      </c>
      <c r="Z71">
        <v>5</v>
      </c>
      <c r="AA71" t="s">
        <v>23</v>
      </c>
      <c r="AB71" t="s">
        <v>29</v>
      </c>
      <c r="AC71" t="s">
        <v>19</v>
      </c>
      <c r="AD71" s="2">
        <v>45436</v>
      </c>
      <c r="AE71">
        <v>2</v>
      </c>
      <c r="AF71">
        <v>33.770000000000003</v>
      </c>
      <c r="AG71" t="str">
        <f>_xll.BDS(A71,"BEST_ANALYST_RECS_BULK","headers=n","startrow",MATCH(3,_xll.BDS(A71,"BEST_ANALYST_RECS_BULK","headers=n","endcol=9","startcol=9","array=t"),0),"endrow",MATCH(3,_xll.BDS(A71,"BEST_ANALYST_RECS_BULK","headers=n","endcol=9","startcol=9","array=t"),0),"cols=10;rows=1")</f>
        <v>Oddo BHF</v>
      </c>
      <c r="AH71" t="s">
        <v>1035</v>
      </c>
      <c r="AI71" t="s">
        <v>25</v>
      </c>
      <c r="AJ71">
        <v>3</v>
      </c>
      <c r="AK71" t="s">
        <v>18</v>
      </c>
      <c r="AL71">
        <v>565</v>
      </c>
      <c r="AM71" t="s">
        <v>19</v>
      </c>
      <c r="AN71" s="2">
        <v>45740</v>
      </c>
      <c r="AO71">
        <v>3</v>
      </c>
      <c r="AP71">
        <v>31.43</v>
      </c>
      <c r="AQ71" t="str">
        <f>_xll.BDP($A71, AQ$6)</f>
        <v>Financials</v>
      </c>
      <c r="AR71" t="str">
        <f>_xll.BDP($A71, AR$6)</f>
        <v>Insurance</v>
      </c>
    </row>
    <row r="72" spans="1:44" x14ac:dyDescent="0.25">
      <c r="A72" t="s">
        <v>632</v>
      </c>
      <c r="B72">
        <f ca="1">_xll.BDH(A72,"BEST_EPS",$B$2,$B$2,"BEST_FPERIOD_OVERRIDE=1bf","fill=previous","Days=A")</f>
        <v>2.1869999999999998</v>
      </c>
      <c r="C72">
        <f ca="1">_xll.BDH(A72,"BEST_EPS",$B$2,$B$2,"BEST_FPERIOD_OVERRIDE=2bf","fill=previous","Days=A")</f>
        <v>2.653</v>
      </c>
      <c r="D72">
        <f ca="1">_xll.BDH(A72,"BEST_EPS",$B$2,$B$2,"BEST_FPERIOD_OVERRIDE=3bf","fill=previous","Days=A")</f>
        <v>3.2229999999999999</v>
      </c>
      <c r="E72">
        <f ca="1">_xll.BDH(A72,"BEST_TARGET_PRICE",$B$2,$B$2,"fill=previous","Days=A")</f>
        <v>111.435</v>
      </c>
      <c r="F72">
        <f ca="1">_xll.BDH($A72,F$6,$B$2,$B$2,"Dir=V","Dts=H")</f>
        <v>121.25</v>
      </c>
      <c r="G72">
        <f ca="1">_xll.BDH($A72,G$6,$B$2,$B$2,"Dir=V","Dts=H")</f>
        <v>121.4</v>
      </c>
      <c r="H72">
        <f ca="1">_xll.BDH($A72,H$6,$B$2,$B$2,"Dir=V","Dts=H")</f>
        <v>119.9</v>
      </c>
      <c r="I72">
        <f ca="1">_xll.BDH($A72,I$6,$B$2,$B$2,"Dir=V","Dts=H")</f>
        <v>121.1</v>
      </c>
      <c r="J72" t="s">
        <v>1159</v>
      </c>
      <c r="K72">
        <f t="shared" ref="K72:K135" si="2">AVERAGE(R72,AB72,AL72)</f>
        <v>132.33333333333334</v>
      </c>
      <c r="L72">
        <f t="shared" ref="L72:L135" si="3">IF(OR(ISNA(M72),R72=0,R72="#N/A N/A"),IF(OR(ISNA(W72),AB72=0,AB72="#N/A N/A"),IF(OR(ISNA(AG72),AL72=0,AL72="#N/A N/A"),E72,AL72),AB72),R72)</f>
        <v>140</v>
      </c>
      <c r="M72" t="str">
        <f>_xll.BDS(A72,"BEST_ANALYST_RECS_BULK","headers=n","startrow",MATCH(1,_xll.BDS(A72,"BEST_ANALYST_RECS_BULK","headers=n","endcol=9","startcol=9","array=t"),0),"endrow",MATCH(1,_xll.BDS(A72,"BEST_ANALYST_RECS_BULK","headers=n","endcol=9","startcol=9","array=t"),0),"cols=10;rows=1")</f>
        <v>Oddo BHF</v>
      </c>
      <c r="N72" t="s">
        <v>1133</v>
      </c>
      <c r="O72" t="s">
        <v>17</v>
      </c>
      <c r="P72">
        <v>5</v>
      </c>
      <c r="Q72" t="s">
        <v>18</v>
      </c>
      <c r="R72">
        <v>140</v>
      </c>
      <c r="S72" t="s">
        <v>19</v>
      </c>
      <c r="T72" s="2">
        <v>45779</v>
      </c>
      <c r="U72">
        <v>1</v>
      </c>
      <c r="V72">
        <v>45.58</v>
      </c>
      <c r="W72" t="e">
        <f>_xll.BDS(A72,"BEST_ANALYST_RECS_BULK","headers=n","startrow",MATCH(2,_xll.BDS(A72,"BEST_ANALYST_RECS_BULK","headers=n","endcol=9","startcol=9","array=t"),0),"endrow",MATCH(2,_xll.BDS(A72,"BEST_ANALYST_RECS_BULK","headers=n","endcol=9","startcol=9","array=t"),0),"cols=10;rows=1")</f>
        <v>#N/A</v>
      </c>
      <c r="X72" t="s">
        <v>1133</v>
      </c>
      <c r="Y72" t="s">
        <v>17</v>
      </c>
      <c r="Z72">
        <v>5</v>
      </c>
      <c r="AA72" t="s">
        <v>18</v>
      </c>
      <c r="AB72">
        <v>142</v>
      </c>
      <c r="AC72" t="s">
        <v>19</v>
      </c>
      <c r="AD72" s="2">
        <v>45737</v>
      </c>
      <c r="AE72">
        <v>2</v>
      </c>
      <c r="AF72">
        <v>23.91</v>
      </c>
      <c r="AG72" t="str">
        <f>_xll.BDS(A72,"BEST_ANALYST_RECS_BULK","headers=n","startrow",MATCH(3,_xll.BDS(A72,"BEST_ANALYST_RECS_BULK","headers=n","endcol=9","startcol=9","array=t"),0),"endrow",MATCH(3,_xll.BDS(A72,"BEST_ANALYST_RECS_BULK","headers=n","endcol=9","startcol=9","array=t"),0),"cols=10;rows=1")</f>
        <v>Kepler Cheuvreux</v>
      </c>
      <c r="AH72" t="s">
        <v>1233</v>
      </c>
      <c r="AI72" t="s">
        <v>20</v>
      </c>
      <c r="AJ72">
        <v>5</v>
      </c>
      <c r="AK72" t="s">
        <v>23</v>
      </c>
      <c r="AL72">
        <v>115</v>
      </c>
      <c r="AM72" t="s">
        <v>19</v>
      </c>
      <c r="AN72" s="2">
        <v>45672</v>
      </c>
      <c r="AO72">
        <v>3</v>
      </c>
      <c r="AP72">
        <v>23.22</v>
      </c>
      <c r="AQ72" t="str">
        <f>_xll.BDP($A72, AQ$6)</f>
        <v>Information Technology</v>
      </c>
      <c r="AR72" t="str">
        <f>_xll.BDP($A72, AR$6)</f>
        <v>Software</v>
      </c>
    </row>
    <row r="73" spans="1:44" x14ac:dyDescent="0.25">
      <c r="A73" t="s">
        <v>764</v>
      </c>
      <c r="B73">
        <f ca="1">_xll.BDH(A73,"BEST_EPS",$B$2,$B$2,"BEST_FPERIOD_OVERRIDE=1bf","fill=previous","Days=A")</f>
        <v>0</v>
      </c>
      <c r="C73" t="str">
        <f ca="1">_xll.BDH(A73,"BEST_EPS",$B$2,$B$2,"BEST_FPERIOD_OVERRIDE=2bf","fill=previous","Days=A")</f>
        <v>#N/A N/A</v>
      </c>
      <c r="D73" t="str">
        <f ca="1">_xll.BDH(A73,"BEST_EPS",$B$2,$B$2,"BEST_FPERIOD_OVERRIDE=3bf","fill=previous","Days=A")</f>
        <v>#N/A N/A</v>
      </c>
      <c r="E73">
        <f ca="1">_xll.BDH(A73,"BEST_TARGET_PRICE",$B$2,$B$2,"fill=previous","Days=A")</f>
        <v>2.35</v>
      </c>
      <c r="F73">
        <f ca="1">_xll.BDH($A73,F$6,$B$2,$B$2,"Dir=V","Dts=H")</f>
        <v>2.202</v>
      </c>
      <c r="G73">
        <f ca="1">_xll.BDH($A73,G$6,$B$2,$B$2,"Dir=V","Dts=H")</f>
        <v>2.2480000000000002</v>
      </c>
      <c r="H73">
        <f ca="1">_xll.BDH($A73,H$6,$B$2,$B$2,"Dir=V","Dts=H")</f>
        <v>2.202</v>
      </c>
      <c r="I73">
        <f ca="1">_xll.BDH($A73,I$6,$B$2,$B$2,"Dir=V","Dts=H")</f>
        <v>2.202</v>
      </c>
      <c r="J73" t="s">
        <v>1159</v>
      </c>
      <c r="K73">
        <f t="shared" si="2"/>
        <v>2.35</v>
      </c>
      <c r="L73">
        <f t="shared" si="3"/>
        <v>2.35</v>
      </c>
      <c r="M73" t="str">
        <f>_xll.BDS(A73,"BEST_ANALYST_RECS_BULK","headers=n","startrow",MATCH(1,_xll.BDS(A73,"BEST_ANALYST_RECS_BULK","headers=n","endcol=9","startcol=9","array=t"),0),"endrow",MATCH(1,_xll.BDS(A73,"BEST_ANALYST_RECS_BULK","headers=n","endcol=9","startcol=9","array=t"),0),"cols=10;rows=1")</f>
        <v>Oddo BHF</v>
      </c>
      <c r="N73" t="s">
        <v>976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45763</v>
      </c>
      <c r="U73">
        <v>1</v>
      </c>
      <c r="V73">
        <v>0</v>
      </c>
      <c r="W73" t="str">
        <f>_xll.BDS(A73,"BEST_ANALYST_RECS_BULK","headers=n","startrow",MATCH(2,_xll.BDS(A73,"BEST_ANALYST_RECS_BULK","headers=n","endcol=9","startcol=9","array=t"),0),"endrow",MATCH(2,_xll.BDS(A73,"BEST_ANALYST_RECS_BULK","headers=n","endcol=9","startcol=9","array=t"),0),"cols=10;rows=1")</f>
        <v>ISS-EVA</v>
      </c>
      <c r="X73" t="s">
        <v>32</v>
      </c>
      <c r="Y73" t="s">
        <v>43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-2.76</v>
      </c>
      <c r="AG73" t="str">
        <f>_xll.BDS(A73,"BEST_ANALYST_RECS_BULK","headers=n","startrow",MATCH(3,_xll.BDS(A73,"BEST_ANALYST_RECS_BULK","headers=n","endcol=9","startcol=9","array=t"),0),"endrow",MATCH(3,_xll.BDS(A73,"BEST_ANALYST_RECS_BULK","headers=n","endcol=9","startcol=9","array=t"),0),"cols=10;rows=1")</f>
        <v>M.M.Warburg Co.</v>
      </c>
      <c r="AH73" t="s">
        <v>957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-7.21</v>
      </c>
      <c r="AQ73" t="str">
        <f>_xll.BDP($A73, AQ$6)</f>
        <v>Communication Services</v>
      </c>
      <c r="AR73" t="str">
        <f>_xll.BDP($A73, AR$6)</f>
        <v>Diversified Telecommunication</v>
      </c>
    </row>
    <row r="74" spans="1:44" x14ac:dyDescent="0.25">
      <c r="A74" t="s">
        <v>796</v>
      </c>
      <c r="B74">
        <f ca="1">_xll.BDH(A74,"BEST_EPS",$B$2,$B$2,"BEST_FPERIOD_OVERRIDE=1bf","fill=previous","Days=A")</f>
        <v>1.583</v>
      </c>
      <c r="C74">
        <f ca="1">_xll.BDH(A74,"BEST_EPS",$B$2,$B$2,"BEST_FPERIOD_OVERRIDE=2bf","fill=previous","Days=A")</f>
        <v>2.1190000000000002</v>
      </c>
      <c r="D74">
        <f ca="1">_xll.BDH(A74,"BEST_EPS",$B$2,$B$2,"BEST_FPERIOD_OVERRIDE=3bf","fill=previous","Days=A")</f>
        <v>2.4929999999999999</v>
      </c>
      <c r="E74">
        <f ca="1">_xll.BDH(A74,"BEST_TARGET_PRICE",$B$2,$B$2,"fill=previous","Days=A")</f>
        <v>28.82</v>
      </c>
      <c r="F74">
        <f ca="1">_xll.BDH($A74,F$6,$B$2,$B$2,"Dir=V","Dts=H")</f>
        <v>23.83</v>
      </c>
      <c r="G74">
        <f ca="1">_xll.BDH($A74,G$6,$B$2,$B$2,"Dir=V","Dts=H")</f>
        <v>24.26</v>
      </c>
      <c r="H74">
        <f ca="1">_xll.BDH($A74,H$6,$B$2,$B$2,"Dir=V","Dts=H")</f>
        <v>23.11</v>
      </c>
      <c r="I74">
        <f ca="1">_xll.BDH($A74,I$6,$B$2,$B$2,"Dir=V","Dts=H")</f>
        <v>23.38</v>
      </c>
      <c r="J74" t="s">
        <v>1159</v>
      </c>
      <c r="K74">
        <f t="shared" si="2"/>
        <v>35.75</v>
      </c>
      <c r="L74">
        <f t="shared" si="3"/>
        <v>25</v>
      </c>
      <c r="M74" t="str">
        <f>_xll.BDS(A74,"BEST_ANALYST_RECS_BULK","headers=n","startrow",MATCH(1,_xll.BDS(A74,"BEST_ANALYST_RECS_BULK","headers=n","endcol=9","startcol=9","array=t"),0),"endrow",MATCH(1,_xll.BDS(A74,"BEST_ANALYST_RECS_BULK","headers=n","endcol=9","startcol=9","array=t"),0),"cols=10;rows=1")</f>
        <v>ISS-EVA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19.13</v>
      </c>
      <c r="W74" t="str">
        <f>_xll.BDS(A74,"BEST_ANALYST_RECS_BULK","headers=n","startrow",MATCH(2,_xll.BDS(A74,"BEST_ANALYST_RECS_BULK","headers=n","endcol=9","startcol=9","array=t"),0),"endrow",MATCH(2,_xll.BDS(A74,"BEST_ANALYST_RECS_BULK","headers=n","endcol=9","startcol=9","array=t"),0),"cols=10;rows=1")</f>
        <v>RBC Capital</v>
      </c>
      <c r="X74" t="s">
        <v>1444</v>
      </c>
      <c r="Y74" t="s">
        <v>44</v>
      </c>
      <c r="Z74">
        <v>3</v>
      </c>
      <c r="AA74" t="s">
        <v>18</v>
      </c>
      <c r="AB74">
        <v>25</v>
      </c>
      <c r="AC74" t="s">
        <v>22</v>
      </c>
      <c r="AD74" s="2">
        <v>45783</v>
      </c>
      <c r="AE74">
        <v>2</v>
      </c>
      <c r="AF74">
        <v>0</v>
      </c>
      <c r="AG74" t="str">
        <f>_xll.BDS(A74,"BEST_ANALYST_RECS_BULK","headers=n","startrow",MATCH(3,_xll.BDS(A74,"BEST_ANALYST_RECS_BULK","headers=n","endcol=9","startcol=9","array=t"),0),"endrow",MATCH(3,_xll.BDS(A74,"BEST_ANALYST_RECS_BULK","headers=n","endcol=9","startcol=9","array=t"),0),"cols=10;rows=1")</f>
        <v>Morningstar</v>
      </c>
      <c r="AH74" t="s">
        <v>1287</v>
      </c>
      <c r="AI74" t="s">
        <v>20</v>
      </c>
      <c r="AJ74">
        <v>5</v>
      </c>
      <c r="AK74" t="s">
        <v>18</v>
      </c>
      <c r="AL74">
        <v>46.5</v>
      </c>
      <c r="AM74" t="s">
        <v>19</v>
      </c>
      <c r="AN74" s="2">
        <v>45750</v>
      </c>
      <c r="AO74">
        <v>3</v>
      </c>
      <c r="AP74">
        <v>-7.33</v>
      </c>
      <c r="AQ74" t="str">
        <f>_xll.BDP($A74, AQ$6)</f>
        <v>Consumer Discretionary</v>
      </c>
      <c r="AR74" t="str">
        <f>_xll.BDP($A74, AR$6)</f>
        <v>Textiles, Apparel &amp; Luxury Goo</v>
      </c>
    </row>
    <row r="75" spans="1:44" x14ac:dyDescent="0.25">
      <c r="A75" t="s">
        <v>662</v>
      </c>
      <c r="B75">
        <f ca="1">_xll.BDH(A75,"BEST_EPS",$B$2,$B$2,"BEST_FPERIOD_OVERRIDE=1bf","fill=previous","Days=A")</f>
        <v>2.343</v>
      </c>
      <c r="C75">
        <f ca="1">_xll.BDH(A75,"BEST_EPS",$B$2,$B$2,"BEST_FPERIOD_OVERRIDE=2bf","fill=previous","Days=A")</f>
        <v>2.5539999999999998</v>
      </c>
      <c r="D75">
        <f ca="1">_xll.BDH(A75,"BEST_EPS",$B$2,$B$2,"BEST_FPERIOD_OVERRIDE=3bf","fill=previous","Days=A")</f>
        <v>2.7890000000000001</v>
      </c>
      <c r="E75">
        <f ca="1">_xll.BDH(A75,"BEST_TARGET_PRICE",$B$2,$B$2,"fill=previous","Days=A")</f>
        <v>44.277999999999999</v>
      </c>
      <c r="F75">
        <f ca="1">_xll.BDH($A75,F$6,$B$2,$B$2,"Dir=V","Dts=H")</f>
        <v>37.465000000000003</v>
      </c>
      <c r="G75">
        <f ca="1">_xll.BDH($A75,G$6,$B$2,$B$2,"Dir=V","Dts=H")</f>
        <v>37.840000000000003</v>
      </c>
      <c r="H75">
        <f ca="1">_xll.BDH($A75,H$6,$B$2,$B$2,"Dir=V","Dts=H")</f>
        <v>36.92</v>
      </c>
      <c r="I75">
        <f ca="1">_xll.BDH($A75,I$6,$B$2,$B$2,"Dir=V","Dts=H")</f>
        <v>37.465000000000003</v>
      </c>
      <c r="J75" t="s">
        <v>1159</v>
      </c>
      <c r="K75">
        <f t="shared" si="2"/>
        <v>43.28</v>
      </c>
      <c r="L75">
        <f t="shared" si="3"/>
        <v>42.84</v>
      </c>
      <c r="M75" t="str">
        <f>_xll.BDS(A75,"BEST_ANALYST_RECS_BULK","headers=n","startrow",MATCH(1,_xll.BDS(A75,"BEST_ANALYST_RECS_BULK","headers=n","endcol=9","startcol=9","array=t"),0),"endrow",MATCH(1,_xll.BDS(A75,"BEST_ANALYST_RECS_BULK","headers=n","endcol=9","startcol=9","array=t"),0),"cols=10;rows=1")</f>
        <v>Sadif Investment Analytics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39</v>
      </c>
      <c r="T75" s="2">
        <v>45671</v>
      </c>
      <c r="U75">
        <v>1</v>
      </c>
      <c r="V75">
        <v>11.95</v>
      </c>
      <c r="W75" t="str">
        <f>_xll.BDS(A75,"BEST_ANALYST_RECS_BULK","headers=n","startrow",MATCH(2,_xll.BDS(A75,"BEST_ANALYST_RECS_BULK","headers=n","endcol=9","startcol=9","array=t"),0),"endrow",MATCH(2,_xll.BDS(A75,"BEST_ANALYST_RECS_BULK","headers=n","endcol=9","startcol=9","array=t"),0),"cols=10;rows=1")</f>
        <v>Morgan Stanley</v>
      </c>
      <c r="X75" t="s">
        <v>1044</v>
      </c>
      <c r="Y75" t="s">
        <v>1002</v>
      </c>
      <c r="Z75">
        <v>3</v>
      </c>
      <c r="AA75" t="s">
        <v>18</v>
      </c>
      <c r="AB75">
        <v>45</v>
      </c>
      <c r="AC75" t="s">
        <v>22</v>
      </c>
      <c r="AD75" s="2">
        <v>45770</v>
      </c>
      <c r="AE75">
        <v>2</v>
      </c>
      <c r="AF75">
        <v>9</v>
      </c>
      <c r="AG75" t="str">
        <f>_xll.BDS(A75,"BEST_ANALYST_RECS_BULK","headers=n","startrow",MATCH(3,_xll.BDS(A75,"BEST_ANALYST_RECS_BULK","headers=n","endcol=9","startcol=9","array=t"),0),"endrow",MATCH(3,_xll.BDS(A75,"BEST_ANALYST_RECS_BULK","headers=n","endcol=9","startcol=9","array=t"),0),"cols=10;rows=1")</f>
        <v>Landesbank Baden-Wuerttemberg</v>
      </c>
      <c r="AH75" t="s">
        <v>1227</v>
      </c>
      <c r="AI75" t="s">
        <v>20</v>
      </c>
      <c r="AJ75">
        <v>5</v>
      </c>
      <c r="AK75" t="s">
        <v>23</v>
      </c>
      <c r="AL75">
        <v>42</v>
      </c>
      <c r="AM75" t="s">
        <v>19</v>
      </c>
      <c r="AN75" s="2">
        <v>45755</v>
      </c>
      <c r="AO75">
        <v>3</v>
      </c>
      <c r="AP75">
        <v>5.67</v>
      </c>
      <c r="AQ75" t="str">
        <f>_xll.BDP($A75, AQ$6)</f>
        <v>Health Care</v>
      </c>
      <c r="AR75" t="str">
        <f>_xll.BDP($A75, AR$6)</f>
        <v>Life Sciences Tools &amp; Services</v>
      </c>
    </row>
    <row r="76" spans="1:44" x14ac:dyDescent="0.25">
      <c r="A76" t="s">
        <v>638</v>
      </c>
      <c r="B76">
        <f ca="1">_xll.BDH(A76,"BEST_EPS",$B$2,$B$2,"BEST_FPERIOD_OVERRIDE=1bf","fill=previous","Days=A")</f>
        <v>22.914000000000001</v>
      </c>
      <c r="C76">
        <f ca="1">_xll.BDH(A76,"BEST_EPS",$B$2,$B$2,"BEST_FPERIOD_OVERRIDE=2bf","fill=previous","Days=A")</f>
        <v>24.773</v>
      </c>
      <c r="D76">
        <f ca="1">_xll.BDH(A76,"BEST_EPS",$B$2,$B$2,"BEST_FPERIOD_OVERRIDE=3bf","fill=previous","Days=A")</f>
        <v>26.959</v>
      </c>
      <c r="E76">
        <f ca="1">_xll.BDH(A76,"BEST_TARGET_PRICE",$B$2,$B$2,"fill=previous","Days=A")</f>
        <v>788.5</v>
      </c>
      <c r="F76">
        <f ca="1">_xll.BDH($A76,F$6,$B$2,$B$2,"Dir=V","Dts=H")</f>
        <v>725</v>
      </c>
      <c r="G76">
        <f ca="1">_xll.BDH($A76,G$6,$B$2,$B$2,"Dir=V","Dts=H")</f>
        <v>755.5</v>
      </c>
      <c r="H76">
        <f ca="1">_xll.BDH($A76,H$6,$B$2,$B$2,"Dir=V","Dts=H")</f>
        <v>724</v>
      </c>
      <c r="I76">
        <f ca="1">_xll.BDH($A76,I$6,$B$2,$B$2,"Dir=V","Dts=H")</f>
        <v>742</v>
      </c>
      <c r="J76" t="s">
        <v>1159</v>
      </c>
      <c r="K76">
        <f t="shared" si="2"/>
        <v>668.33333333333337</v>
      </c>
      <c r="L76">
        <f t="shared" si="3"/>
        <v>650</v>
      </c>
      <c r="M76" t="str">
        <f>_xll.BDS(A76,"BEST_ANALYST_RECS_BULK","headers=n","startrow",MATCH(1,_xll.BDS(A76,"BEST_ANALYST_RECS_BULK","headers=n","endcol=9","startcol=9","array=t"),0),"endrow",MATCH(1,_xll.BDS(A76,"BEST_ANALYST_RECS_BULK","headers=n","endcol=9","startcol=9","array=t"),0),"cols=10;rows=1")</f>
        <v>Morningstar</v>
      </c>
      <c r="N76" t="s">
        <v>907</v>
      </c>
      <c r="O76" t="s">
        <v>30</v>
      </c>
      <c r="P76">
        <v>1</v>
      </c>
      <c r="Q76" t="s">
        <v>18</v>
      </c>
      <c r="R76">
        <v>650</v>
      </c>
      <c r="S76" t="s">
        <v>19</v>
      </c>
      <c r="T76" s="2">
        <v>45783</v>
      </c>
      <c r="U76">
        <v>1</v>
      </c>
      <c r="V76">
        <v>14.9</v>
      </c>
      <c r="W76" t="str">
        <f>_xll.BDS(A76,"BEST_ANALYST_RECS_BULK","headers=n","startrow",MATCH(2,_xll.BDS(A76,"BEST_ANALYST_RECS_BULK","headers=n","endcol=9","startcol=9","array=t"),0),"endrow",MATCH(2,_xll.BDS(A76,"BEST_ANALYST_RECS_BULK","headers=n","endcol=9","startcol=9","array=t"),0),"cols=10;rows=1")</f>
        <v>DZ Bank AG Research</v>
      </c>
      <c r="X76" t="s">
        <v>1131</v>
      </c>
      <c r="Y76" t="s">
        <v>30</v>
      </c>
      <c r="Z76">
        <v>1</v>
      </c>
      <c r="AA76" t="s">
        <v>26</v>
      </c>
      <c r="AB76">
        <v>745</v>
      </c>
      <c r="AC76" t="s">
        <v>19</v>
      </c>
      <c r="AD76" s="2">
        <v>45695</v>
      </c>
      <c r="AE76">
        <v>2</v>
      </c>
      <c r="AF76">
        <v>14.5</v>
      </c>
      <c r="AG76" t="str">
        <f>_xll.BDS(A76,"BEST_ANALYST_RECS_BULK","headers=n","startrow",MATCH(3,_xll.BDS(A76,"BEST_ANALYST_RECS_BULK","headers=n","endcol=9","startcol=9","array=t"),0),"endrow",MATCH(3,_xll.BDS(A76,"BEST_ANALYST_RECS_BULK","headers=n","endcol=9","startcol=9","array=t"),0),"cols=10;rows=1")</f>
        <v>RBC Capital</v>
      </c>
      <c r="AH76" t="s">
        <v>1149</v>
      </c>
      <c r="AI76" t="s">
        <v>38</v>
      </c>
      <c r="AJ76">
        <v>1</v>
      </c>
      <c r="AK76" t="s">
        <v>18</v>
      </c>
      <c r="AL76">
        <v>610</v>
      </c>
      <c r="AM76" t="s">
        <v>22</v>
      </c>
      <c r="AN76" s="2">
        <v>45783</v>
      </c>
      <c r="AO76">
        <v>3</v>
      </c>
      <c r="AP76">
        <v>8.8699999999999992</v>
      </c>
      <c r="AQ76" t="str">
        <f>_xll.BDP($A76, AQ$6)</f>
        <v>Industrials</v>
      </c>
      <c r="AR76" t="str">
        <f>_xll.BDP($A76, AR$6)</f>
        <v>Machinery</v>
      </c>
    </row>
    <row r="77" spans="1:44" x14ac:dyDescent="0.25">
      <c r="A77" t="s">
        <v>490</v>
      </c>
      <c r="B77">
        <f ca="1">_xll.BDH(A77,"BEST_EPS",$B$2,$B$2,"BEST_FPERIOD_OVERRIDE=1bf","fill=previous","Days=A")</f>
        <v>34.353000000000002</v>
      </c>
      <c r="C77">
        <f ca="1">_xll.BDH(A77,"BEST_EPS",$B$2,$B$2,"BEST_FPERIOD_OVERRIDE=2bf","fill=previous","Days=A")</f>
        <v>49.253999999999998</v>
      </c>
      <c r="D77">
        <f ca="1">_xll.BDH(A77,"BEST_EPS",$B$2,$B$2,"BEST_FPERIOD_OVERRIDE=3bf","fill=previous","Days=A")</f>
        <v>66.674000000000007</v>
      </c>
      <c r="E77">
        <f ca="1">_xll.BDH(A77,"BEST_TARGET_PRICE",$B$2,$B$2,"fill=previous","Days=A")</f>
        <v>1561.3330000000001</v>
      </c>
      <c r="F77">
        <f ca="1">_xll.BDH($A77,F$6,$B$2,$B$2,"Dir=V","Dts=H")</f>
        <v>1638</v>
      </c>
      <c r="G77">
        <f ca="1">_xll.BDH($A77,G$6,$B$2,$B$2,"Dir=V","Dts=H")</f>
        <v>1672</v>
      </c>
      <c r="H77">
        <f ca="1">_xll.BDH($A77,H$6,$B$2,$B$2,"Dir=V","Dts=H")</f>
        <v>1615</v>
      </c>
      <c r="I77">
        <f ca="1">_xll.BDH($A77,I$6,$B$2,$B$2,"Dir=V","Dts=H")</f>
        <v>1650</v>
      </c>
      <c r="J77" t="s">
        <v>1159</v>
      </c>
      <c r="K77">
        <f t="shared" si="2"/>
        <v>1600</v>
      </c>
      <c r="L77">
        <f t="shared" si="3"/>
        <v>2000</v>
      </c>
      <c r="M77" t="str">
        <f>_xll.BDS(A77,"BEST_ANALYST_RECS_BULK","headers=n","startrow",MATCH(1,_xll.BDS(A77,"BEST_ANALYST_RECS_BULK","headers=n","endcol=9","startcol=9","array=t"),0),"endrow",MATCH(1,_xll.BDS(A77,"BEST_ANALYST_RECS_BULK","headers=n","endcol=9","startcol=9","array=t"),0),"cols=10;rows=1")</f>
        <v>Morgan Stanley</v>
      </c>
      <c r="N77" t="s">
        <v>1180</v>
      </c>
      <c r="O77" t="s">
        <v>1017</v>
      </c>
      <c r="P77">
        <v>5</v>
      </c>
      <c r="Q77" t="s">
        <v>18</v>
      </c>
      <c r="R77">
        <v>2000</v>
      </c>
      <c r="S77" t="s">
        <v>22</v>
      </c>
      <c r="T77" s="2">
        <v>45775</v>
      </c>
      <c r="U77">
        <v>1</v>
      </c>
      <c r="V77">
        <v>224.26</v>
      </c>
      <c r="W77" t="str">
        <f>_xll.BDS(A77,"BEST_ANALYST_RECS_BULK","headers=n","startrow",MATCH(2,_xll.BDS(A77,"BEST_ANALYST_RECS_BULK","headers=n","endcol=9","startcol=9","array=t"),0),"endrow",MATCH(2,_xll.BDS(A77,"BEST_ANALYST_RECS_BULK","headers=n","endcol=9","startcol=9","array=t"),0),"cols=10;rows=1")</f>
        <v>BNP Paribas Exane</v>
      </c>
      <c r="X77" t="s">
        <v>1319</v>
      </c>
      <c r="Y77" t="s">
        <v>17</v>
      </c>
      <c r="Z77">
        <v>5</v>
      </c>
      <c r="AA77" t="s">
        <v>18</v>
      </c>
      <c r="AB77">
        <v>1500</v>
      </c>
      <c r="AC77" t="s">
        <v>19</v>
      </c>
      <c r="AD77" s="2">
        <v>45784</v>
      </c>
      <c r="AE77">
        <v>2</v>
      </c>
      <c r="AF77">
        <v>204.66</v>
      </c>
      <c r="AG77" t="str">
        <f>_xll.BDS(A77,"BEST_ANALYST_RECS_BULK","headers=n","startrow",MATCH(3,_xll.BDS(A77,"BEST_ANALYST_RECS_BULK","headers=n","endcol=9","startcol=9","array=t"),0),"endrow",MATCH(3,_xll.BDS(A77,"BEST_ANALYST_RECS_BULK","headers=n","endcol=9","startcol=9","array=t"),0),"cols=10;rows=1")</f>
        <v>Deutsche Bank</v>
      </c>
      <c r="AH77" t="s">
        <v>1064</v>
      </c>
      <c r="AI77" t="s">
        <v>20</v>
      </c>
      <c r="AJ77">
        <v>5</v>
      </c>
      <c r="AK77" t="s">
        <v>18</v>
      </c>
      <c r="AL77">
        <v>1300</v>
      </c>
      <c r="AM77" t="s">
        <v>22</v>
      </c>
      <c r="AN77" s="2">
        <v>45756</v>
      </c>
      <c r="AO77">
        <v>3</v>
      </c>
      <c r="AP77">
        <v>171.2</v>
      </c>
      <c r="AQ77" t="str">
        <f>_xll.BDP($A77, AQ$6)</f>
        <v>Industrials</v>
      </c>
      <c r="AR77" t="str">
        <f>_xll.BDP($A77, AR$6)</f>
        <v>Aerospace &amp; Defense</v>
      </c>
    </row>
    <row r="78" spans="1:44" x14ac:dyDescent="0.25">
      <c r="A78" t="s">
        <v>476</v>
      </c>
      <c r="B78">
        <f ca="1">_xll.BDH(A78,"BEST_EPS",$B$2,$B$2,"BEST_FPERIOD_OVERRIDE=1bf","fill=previous","Days=A")</f>
        <v>2.2709999999999999</v>
      </c>
      <c r="C78">
        <f ca="1">_xll.BDH(A78,"BEST_EPS",$B$2,$B$2,"BEST_FPERIOD_OVERRIDE=2bf","fill=previous","Days=A")</f>
        <v>2.61</v>
      </c>
      <c r="D78">
        <f ca="1">_xll.BDH(A78,"BEST_EPS",$B$2,$B$2,"BEST_FPERIOD_OVERRIDE=3bf","fill=previous","Days=A")</f>
        <v>3.048</v>
      </c>
      <c r="E78">
        <f ca="1">_xll.BDH(A78,"BEST_TARGET_PRICE",$B$2,$B$2,"fill=previous","Days=A")</f>
        <v>42.018000000000001</v>
      </c>
      <c r="F78">
        <f ca="1">_xll.BDH($A78,F$6,$B$2,$B$2,"Dir=V","Dts=H")</f>
        <v>33.22</v>
      </c>
      <c r="G78">
        <f ca="1">_xll.BDH($A78,G$6,$B$2,$B$2,"Dir=V","Dts=H")</f>
        <v>33.340000000000003</v>
      </c>
      <c r="H78">
        <f ca="1">_xll.BDH($A78,H$6,$B$2,$B$2,"Dir=V","Dts=H")</f>
        <v>32.5</v>
      </c>
      <c r="I78">
        <f ca="1">_xll.BDH($A78,I$6,$B$2,$B$2,"Dir=V","Dts=H")</f>
        <v>32.82</v>
      </c>
      <c r="J78" t="s">
        <v>1159</v>
      </c>
      <c r="K78">
        <f t="shared" si="2"/>
        <v>37.466666666666669</v>
      </c>
      <c r="L78">
        <f t="shared" si="3"/>
        <v>33.4</v>
      </c>
      <c r="M78" t="str">
        <f>_xll.BDS(A78,"BEST_ANALYST_RECS_BULK","headers=n","startrow",MATCH(1,_xll.BDS(A78,"BEST_ANALYST_RECS_BULK","headers=n","endcol=9","startcol=9","array=t"),0),"endrow",MATCH(1,_xll.BDS(A78,"BEST_ANALYST_RECS_BULK","headers=n","endcol=9","startcol=9","array=t"),0),"cols=10;rows=1")</f>
        <v>AlphaValue/Baader Europe</v>
      </c>
      <c r="N78" t="s">
        <v>848</v>
      </c>
      <c r="O78" t="s">
        <v>834</v>
      </c>
      <c r="P78">
        <v>2</v>
      </c>
      <c r="Q78" t="s">
        <v>18</v>
      </c>
      <c r="R78">
        <v>33.4</v>
      </c>
      <c r="S78" t="s">
        <v>27</v>
      </c>
      <c r="T78" s="2">
        <v>45778</v>
      </c>
      <c r="U78">
        <v>1</v>
      </c>
      <c r="V78">
        <v>39.409999999999997</v>
      </c>
      <c r="W78" t="str">
        <f>_xll.BDS(A78,"BEST_ANALYST_RECS_BULK","headers=n","startrow",MATCH(2,_xll.BDS(A78,"BEST_ANALYST_RECS_BULK","headers=n","endcol=9","startcol=9","array=t"),0),"endrow",MATCH(2,_xll.BDS(A78,"BEST_ANALYST_RECS_BULK","headers=n","endcol=9","startcol=9","array=t"),0),"cols=10;rows=1")</f>
        <v>HSBC</v>
      </c>
      <c r="X78" t="s">
        <v>941</v>
      </c>
      <c r="Y78" t="s">
        <v>20</v>
      </c>
      <c r="Z78">
        <v>5</v>
      </c>
      <c r="AA78" t="s">
        <v>18</v>
      </c>
      <c r="AB78">
        <v>40</v>
      </c>
      <c r="AC78" t="s">
        <v>19</v>
      </c>
      <c r="AD78" s="2">
        <v>45784</v>
      </c>
      <c r="AE78">
        <v>2</v>
      </c>
      <c r="AF78">
        <v>5.69</v>
      </c>
      <c r="AG78" t="str">
        <f>_xll.BDS(A78,"BEST_ANALYST_RECS_BULK","headers=n","startrow",MATCH(3,_xll.BDS(A78,"BEST_ANALYST_RECS_BULK","headers=n","endcol=9","startcol=9","array=t"),0),"endrow",MATCH(3,_xll.BDS(A78,"BEST_ANALYST_RECS_BULK","headers=n","endcol=9","startcol=9","array=t"),0),"cols=10;rows=1")</f>
        <v>Bernstein</v>
      </c>
      <c r="AH78" t="s">
        <v>869</v>
      </c>
      <c r="AI78" t="s">
        <v>36</v>
      </c>
      <c r="AJ78">
        <v>3</v>
      </c>
      <c r="AK78" t="s">
        <v>18</v>
      </c>
      <c r="AL78">
        <v>39</v>
      </c>
      <c r="AM78" t="s">
        <v>19</v>
      </c>
      <c r="AN78" s="2">
        <v>45784</v>
      </c>
      <c r="AO78">
        <v>3</v>
      </c>
      <c r="AP78">
        <v>2.2000000000000002</v>
      </c>
      <c r="AQ78" t="str">
        <f>_xll.BDP($A78, AQ$6)</f>
        <v>Utilities</v>
      </c>
      <c r="AR78" t="str">
        <f>_xll.BDP($A78, AR$6)</f>
        <v>Independent Power and Renewabl</v>
      </c>
    </row>
    <row r="79" spans="1:44" x14ac:dyDescent="0.25">
      <c r="A79" t="s">
        <v>63</v>
      </c>
      <c r="B79">
        <f ca="1">_xll.BDH(A79,"BEST_EPS",$B$2,$B$2,"BEST_FPERIOD_OVERRIDE=1bf","fill=previous","Days=A")</f>
        <v>6.5609999999999999</v>
      </c>
      <c r="C79">
        <f ca="1">_xll.BDH(A79,"BEST_EPS",$B$2,$B$2,"BEST_FPERIOD_OVERRIDE=2bf","fill=previous","Days=A")</f>
        <v>7.7539999999999996</v>
      </c>
      <c r="D79">
        <f ca="1">_xll.BDH(A79,"BEST_EPS",$B$2,$B$2,"BEST_FPERIOD_OVERRIDE=3bf","fill=previous","Days=A")</f>
        <v>9.1780000000000008</v>
      </c>
      <c r="E79">
        <f ca="1">_xll.BDH(A79,"BEST_TARGET_PRICE",$B$2,$B$2,"fill=previous","Days=A")</f>
        <v>275.09699999999998</v>
      </c>
      <c r="F79">
        <f ca="1">_xll.BDH($A79,F$6,$B$2,$B$2,"Dir=V","Dts=H")</f>
        <v>263.95</v>
      </c>
      <c r="G79">
        <f ca="1">_xll.BDH($A79,G$6,$B$2,$B$2,"Dir=V","Dts=H")</f>
        <v>264.85000000000002</v>
      </c>
      <c r="H79">
        <f ca="1">_xll.BDH($A79,H$6,$B$2,$B$2,"Dir=V","Dts=H")</f>
        <v>260.64999999999998</v>
      </c>
      <c r="I79">
        <f ca="1">_xll.BDH($A79,I$6,$B$2,$B$2,"Dir=V","Dts=H")</f>
        <v>262.35000000000002</v>
      </c>
      <c r="J79" t="s">
        <v>1159</v>
      </c>
      <c r="K79">
        <f t="shared" si="2"/>
        <v>288</v>
      </c>
      <c r="L79">
        <f t="shared" si="3"/>
        <v>300</v>
      </c>
      <c r="M79" t="str">
        <f>_xll.BDS(A79,"BEST_ANALYST_RECS_BULK","headers=n","startrow",MATCH(1,_xll.BDS(A79,"BEST_ANALYST_RECS_BULK","headers=n","endcol=9","startcol=9","array=t"),0),"endrow",MATCH(1,_xll.BDS(A79,"BEST_ANALYST_RECS_BULK","headers=n","endcol=9","startcol=9","array=t"),0),"cols=10;rows=1")</f>
        <v>Jefferies</v>
      </c>
      <c r="N79" t="s">
        <v>1314</v>
      </c>
      <c r="O79" t="s">
        <v>20</v>
      </c>
      <c r="P79">
        <v>5</v>
      </c>
      <c r="Q79" t="s">
        <v>18</v>
      </c>
      <c r="R79">
        <v>300</v>
      </c>
      <c r="S79" t="s">
        <v>19</v>
      </c>
      <c r="T79" s="2">
        <v>45779</v>
      </c>
      <c r="U79">
        <v>1</v>
      </c>
      <c r="V79">
        <v>54.77</v>
      </c>
      <c r="W79" t="str">
        <f>_xll.BDS(A79,"BEST_ANALYST_RECS_BULK","headers=n","startrow",MATCH(2,_xll.BDS(A79,"BEST_ANALYST_RECS_BULK","headers=n","endcol=9","startcol=9","array=t"),0),"endrow",MATCH(2,_xll.BDS(A79,"BEST_ANALYST_RECS_BULK","headers=n","endcol=9","startcol=9","array=t"),0),"cols=10;rows=1")</f>
        <v>Bernstein</v>
      </c>
      <c r="X79" t="s">
        <v>1362</v>
      </c>
      <c r="Y79" t="s">
        <v>17</v>
      </c>
      <c r="Z79">
        <v>5</v>
      </c>
      <c r="AA79" t="s">
        <v>18</v>
      </c>
      <c r="AB79">
        <v>284</v>
      </c>
      <c r="AC79" t="s">
        <v>19</v>
      </c>
      <c r="AD79" s="2">
        <v>45784</v>
      </c>
      <c r="AE79">
        <v>2</v>
      </c>
      <c r="AF79">
        <v>45.85</v>
      </c>
      <c r="AG79" t="str">
        <f>_xll.BDS(A79,"BEST_ANALYST_RECS_BULK","headers=n","startrow",MATCH(3,_xll.BDS(A79,"BEST_ANALYST_RECS_BULK","headers=n","endcol=9","startcol=9","array=t"),0),"endrow",MATCH(3,_xll.BDS(A79,"BEST_ANALYST_RECS_BULK","headers=n","endcol=9","startcol=9","array=t"),0),"cols=10;rows=1")</f>
        <v>Citi</v>
      </c>
      <c r="AH79" t="s">
        <v>1292</v>
      </c>
      <c r="AI79" t="s">
        <v>20</v>
      </c>
      <c r="AJ79">
        <v>5</v>
      </c>
      <c r="AK79" t="s">
        <v>18</v>
      </c>
      <c r="AL79">
        <v>280</v>
      </c>
      <c r="AM79" t="s">
        <v>19</v>
      </c>
      <c r="AN79" s="2">
        <v>45770</v>
      </c>
      <c r="AO79">
        <v>3</v>
      </c>
      <c r="AP79">
        <v>43.47</v>
      </c>
      <c r="AQ79" t="str">
        <f>_xll.BDP($A79, AQ$6)</f>
        <v>Information Technology</v>
      </c>
      <c r="AR79" t="str">
        <f>_xll.BDP($A79, AR$6)</f>
        <v>Software</v>
      </c>
    </row>
    <row r="80" spans="1:44" x14ac:dyDescent="0.25">
      <c r="A80" t="s">
        <v>233</v>
      </c>
      <c r="B80">
        <f ca="1">_xll.BDH(A80,"BEST_EPS",$B$2,$B$2,"BEST_FPERIOD_OVERRIDE=1bf","fill=previous","Days=A")</f>
        <v>2.6429999999999998</v>
      </c>
      <c r="C80">
        <f ca="1">_xll.BDH(A80,"BEST_EPS",$B$2,$B$2,"BEST_FPERIOD_OVERRIDE=2bf","fill=previous","Days=A")</f>
        <v>2.9710000000000001</v>
      </c>
      <c r="D80">
        <f ca="1">_xll.BDH(A80,"BEST_EPS",$B$2,$B$2,"BEST_FPERIOD_OVERRIDE=3bf","fill=previous","Days=A")</f>
        <v>3.28</v>
      </c>
      <c r="E80">
        <f ca="1">_xll.BDH(A80,"BEST_TARGET_PRICE",$B$2,$B$2,"fill=previous","Days=A")</f>
        <v>61.567999999999998</v>
      </c>
      <c r="F80">
        <f ca="1">_xll.BDH($A80,F$6,$B$2,$B$2,"Dir=V","Dts=H")</f>
        <v>48.36</v>
      </c>
      <c r="G80">
        <f ca="1">_xll.BDH($A80,G$6,$B$2,$B$2,"Dir=V","Dts=H")</f>
        <v>49.68</v>
      </c>
      <c r="H80">
        <f ca="1">_xll.BDH($A80,H$6,$B$2,$B$2,"Dir=V","Dts=H")</f>
        <v>46.13</v>
      </c>
      <c r="I80">
        <f ca="1">_xll.BDH($A80,I$6,$B$2,$B$2,"Dir=V","Dts=H")</f>
        <v>46.71</v>
      </c>
      <c r="J80" t="s">
        <v>1159</v>
      </c>
      <c r="K80">
        <f t="shared" si="2"/>
        <v>61.55</v>
      </c>
      <c r="L80">
        <f t="shared" si="3"/>
        <v>58</v>
      </c>
      <c r="M80" t="str">
        <f>_xll.BDS(A80,"BEST_ANALYST_RECS_BULK","headers=n","startrow",MATCH(1,_xll.BDS(A80,"BEST_ANALYST_RECS_BULK","headers=n","endcol=9","startcol=9","array=t"),0),"endrow",MATCH(1,_xll.BDS(A80,"BEST_ANALYST_RECS_BULK","headers=n","endcol=9","startcol=9","array=t"),0),"cols=10;rows=1")</f>
        <v>ISS-EVA</v>
      </c>
      <c r="N80" t="s">
        <v>32</v>
      </c>
      <c r="O80" t="s">
        <v>30</v>
      </c>
      <c r="P80">
        <v>1</v>
      </c>
      <c r="Q80" t="s">
        <v>18</v>
      </c>
      <c r="R80" t="s">
        <v>29</v>
      </c>
      <c r="S80" t="s">
        <v>19</v>
      </c>
      <c r="T80" s="2">
        <v>45267</v>
      </c>
      <c r="U80">
        <v>1</v>
      </c>
      <c r="V80">
        <v>8.14</v>
      </c>
      <c r="W80" t="str">
        <f>_xll.BDS(A80,"BEST_ANALYST_RECS_BULK","headers=n","startrow",MATCH(2,_xll.BDS(A80,"BEST_ANALYST_RECS_BULK","headers=n","endcol=9","startcol=9","array=t"),0),"endrow",MATCH(2,_xll.BDS(A80,"BEST_ANALYST_RECS_BULK","headers=n","endcol=9","startcol=9","array=t"),0),"cols=10;rows=1")</f>
        <v>HSBC</v>
      </c>
      <c r="X80" t="s">
        <v>962</v>
      </c>
      <c r="Y80" t="s">
        <v>20</v>
      </c>
      <c r="Z80">
        <v>5</v>
      </c>
      <c r="AA80" t="s">
        <v>23</v>
      </c>
      <c r="AB80">
        <v>58</v>
      </c>
      <c r="AC80" t="s">
        <v>19</v>
      </c>
      <c r="AD80" s="2">
        <v>45772</v>
      </c>
      <c r="AE80">
        <v>2</v>
      </c>
      <c r="AF80">
        <v>7.94</v>
      </c>
      <c r="AG80" t="str">
        <f>_xll.BDS(A80,"BEST_ANALYST_RECS_BULK","headers=n","startrow",MATCH(3,_xll.BDS(A80,"BEST_ANALYST_RECS_BULK","headers=n","endcol=9","startcol=9","array=t"),0),"endrow",MATCH(3,_xll.BDS(A80,"BEST_ANALYST_RECS_BULK","headers=n","endcol=9","startcol=9","array=t"),0),"cols=10;rows=1")</f>
        <v>AlphaValue/Baader Europe</v>
      </c>
      <c r="AH80" t="s">
        <v>825</v>
      </c>
      <c r="AI80" t="s">
        <v>20</v>
      </c>
      <c r="AJ80">
        <v>5</v>
      </c>
      <c r="AK80" t="s">
        <v>18</v>
      </c>
      <c r="AL80">
        <v>65.099999999999994</v>
      </c>
      <c r="AM80" t="s">
        <v>22</v>
      </c>
      <c r="AN80" s="2">
        <v>45784</v>
      </c>
      <c r="AO80">
        <v>3</v>
      </c>
      <c r="AP80">
        <v>4.5999999999999996</v>
      </c>
      <c r="AQ80" t="str">
        <f>_xll.BDP($A80, AQ$6)</f>
        <v>Health Care</v>
      </c>
      <c r="AR80" t="str">
        <f>_xll.BDP($A80, AR$6)</f>
        <v>Health Care Equipment &amp; Suppli</v>
      </c>
    </row>
    <row r="81" spans="1:44" x14ac:dyDescent="0.25">
      <c r="A81" t="s">
        <v>99</v>
      </c>
      <c r="B81">
        <f ca="1">_xll.BDH(A81,"BEST_EPS",$B$2,$B$2,"BEST_FPERIOD_OVERRIDE=1bf","fill=previous","Days=A")</f>
        <v>11.702999999999999</v>
      </c>
      <c r="C81">
        <f ca="1">_xll.BDH(A81,"BEST_EPS",$B$2,$B$2,"BEST_FPERIOD_OVERRIDE=2bf","fill=previous","Days=A")</f>
        <v>12.638</v>
      </c>
      <c r="D81">
        <f ca="1">_xll.BDH(A81,"BEST_EPS",$B$2,$B$2,"BEST_FPERIOD_OVERRIDE=3bf","fill=previous","Days=A")</f>
        <v>13.98</v>
      </c>
      <c r="E81">
        <f ca="1">_xll.BDH(A81,"BEST_TARGET_PRICE",$B$2,$B$2,"fill=previous","Days=A")</f>
        <v>232.93199999999999</v>
      </c>
      <c r="F81">
        <f ca="1">_xll.BDH($A81,F$6,$B$2,$B$2,"Dir=V","Dts=H")</f>
        <v>209.05</v>
      </c>
      <c r="G81">
        <f ca="1">_xll.BDH($A81,G$6,$B$2,$B$2,"Dir=V","Dts=H")</f>
        <v>212.75</v>
      </c>
      <c r="H81">
        <f ca="1">_xll.BDH($A81,H$6,$B$2,$B$2,"Dir=V","Dts=H")</f>
        <v>208.3</v>
      </c>
      <c r="I81">
        <f ca="1">_xll.BDH($A81,I$6,$B$2,$B$2,"Dir=V","Dts=H")</f>
        <v>209.55</v>
      </c>
      <c r="J81" t="s">
        <v>1159</v>
      </c>
      <c r="K81">
        <f t="shared" si="2"/>
        <v>225</v>
      </c>
      <c r="L81">
        <f t="shared" si="3"/>
        <v>215</v>
      </c>
      <c r="M81" t="str">
        <f>_xll.BDS(A81,"BEST_ANALYST_RECS_BULK","headers=n","startrow",MATCH(1,_xll.BDS(A81,"BEST_ANALYST_RECS_BULK","headers=n","endcol=9","startcol=9","array=t"),0),"endrow",MATCH(1,_xll.BDS(A81,"BEST_ANALYST_RECS_BULK","headers=n","endcol=9","startcol=9","array=t"),0),"cols=10;rows=1")</f>
        <v>RBC Capital</v>
      </c>
      <c r="N81" t="s">
        <v>1117</v>
      </c>
      <c r="O81" t="s">
        <v>44</v>
      </c>
      <c r="P81">
        <v>3</v>
      </c>
      <c r="Q81" t="s">
        <v>18</v>
      </c>
      <c r="R81">
        <v>215</v>
      </c>
      <c r="S81" t="s">
        <v>22</v>
      </c>
      <c r="T81" s="2">
        <v>45762</v>
      </c>
      <c r="U81">
        <v>1</v>
      </c>
      <c r="V81">
        <v>34.909999999999997</v>
      </c>
      <c r="W81" t="str">
        <f>_xll.BDS(A81,"BEST_ANALYST_RECS_BULK","headers=n","startrow",MATCH(2,_xll.BDS(A81,"BEST_ANALYST_RECS_BULK","headers=n","endcol=9","startcol=9","array=t"),0),"endrow",MATCH(2,_xll.BDS(A81,"BEST_ANALYST_RECS_BULK","headers=n","endcol=9","startcol=9","array=t"),0),"cols=10;rows=1")</f>
        <v>Deutsche Bank</v>
      </c>
      <c r="X81" t="s">
        <v>1115</v>
      </c>
      <c r="Y81" t="s">
        <v>28</v>
      </c>
      <c r="Z81">
        <v>3</v>
      </c>
      <c r="AA81" t="s">
        <v>18</v>
      </c>
      <c r="AB81">
        <v>215</v>
      </c>
      <c r="AC81" t="s">
        <v>22</v>
      </c>
      <c r="AD81" s="2">
        <v>45784</v>
      </c>
      <c r="AE81">
        <v>2</v>
      </c>
      <c r="AF81">
        <v>30.58</v>
      </c>
      <c r="AG81" t="str">
        <f>_xll.BDS(A81,"BEST_ANALYST_RECS_BULK","headers=n","startrow",MATCH(3,_xll.BDS(A81,"BEST_ANALYST_RECS_BULK","headers=n","endcol=9","startcol=9","array=t"),0),"endrow",MATCH(3,_xll.BDS(A81,"BEST_ANALYST_RECS_BULK","headers=n","endcol=9","startcol=9","array=t"),0),"cols=10;rows=1")</f>
        <v>BNP Paribas Exane</v>
      </c>
      <c r="AH81" t="s">
        <v>1215</v>
      </c>
      <c r="AI81" t="s">
        <v>17</v>
      </c>
      <c r="AJ81">
        <v>5</v>
      </c>
      <c r="AK81" t="s">
        <v>18</v>
      </c>
      <c r="AL81">
        <v>245</v>
      </c>
      <c r="AM81" t="s">
        <v>19</v>
      </c>
      <c r="AN81" s="2">
        <v>45783</v>
      </c>
      <c r="AO81">
        <v>3</v>
      </c>
      <c r="AP81">
        <v>18.86</v>
      </c>
      <c r="AQ81" t="str">
        <f>_xll.BDP($A81, AQ$6)</f>
        <v>Industrials</v>
      </c>
      <c r="AR81" t="str">
        <f>_xll.BDP($A81, AR$6)</f>
        <v>Industrial Conglomerates</v>
      </c>
    </row>
    <row r="82" spans="1:44" x14ac:dyDescent="0.25">
      <c r="A82" t="s">
        <v>544</v>
      </c>
      <c r="B82">
        <f ca="1">_xll.BDH(A82,"BEST_EPS",$B$2,$B$2,"BEST_FPERIOD_OVERRIDE=1bf","fill=previous","Days=A")</f>
        <v>5.3159999999999998</v>
      </c>
      <c r="C82">
        <f ca="1">_xll.BDH(A82,"BEST_EPS",$B$2,$B$2,"BEST_FPERIOD_OVERRIDE=2bf","fill=previous","Days=A")</f>
        <v>6.7489999999999997</v>
      </c>
      <c r="D82">
        <f ca="1">_xll.BDH(A82,"BEST_EPS",$B$2,$B$2,"BEST_FPERIOD_OVERRIDE=3bf","fill=previous","Days=A")</f>
        <v>8.1809999999999992</v>
      </c>
      <c r="E82">
        <f ca="1">_xll.BDH(A82,"BEST_TARGET_PRICE",$B$2,$B$2,"fill=previous","Days=A")</f>
        <v>247.286</v>
      </c>
      <c r="F82">
        <f ca="1">_xll.BDH($A82,F$6,$B$2,$B$2,"Dir=V","Dts=H")</f>
        <v>191</v>
      </c>
      <c r="G82">
        <f ca="1">_xll.BDH($A82,G$6,$B$2,$B$2,"Dir=V","Dts=H")</f>
        <v>196</v>
      </c>
      <c r="H82">
        <f ca="1">_xll.BDH($A82,H$6,$B$2,$B$2,"Dir=V","Dts=H")</f>
        <v>182.6</v>
      </c>
      <c r="I82">
        <f ca="1">_xll.BDH($A82,I$6,$B$2,$B$2,"Dir=V","Dts=H")</f>
        <v>182.6</v>
      </c>
      <c r="J82" t="s">
        <v>1159</v>
      </c>
      <c r="K82">
        <f t="shared" si="2"/>
        <v>240</v>
      </c>
      <c r="L82">
        <f t="shared" si="3"/>
        <v>215</v>
      </c>
      <c r="M82" t="e">
        <f>_xll.BDS(A82,"BEST_ANALYST_RECS_BULK","headers=n","startrow",MATCH(1,_xll.BDS(A82,"BEST_ANALYST_RECS_BULK","headers=n","endcol=9","startcol=9","array=t"),0),"endrow",MATCH(1,_xll.BDS(A82,"BEST_ANALYST_RECS_BULK","headers=n","endcol=9","startcol=9","array=t"),0),"cols=10;rows=1")</f>
        <v>#N/A</v>
      </c>
      <c r="N82" t="s">
        <v>1001</v>
      </c>
      <c r="O82" t="s">
        <v>28</v>
      </c>
      <c r="P82">
        <v>3</v>
      </c>
      <c r="Q82" t="s">
        <v>26</v>
      </c>
      <c r="R82">
        <v>265</v>
      </c>
      <c r="S82" t="s">
        <v>19</v>
      </c>
      <c r="T82" s="2">
        <v>45782</v>
      </c>
      <c r="U82">
        <v>1</v>
      </c>
      <c r="V82">
        <v>24.78</v>
      </c>
      <c r="W82" t="str">
        <f>_xll.BDS(A82,"BEST_ANALYST_RECS_BULK","headers=n","startrow",MATCH(2,_xll.BDS(A82,"BEST_ANALYST_RECS_BULK","headers=n","endcol=9","startcol=9","array=t"),0),"endrow",MATCH(2,_xll.BDS(A82,"BEST_ANALYST_RECS_BULK","headers=n","endcol=9","startcol=9","array=t"),0),"cols=10;rows=1")</f>
        <v>DZ Bank AG Research</v>
      </c>
      <c r="X82" t="s">
        <v>839</v>
      </c>
      <c r="Y82" t="s">
        <v>28</v>
      </c>
      <c r="Z82">
        <v>3</v>
      </c>
      <c r="AA82" t="s">
        <v>23</v>
      </c>
      <c r="AB82">
        <v>215</v>
      </c>
      <c r="AC82" t="s">
        <v>19</v>
      </c>
      <c r="AD82" s="2">
        <v>45764</v>
      </c>
      <c r="AE82">
        <v>2</v>
      </c>
      <c r="AF82">
        <v>21.49</v>
      </c>
      <c r="AG82" t="str">
        <f>_xll.BDS(A82,"BEST_ANALYST_RECS_BULK","headers=n","startrow",MATCH(3,_xll.BDS(A82,"BEST_ANALYST_RECS_BULK","headers=n","endcol=9","startcol=9","array=t"),0),"endrow",MATCH(3,_xll.BDS(A82,"BEST_ANALYST_RECS_BULK","headers=n","endcol=9","startcol=9","array=t"),0),"cols=10;rows=1")</f>
        <v>ISS-EVA</v>
      </c>
      <c r="AH82" t="s">
        <v>1306</v>
      </c>
      <c r="AI82" t="s">
        <v>43</v>
      </c>
      <c r="AJ82">
        <v>1</v>
      </c>
      <c r="AK82" t="s">
        <v>26</v>
      </c>
      <c r="AL82" t="s">
        <v>29</v>
      </c>
      <c r="AM82" t="s">
        <v>19</v>
      </c>
      <c r="AN82" s="2">
        <v>43738</v>
      </c>
      <c r="AO82">
        <v>3</v>
      </c>
      <c r="AP82">
        <v>13.16</v>
      </c>
      <c r="AQ82" t="str">
        <f>_xll.BDP($A82, AQ$6)</f>
        <v>Health Care</v>
      </c>
      <c r="AR82" t="str">
        <f>_xll.BDP($A82, AR$6)</f>
        <v>Life Sciences Tools &amp; Services</v>
      </c>
    </row>
    <row r="83" spans="1:44" x14ac:dyDescent="0.25">
      <c r="A83" t="s">
        <v>534</v>
      </c>
      <c r="B83">
        <f ca="1">_xll.BDH(A83,"BEST_EPS",$B$2,$B$2,"BEST_FPERIOD_OVERRIDE=1bf","fill=previous","Days=A")</f>
        <v>4.0620000000000003</v>
      </c>
      <c r="C83">
        <f ca="1">_xll.BDH(A83,"BEST_EPS",$B$2,$B$2,"BEST_FPERIOD_OVERRIDE=2bf","fill=previous","Days=A")</f>
        <v>4.54</v>
      </c>
      <c r="D83">
        <f ca="1">_xll.BDH(A83,"BEST_EPS",$B$2,$B$2,"BEST_FPERIOD_OVERRIDE=3bf","fill=previous","Days=A")</f>
        <v>4.9850000000000003</v>
      </c>
      <c r="E83">
        <f ca="1">_xll.BDH(A83,"BEST_TARGET_PRICE",$B$2,$B$2,"fill=previous","Days=A")</f>
        <v>114.43</v>
      </c>
      <c r="F83">
        <f ca="1">_xll.BDH($A83,F$6,$B$2,$B$2,"Dir=V","Dts=H")</f>
        <v>104.3</v>
      </c>
      <c r="G83">
        <f ca="1">_xll.BDH($A83,G$6,$B$2,$B$2,"Dir=V","Dts=H")</f>
        <v>104.95</v>
      </c>
      <c r="H83">
        <f ca="1">_xll.BDH($A83,H$6,$B$2,$B$2,"Dir=V","Dts=H")</f>
        <v>102.45</v>
      </c>
      <c r="I83">
        <f ca="1">_xll.BDH($A83,I$6,$B$2,$B$2,"Dir=V","Dts=H")</f>
        <v>102.85</v>
      </c>
      <c r="J83" t="s">
        <v>1159</v>
      </c>
      <c r="K83">
        <f t="shared" si="2"/>
        <v>118</v>
      </c>
      <c r="L83">
        <f t="shared" si="3"/>
        <v>112</v>
      </c>
      <c r="M83" t="str">
        <f>_xll.BDS(A83,"BEST_ANALYST_RECS_BULK","headers=n","startrow",MATCH(1,_xll.BDS(A83,"BEST_ANALYST_RECS_BULK","headers=n","endcol=9","startcol=9","array=t"),0),"endrow",MATCH(1,_xll.BDS(A83,"BEST_ANALYST_RECS_BULK","headers=n","endcol=9","startcol=9","array=t"),0),"cols=10;rows=1")</f>
        <v>Morningstar</v>
      </c>
      <c r="N83" t="s">
        <v>823</v>
      </c>
      <c r="O83" t="s">
        <v>20</v>
      </c>
      <c r="P83">
        <v>5</v>
      </c>
      <c r="Q83" t="s">
        <v>18</v>
      </c>
      <c r="R83">
        <v>112</v>
      </c>
      <c r="S83" t="s">
        <v>19</v>
      </c>
      <c r="T83" s="2">
        <v>45776</v>
      </c>
      <c r="U83">
        <v>1</v>
      </c>
      <c r="V83">
        <v>9.7100000000000009</v>
      </c>
      <c r="W83" t="str">
        <f>_xll.BDS(A83,"BEST_ANALYST_RECS_BULK","headers=n","startrow",MATCH(2,_xll.BDS(A83,"BEST_ANALYST_RECS_BULK","headers=n","endcol=9","startcol=9","array=t"),0),"endrow",MATCH(2,_xll.BDS(A83,"BEST_ANALYST_RECS_BULK","headers=n","endcol=9","startcol=9","array=t"),0),"cols=10;rows=1")</f>
        <v>Citi</v>
      </c>
      <c r="X83" t="s">
        <v>899</v>
      </c>
      <c r="Y83" t="s">
        <v>20</v>
      </c>
      <c r="Z83">
        <v>5</v>
      </c>
      <c r="AA83" t="s">
        <v>18</v>
      </c>
      <c r="AB83">
        <v>122</v>
      </c>
      <c r="AC83" t="s">
        <v>19</v>
      </c>
      <c r="AD83" s="2">
        <v>45783</v>
      </c>
      <c r="AE83">
        <v>2</v>
      </c>
      <c r="AF83">
        <v>8.73</v>
      </c>
      <c r="AG83" t="str">
        <f>_xll.BDS(A83,"BEST_ANALYST_RECS_BULK","headers=n","startrow",MATCH(3,_xll.BDS(A83,"BEST_ANALYST_RECS_BULK","headers=n","endcol=9","startcol=9","array=t"),0),"endrow",MATCH(3,_xll.BDS(A83,"BEST_ANALYST_RECS_BULK","headers=n","endcol=9","startcol=9","array=t"),0),"cols=10;rows=1")</f>
        <v>Landesbank Baden-Wuerttemberg</v>
      </c>
      <c r="AH83" t="s">
        <v>1424</v>
      </c>
      <c r="AI83" t="s">
        <v>20</v>
      </c>
      <c r="AJ83">
        <v>5</v>
      </c>
      <c r="AK83" t="s">
        <v>18</v>
      </c>
      <c r="AL83">
        <v>120</v>
      </c>
      <c r="AM83" t="s">
        <v>19</v>
      </c>
      <c r="AN83" s="2">
        <v>45776</v>
      </c>
      <c r="AO83">
        <v>3</v>
      </c>
      <c r="AP83">
        <v>5.95</v>
      </c>
      <c r="AQ83" t="str">
        <f>_xll.BDP($A83, AQ$6)</f>
        <v>Materials</v>
      </c>
      <c r="AR83" t="str">
        <f>_xll.BDP($A83, AR$6)</f>
        <v>Chemicals</v>
      </c>
    </row>
    <row r="84" spans="1:44" x14ac:dyDescent="0.25">
      <c r="A84" t="s">
        <v>508</v>
      </c>
      <c r="B84">
        <f ca="1">_xll.BDH(A84,"BEST_EPS",$B$2,$B$2,"BEST_FPERIOD_OVERRIDE=1bf","fill=previous","Days=A")</f>
        <v>8.7810000000000006</v>
      </c>
      <c r="C84">
        <f ca="1">_xll.BDH(A84,"BEST_EPS",$B$2,$B$2,"BEST_FPERIOD_OVERRIDE=2bf","fill=previous","Days=A")</f>
        <v>9.5909999999999993</v>
      </c>
      <c r="D84">
        <f ca="1">_xll.BDH(A84,"BEST_EPS",$B$2,$B$2,"BEST_FPERIOD_OVERRIDE=3bf","fill=previous","Days=A")</f>
        <v>10.279</v>
      </c>
      <c r="E84">
        <f ca="1">_xll.BDH(A84,"BEST_TARGET_PRICE",$B$2,$B$2,"fill=previous","Days=A")</f>
        <v>97.5</v>
      </c>
      <c r="F84">
        <f ca="1">_xll.BDH($A84,F$6,$B$2,$B$2,"Dir=V","Dts=H")</f>
        <v>105.8</v>
      </c>
      <c r="G84">
        <f ca="1">_xll.BDH($A84,G$6,$B$2,$B$2,"Dir=V","Dts=H")</f>
        <v>106.5</v>
      </c>
      <c r="H84">
        <f ca="1">_xll.BDH($A84,H$6,$B$2,$B$2,"Dir=V","Dts=H")</f>
        <v>104.6</v>
      </c>
      <c r="I84">
        <f ca="1">_xll.BDH($A84,I$6,$B$2,$B$2,"Dir=V","Dts=H")</f>
        <v>106.3</v>
      </c>
      <c r="J84" t="s">
        <v>1159</v>
      </c>
      <c r="K84">
        <f t="shared" si="2"/>
        <v>100</v>
      </c>
      <c r="L84">
        <f t="shared" si="3"/>
        <v>110</v>
      </c>
      <c r="M84" t="str">
        <f>_xll.BDS(A84,"BEST_ANALYST_RECS_BULK","headers=n","startrow",MATCH(1,_xll.BDS(A84,"BEST_ANALYST_RECS_BULK","headers=n","endcol=9","startcol=9","array=t"),0),"endrow",MATCH(1,_xll.BDS(A84,"BEST_ANALYST_RECS_BULK","headers=n","endcol=9","startcol=9","array=t"),0),"cols=10;rows=1")</f>
        <v>AlphaValue/Baader Europe</v>
      </c>
      <c r="N84" t="s">
        <v>829</v>
      </c>
      <c r="O84" t="s">
        <v>826</v>
      </c>
      <c r="P84">
        <v>4</v>
      </c>
      <c r="Q84" t="s">
        <v>18</v>
      </c>
      <c r="R84">
        <v>110</v>
      </c>
      <c r="S84" t="s">
        <v>27</v>
      </c>
      <c r="T84" s="2">
        <v>45778</v>
      </c>
      <c r="U84">
        <v>1</v>
      </c>
      <c r="V84">
        <v>54.01</v>
      </c>
      <c r="W84" t="str">
        <f>_xll.BDS(A84,"BEST_ANALYST_RECS_BULK","headers=n","startrow",MATCH(2,_xll.BDS(A84,"BEST_ANALYST_RECS_BULK","headers=n","endcol=9","startcol=9","array=t"),0),"endrow",MATCH(2,_xll.BDS(A84,"BEST_ANALYST_RECS_BULK","headers=n","endcol=9","startcol=9","array=t"),0),"cols=10;rows=1")</f>
        <v>DZ Bank AG Research</v>
      </c>
      <c r="X84" t="s">
        <v>956</v>
      </c>
      <c r="Y84" t="s">
        <v>28</v>
      </c>
      <c r="Z84">
        <v>3</v>
      </c>
      <c r="AA84" t="s">
        <v>26</v>
      </c>
      <c r="AB84">
        <v>98</v>
      </c>
      <c r="AC84" t="s">
        <v>19</v>
      </c>
      <c r="AD84" s="2">
        <v>45735</v>
      </c>
      <c r="AE84">
        <v>2</v>
      </c>
      <c r="AF84">
        <v>35.369999999999997</v>
      </c>
      <c r="AG84" t="str">
        <f>_xll.BDS(A84,"BEST_ANALYST_RECS_BULK","headers=n","startrow",MATCH(3,_xll.BDS(A84,"BEST_ANALYST_RECS_BULK","headers=n","endcol=9","startcol=9","array=t"),0),"endrow",MATCH(3,_xll.BDS(A84,"BEST_ANALYST_RECS_BULK","headers=n","endcol=9","startcol=9","array=t"),0),"cols=10;rows=1")</f>
        <v>HSBC</v>
      </c>
      <c r="AH84" t="s">
        <v>1129</v>
      </c>
      <c r="AI84" t="s">
        <v>28</v>
      </c>
      <c r="AJ84">
        <v>3</v>
      </c>
      <c r="AK84" t="s">
        <v>18</v>
      </c>
      <c r="AL84">
        <v>92</v>
      </c>
      <c r="AM84" t="s">
        <v>19</v>
      </c>
      <c r="AN84" s="2">
        <v>45737</v>
      </c>
      <c r="AO84">
        <v>3</v>
      </c>
      <c r="AP84">
        <v>0</v>
      </c>
      <c r="AQ84" t="str">
        <f>_xll.BDP($A84, AQ$6)</f>
        <v>Financials</v>
      </c>
      <c r="AR84" t="str">
        <f>_xll.BDP($A84, AR$6)</f>
        <v>Insurance</v>
      </c>
    </row>
    <row r="85" spans="1:44" x14ac:dyDescent="0.25">
      <c r="A85" t="s">
        <v>526</v>
      </c>
      <c r="B85">
        <f ca="1">_xll.BDH(A85,"BEST_EPS",$B$2,$B$2,"BEST_FPERIOD_OVERRIDE=1bf","fill=previous","Days=A")</f>
        <v>1.373</v>
      </c>
      <c r="C85">
        <f ca="1">_xll.BDH(A85,"BEST_EPS",$B$2,$B$2,"BEST_FPERIOD_OVERRIDE=2bf","fill=previous","Days=A")</f>
        <v>1.597</v>
      </c>
      <c r="D85">
        <f ca="1">_xll.BDH(A85,"BEST_EPS",$B$2,$B$2,"BEST_FPERIOD_OVERRIDE=3bf","fill=previous","Days=A")</f>
        <v>1.67</v>
      </c>
      <c r="E85">
        <f ca="1">_xll.BDH(A85,"BEST_TARGET_PRICE",$B$2,$B$2,"fill=previous","Days=A")</f>
        <v>34.299999999999997</v>
      </c>
      <c r="F85">
        <f ca="1">_xll.BDH($A85,F$6,$B$2,$B$2,"Dir=V","Dts=H")</f>
        <v>40.5</v>
      </c>
      <c r="G85">
        <f ca="1">_xll.BDH($A85,G$6,$B$2,$B$2,"Dir=V","Dts=H")</f>
        <v>40.549999999999997</v>
      </c>
      <c r="H85">
        <f ca="1">_xll.BDH($A85,H$6,$B$2,$B$2,"Dir=V","Dts=H")</f>
        <v>39.5</v>
      </c>
      <c r="I85">
        <f ca="1">_xll.BDH($A85,I$6,$B$2,$B$2,"Dir=V","Dts=H")</f>
        <v>40.15</v>
      </c>
      <c r="J85" t="s">
        <v>1159</v>
      </c>
      <c r="K85">
        <f t="shared" si="2"/>
        <v>36</v>
      </c>
      <c r="L85">
        <f t="shared" si="3"/>
        <v>30</v>
      </c>
      <c r="M85" t="str">
        <f>_xll.BDS(A85,"BEST_ANALYST_RECS_BULK","headers=n","startrow",MATCH(1,_xll.BDS(A85,"BEST_ANALYST_RECS_BULK","headers=n","endcol=9","startcol=9","array=t"),0),"endrow",MATCH(1,_xll.BDS(A85,"BEST_ANALYST_RECS_BULK","headers=n","endcol=9","startcol=9","array=t"),0),"cols=10;rows=1")</f>
        <v>ISS-EVA</v>
      </c>
      <c r="N85" t="s">
        <v>32</v>
      </c>
      <c r="O85" t="s">
        <v>30</v>
      </c>
      <c r="P85">
        <v>1</v>
      </c>
      <c r="Q85" t="s">
        <v>18</v>
      </c>
      <c r="R85" t="s">
        <v>29</v>
      </c>
      <c r="S85" t="s">
        <v>19</v>
      </c>
      <c r="T85" s="2">
        <v>45518</v>
      </c>
      <c r="U85">
        <v>1</v>
      </c>
      <c r="V85">
        <v>29.7</v>
      </c>
      <c r="W85" t="str">
        <f>_xll.BDS(A85,"BEST_ANALYST_RECS_BULK","headers=n","startrow",MATCH(2,_xll.BDS(A85,"BEST_ANALYST_RECS_BULK","headers=n","endcol=9","startcol=9","array=t"),0),"endrow",MATCH(2,_xll.BDS(A85,"BEST_ANALYST_RECS_BULK","headers=n","endcol=9","startcol=9","array=t"),0),"cols=10;rows=1")</f>
        <v>Kepler Cheuvreux</v>
      </c>
      <c r="X85" t="s">
        <v>863</v>
      </c>
      <c r="Y85" t="s">
        <v>834</v>
      </c>
      <c r="Z85">
        <v>2</v>
      </c>
      <c r="AA85" t="s">
        <v>18</v>
      </c>
      <c r="AB85">
        <v>30</v>
      </c>
      <c r="AC85" t="s">
        <v>19</v>
      </c>
      <c r="AD85" s="2">
        <v>45784</v>
      </c>
      <c r="AE85">
        <v>2</v>
      </c>
      <c r="AF85">
        <v>22.26</v>
      </c>
      <c r="AG85" t="str">
        <f>_xll.BDS(A85,"BEST_ANALYST_RECS_BULK","headers=n","startrow",MATCH(3,_xll.BDS(A85,"BEST_ANALYST_RECS_BULK","headers=n","endcol=9","startcol=9","array=t"),0),"endrow",MATCH(3,_xll.BDS(A85,"BEST_ANALYST_RECS_BULK","headers=n","endcol=9","startcol=9","array=t"),0),"cols=10;rows=1")</f>
        <v>Bankhaus Metzler</v>
      </c>
      <c r="AH85" t="s">
        <v>867</v>
      </c>
      <c r="AI85" t="s">
        <v>28</v>
      </c>
      <c r="AJ85">
        <v>3</v>
      </c>
      <c r="AK85" t="s">
        <v>18</v>
      </c>
      <c r="AL85">
        <v>42</v>
      </c>
      <c r="AM85" t="s">
        <v>22</v>
      </c>
      <c r="AN85" s="2">
        <v>45783</v>
      </c>
      <c r="AO85">
        <v>3</v>
      </c>
      <c r="AP85">
        <v>-0.38</v>
      </c>
      <c r="AQ85" t="str">
        <f>_xll.BDP($A85, AQ$6)</f>
        <v>Utilities</v>
      </c>
      <c r="AR85" t="str">
        <f>_xll.BDP($A85, AR$6)</f>
        <v>Independent Power and Renewabl</v>
      </c>
    </row>
    <row r="86" spans="1:44" x14ac:dyDescent="0.25">
      <c r="A86" t="s">
        <v>434</v>
      </c>
      <c r="B86">
        <f ca="1">_xll.BDH(A86,"BEST_EPS",$B$2,$B$2,"BEST_FPERIOD_OVERRIDE=1bf","fill=previous","Days=A")</f>
        <v>1.9890000000000001</v>
      </c>
      <c r="C86">
        <f ca="1">_xll.BDH(A86,"BEST_EPS",$B$2,$B$2,"BEST_FPERIOD_OVERRIDE=2bf","fill=previous","Days=A")</f>
        <v>2.028</v>
      </c>
      <c r="D86">
        <f ca="1">_xll.BDH(A86,"BEST_EPS",$B$2,$B$2,"BEST_FPERIOD_OVERRIDE=3bf","fill=previous","Days=A")</f>
        <v>2.0350000000000001</v>
      </c>
      <c r="E86">
        <f ca="1">_xll.BDH(A86,"BEST_TARGET_PRICE",$B$2,$B$2,"fill=previous","Days=A")</f>
        <v>33.567</v>
      </c>
      <c r="F86">
        <f ca="1">_xll.BDH($A86,F$6,$B$2,$B$2,"Dir=V","Dts=H")</f>
        <v>29.82</v>
      </c>
      <c r="G86">
        <f ca="1">_xll.BDH($A86,G$6,$B$2,$B$2,"Dir=V","Dts=H")</f>
        <v>30.53</v>
      </c>
      <c r="H86">
        <f ca="1">_xll.BDH($A86,H$6,$B$2,$B$2,"Dir=V","Dts=H")</f>
        <v>29.2</v>
      </c>
      <c r="I86">
        <f ca="1">_xll.BDH($A86,I$6,$B$2,$B$2,"Dir=V","Dts=H")</f>
        <v>30.23</v>
      </c>
      <c r="J86" t="s">
        <v>1159</v>
      </c>
      <c r="K86">
        <f t="shared" si="2"/>
        <v>31.333333333333332</v>
      </c>
      <c r="L86">
        <f t="shared" si="3"/>
        <v>33</v>
      </c>
      <c r="M86" t="str">
        <f>_xll.BDS(A86,"BEST_ANALYST_RECS_BULK","headers=n","startrow",MATCH(1,_xll.BDS(A86,"BEST_ANALYST_RECS_BULK","headers=n","endcol=9","startcol=9","array=t"),0),"endrow",MATCH(1,_xll.BDS(A86,"BEST_ANALYST_RECS_BULK","headers=n","endcol=9","startcol=9","array=t"),0),"cols=10;rows=1")</f>
        <v>Baader Helvea</v>
      </c>
      <c r="N86" t="s">
        <v>1439</v>
      </c>
      <c r="O86" t="s">
        <v>20</v>
      </c>
      <c r="P86">
        <v>5</v>
      </c>
      <c r="Q86" t="s">
        <v>18</v>
      </c>
      <c r="R86">
        <v>33</v>
      </c>
      <c r="S86" t="s">
        <v>22</v>
      </c>
      <c r="T86" s="2">
        <v>45784</v>
      </c>
      <c r="U86">
        <v>1</v>
      </c>
      <c r="V86">
        <v>9.1300000000000008</v>
      </c>
      <c r="W86" t="str">
        <f>_xll.BDS(A86,"BEST_ANALYST_RECS_BULK","headers=n","startrow",MATCH(2,_xll.BDS(A86,"BEST_ANALYST_RECS_BULK","headers=n","endcol=9","startcol=9","array=t"),0),"endrow",MATCH(2,_xll.BDS(A86,"BEST_ANALYST_RECS_BULK","headers=n","endcol=9","startcol=9","array=t"),0),"cols=10;rows=1")</f>
        <v>BNP Paribas Exane</v>
      </c>
      <c r="X86" t="s">
        <v>868</v>
      </c>
      <c r="Y86" t="s">
        <v>25</v>
      </c>
      <c r="Z86">
        <v>3</v>
      </c>
      <c r="AA86" t="s">
        <v>18</v>
      </c>
      <c r="AB86">
        <v>28</v>
      </c>
      <c r="AC86" t="s">
        <v>19</v>
      </c>
      <c r="AD86" s="2">
        <v>45784</v>
      </c>
      <c r="AE86">
        <v>2</v>
      </c>
      <c r="AF86">
        <v>3.67</v>
      </c>
      <c r="AG86" t="str">
        <f>_xll.BDS(A86,"BEST_ANALYST_RECS_BULK","headers=n","startrow",MATCH(3,_xll.BDS(A86,"BEST_ANALYST_RECS_BULK","headers=n","endcol=9","startcol=9","array=t"),0),"endrow",MATCH(3,_xll.BDS(A86,"BEST_ANALYST_RECS_BULK","headers=n","endcol=9","startcol=9","array=t"),0),"cols=10;rows=1")</f>
        <v>Kempen</v>
      </c>
      <c r="AH86" t="s">
        <v>1126</v>
      </c>
      <c r="AI86" t="s">
        <v>20</v>
      </c>
      <c r="AJ86">
        <v>5</v>
      </c>
      <c r="AK86" t="s">
        <v>18</v>
      </c>
      <c r="AL86">
        <v>33</v>
      </c>
      <c r="AM86" t="s">
        <v>19</v>
      </c>
      <c r="AN86" s="2">
        <v>45784</v>
      </c>
      <c r="AO86">
        <v>3</v>
      </c>
      <c r="AP86">
        <v>3.12</v>
      </c>
      <c r="AQ86" t="str">
        <f>_xll.BDP($A86, AQ$6)</f>
        <v>Real Estate</v>
      </c>
      <c r="AR86" t="str">
        <f>_xll.BDP($A86, AR$6)</f>
        <v>Real Estate Management &amp; Devel</v>
      </c>
    </row>
    <row r="87" spans="1:44" x14ac:dyDescent="0.25">
      <c r="A87" t="s">
        <v>251</v>
      </c>
      <c r="B87">
        <f ca="1">_xll.BDH(A87,"BEST_EPS",$B$2,$B$2,"BEST_FPERIOD_OVERRIDE=1bf","fill=previous","Days=A")</f>
        <v>22.311</v>
      </c>
      <c r="C87">
        <f ca="1">_xll.BDH(A87,"BEST_EPS",$B$2,$B$2,"BEST_FPERIOD_OVERRIDE=2bf","fill=previous","Days=A")</f>
        <v>27.527000000000001</v>
      </c>
      <c r="D87">
        <f ca="1">_xll.BDH(A87,"BEST_EPS",$B$2,$B$2,"BEST_FPERIOD_OVERRIDE=3bf","fill=previous","Days=A")</f>
        <v>31.911000000000001</v>
      </c>
      <c r="E87">
        <f ca="1">_xll.BDH(A87,"BEST_TARGET_PRICE",$B$2,$B$2,"fill=previous","Days=A")</f>
        <v>116.41</v>
      </c>
      <c r="F87">
        <f ca="1">_xll.BDH($A87,F$6,$B$2,$B$2,"Dir=V","Dts=H")</f>
        <v>99</v>
      </c>
      <c r="G87">
        <f ca="1">_xll.BDH($A87,G$6,$B$2,$B$2,"Dir=V","Dts=H")</f>
        <v>99.55</v>
      </c>
      <c r="H87">
        <f ca="1">_xll.BDH($A87,H$6,$B$2,$B$2,"Dir=V","Dts=H")</f>
        <v>97.25</v>
      </c>
      <c r="I87">
        <f ca="1">_xll.BDH($A87,I$6,$B$2,$B$2,"Dir=V","Dts=H")</f>
        <v>97.85</v>
      </c>
      <c r="J87" t="s">
        <v>1159</v>
      </c>
      <c r="K87">
        <f t="shared" si="2"/>
        <v>99.133333333333326</v>
      </c>
      <c r="L87">
        <f t="shared" si="3"/>
        <v>73.400000000000006</v>
      </c>
      <c r="M87" t="str">
        <f>_xll.BDS(A87,"BEST_ANALYST_RECS_BULK","headers=n","startrow",MATCH(1,_xll.BDS(A87,"BEST_ANALYST_RECS_BULK","headers=n","endcol=9","startcol=9","array=t"),0),"endrow",MATCH(1,_xll.BDS(A87,"BEST_ANALYST_RECS_BULK","headers=n","endcol=9","startcol=9","array=t"),0),"cols=10;rows=1")</f>
        <v>AlphaValue/Baader Europe</v>
      </c>
      <c r="N87" t="s">
        <v>952</v>
      </c>
      <c r="O87" t="s">
        <v>30</v>
      </c>
      <c r="P87">
        <v>1</v>
      </c>
      <c r="Q87" t="s">
        <v>18</v>
      </c>
      <c r="R87">
        <v>73.400000000000006</v>
      </c>
      <c r="S87" t="s">
        <v>22</v>
      </c>
      <c r="T87" s="2">
        <v>45779</v>
      </c>
      <c r="U87">
        <v>1</v>
      </c>
      <c r="V87">
        <v>2.46</v>
      </c>
      <c r="W87" t="e">
        <f>_xll.BDS(A87,"BEST_ANALYST_RECS_BULK","headers=n","startrow",MATCH(2,_xll.BDS(A87,"BEST_ANALYST_RECS_BULK","headers=n","endcol=9","startcol=9","array=t"),0),"endrow",MATCH(2,_xll.BDS(A87,"BEST_ANALYST_RECS_BULK","headers=n","endcol=9","startcol=9","array=t"),0),"cols=10;rows=1")</f>
        <v>#N/A</v>
      </c>
      <c r="X87" t="s">
        <v>1332</v>
      </c>
      <c r="Y87" t="s">
        <v>20</v>
      </c>
      <c r="Z87">
        <v>5</v>
      </c>
      <c r="AA87" t="s">
        <v>18</v>
      </c>
      <c r="AB87">
        <v>112</v>
      </c>
      <c r="AC87" t="s">
        <v>19</v>
      </c>
      <c r="AD87" s="2">
        <v>45758</v>
      </c>
      <c r="AE87">
        <v>2</v>
      </c>
      <c r="AF87">
        <v>-0.1</v>
      </c>
      <c r="AG87" t="str">
        <f>_xll.BDS(A87,"BEST_ANALYST_RECS_BULK","headers=n","startrow",MATCH(3,_xll.BDS(A87,"BEST_ANALYST_RECS_BULK","headers=n","endcol=9","startcol=9","array=t"),0),"endrow",MATCH(3,_xll.BDS(A87,"BEST_ANALYST_RECS_BULK","headers=n","endcol=9","startcol=9","array=t"),0),"cols=10;rows=1")</f>
        <v>HSBC</v>
      </c>
      <c r="AH87" t="s">
        <v>1332</v>
      </c>
      <c r="AI87" t="s">
        <v>20</v>
      </c>
      <c r="AJ87">
        <v>5</v>
      </c>
      <c r="AK87" t="s">
        <v>18</v>
      </c>
      <c r="AL87">
        <v>112</v>
      </c>
      <c r="AM87" t="s">
        <v>19</v>
      </c>
      <c r="AN87" s="2">
        <v>45779</v>
      </c>
      <c r="AO87">
        <v>3</v>
      </c>
      <c r="AP87">
        <v>-2.54</v>
      </c>
      <c r="AQ87" t="str">
        <f>_xll.BDP($A87, AQ$6)</f>
        <v>Consumer Discretionary</v>
      </c>
      <c r="AR87" t="str">
        <f>_xll.BDP($A87, AR$6)</f>
        <v>Automobiles</v>
      </c>
    </row>
    <row r="88" spans="1:44" x14ac:dyDescent="0.25">
      <c r="A88" t="s">
        <v>510</v>
      </c>
      <c r="B88" t="str">
        <f ca="1">_xll.BDH(A88,"BEST_EPS",$B$2,$B$2,"BEST_FPERIOD_OVERRIDE=1bf","fill=previous","Days=A")</f>
        <v>#N/A N/A</v>
      </c>
      <c r="C88" t="str">
        <f ca="1">_xll.BDH(A88,"BEST_EPS",$B$2,$B$2,"BEST_FPERIOD_OVERRIDE=2bf","fill=previous","Days=A")</f>
        <v>#N/A N/A</v>
      </c>
      <c r="D88" t="str">
        <f ca="1">_xll.BDH(A88,"BEST_EPS",$B$2,$B$2,"BEST_FPERIOD_OVERRIDE=3bf","fill=previous","Days=A")</f>
        <v>#N/A N/A</v>
      </c>
      <c r="E88" t="str">
        <f ca="1">_xll.BDH(A88,"BEST_TARGET_PRICE",$B$2,$B$2,"fill=previous","Days=A")</f>
        <v>#N/A N/A</v>
      </c>
      <c r="F88">
        <f ca="1">_xll.BDH($A88,F$6,$B$2,$B$2,"Dir=V","Dts=H")</f>
        <v>37</v>
      </c>
      <c r="G88">
        <f ca="1">_xll.BDH($A88,G$6,$B$2,$B$2,"Dir=V","Dts=H")</f>
        <v>37.200000000000003</v>
      </c>
      <c r="H88">
        <f ca="1">_xll.BDH($A88,H$6,$B$2,$B$2,"Dir=V","Dts=H")</f>
        <v>37</v>
      </c>
      <c r="I88">
        <f ca="1">_xll.BDH($A88,I$6,$B$2,$B$2,"Dir=V","Dts=H")</f>
        <v>37.200000000000003</v>
      </c>
      <c r="J88" t="s">
        <v>1159</v>
      </c>
      <c r="K88">
        <f t="shared" si="2"/>
        <v>20.5</v>
      </c>
      <c r="L88">
        <f t="shared" si="3"/>
        <v>32</v>
      </c>
      <c r="M88" t="str">
        <f>_xll.BDS(A88,"BEST_ANALYST_RECS_BULK","headers=n","startrow",MATCH(1,_xll.BDS(A88,"BEST_ANALYST_RECS_BULK","headers=n","endcol=9","startcol=9","array=t"),0),"endrow",MATCH(1,_xll.BDS(A88,"BEST_ANALYST_RECS_BULK","headers=n","endcol=9","startcol=9","array=t"),0),"cols=10;rows=1")</f>
        <v>Kempen</v>
      </c>
      <c r="N88" t="s">
        <v>1036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tr">
        <f>_xll.BDS(A88,"BEST_ANALYST_RECS_BULK","headers=n","startrow",MATCH(2,_xll.BDS(A88,"BEST_ANALYST_RECS_BULK","headers=n","endcol=9","startcol=9","array=t"),0),"endrow",MATCH(2,_xll.BDS(A88,"BEST_ANALYST_RECS_BULK","headers=n","endcol=9","startcol=9","array=t"),0),"cols=10;rows=1")</f>
        <v>ISS-EVA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-3.81</v>
      </c>
      <c r="AG88" t="e">
        <f>_xll.BDS(A88,"BEST_ANALYST_RECS_BULK","headers=n","startrow",MATCH(3,_xll.BDS(A88,"BEST_ANALYST_RECS_BULK","headers=n","endcol=9","startcol=9","array=t"),0),"endrow",MATCH(3,_xll.BDS(A88,"BEST_ANALYST_RECS_BULK","headers=n","endcol=9","startcol=9","array=t"),0),"cols=10;rows=1")</f>
        <v>#N/A</v>
      </c>
      <c r="AH88" t="s">
        <v>887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  <c r="AQ88" t="str">
        <f>_xll.BDP($A88, AQ$6)</f>
        <v>Communication Services</v>
      </c>
      <c r="AR88" t="str">
        <f>_xll.BDP($A88, AR$6)</f>
        <v>Diversified Telecommunication</v>
      </c>
    </row>
    <row r="89" spans="1:44" x14ac:dyDescent="0.25">
      <c r="A89" t="s">
        <v>756</v>
      </c>
      <c r="B89">
        <f ca="1">_xll.BDH(A89,"BEST_EPS",$B$2,$B$2,"BEST_FPERIOD_OVERRIDE=1bf","fill=previous","Days=A")</f>
        <v>1.3380000000000001</v>
      </c>
      <c r="C89">
        <f ca="1">_xll.BDH(A89,"BEST_EPS",$B$2,$B$2,"BEST_FPERIOD_OVERRIDE=2bf","fill=previous","Days=A")</f>
        <v>1.661</v>
      </c>
      <c r="D89">
        <f ca="1">_xll.BDH(A89,"BEST_EPS",$B$2,$B$2,"BEST_FPERIOD_OVERRIDE=3bf","fill=previous","Days=A")</f>
        <v>1.9850000000000001</v>
      </c>
      <c r="E89">
        <f ca="1">_xll.BDH(A89,"BEST_TARGET_PRICE",$B$2,$B$2,"fill=previous","Days=A")</f>
        <v>39.058999999999997</v>
      </c>
      <c r="F89">
        <f ca="1">_xll.BDH($A89,F$6,$B$2,$B$2,"Dir=V","Dts=H")</f>
        <v>31.28</v>
      </c>
      <c r="G89">
        <f ca="1">_xll.BDH($A89,G$6,$B$2,$B$2,"Dir=V","Dts=H")</f>
        <v>31.59</v>
      </c>
      <c r="H89">
        <f ca="1">_xll.BDH($A89,H$6,$B$2,$B$2,"Dir=V","Dts=H")</f>
        <v>29.98</v>
      </c>
      <c r="I89">
        <f ca="1">_xll.BDH($A89,I$6,$B$2,$B$2,"Dir=V","Dts=H")</f>
        <v>30.23</v>
      </c>
      <c r="J89" t="s">
        <v>1159</v>
      </c>
      <c r="K89">
        <f t="shared" si="2"/>
        <v>39.233333333333334</v>
      </c>
      <c r="L89">
        <f t="shared" si="3"/>
        <v>39</v>
      </c>
      <c r="M89" t="str">
        <f>_xll.BDS(A89,"BEST_ANALYST_RECS_BULK","headers=n","startrow",MATCH(1,_xll.BDS(A89,"BEST_ANALYST_RECS_BULK","headers=n","endcol=9","startcol=9","array=t"),0),"endrow",MATCH(1,_xll.BDS(A89,"BEST_ANALYST_RECS_BULK","headers=n","endcol=9","startcol=9","array=t"),0),"cols=10;rows=1")</f>
        <v>MWB Research</v>
      </c>
      <c r="N89" t="s">
        <v>898</v>
      </c>
      <c r="O89" t="s">
        <v>20</v>
      </c>
      <c r="P89">
        <v>5</v>
      </c>
      <c r="Q89" t="s">
        <v>18</v>
      </c>
      <c r="R89">
        <v>39</v>
      </c>
      <c r="S89" t="s">
        <v>19</v>
      </c>
      <c r="T89" s="2">
        <v>45784</v>
      </c>
      <c r="U89">
        <v>1</v>
      </c>
      <c r="V89">
        <v>53.99</v>
      </c>
      <c r="W89" t="str">
        <f>_xll.BDS(A89,"BEST_ANALYST_RECS_BULK","headers=n","startrow",MATCH(2,_xll.BDS(A89,"BEST_ANALYST_RECS_BULK","headers=n","endcol=9","startcol=9","array=t"),0),"endrow",MATCH(2,_xll.BDS(A89,"BEST_ANALYST_RECS_BULK","headers=n","endcol=9","startcol=9","array=t"),0),"cols=10;rows=1")</f>
        <v>Morningstar</v>
      </c>
      <c r="X89" t="s">
        <v>1030</v>
      </c>
      <c r="Y89" t="s">
        <v>20</v>
      </c>
      <c r="Z89">
        <v>5</v>
      </c>
      <c r="AA89" t="s">
        <v>18</v>
      </c>
      <c r="AB89">
        <v>42.7</v>
      </c>
      <c r="AC89" t="s">
        <v>19</v>
      </c>
      <c r="AD89" s="2">
        <v>45783</v>
      </c>
      <c r="AE89">
        <v>2</v>
      </c>
      <c r="AF89">
        <v>48.58</v>
      </c>
      <c r="AG89" t="str">
        <f>_xll.BDS(A89,"BEST_ANALYST_RECS_BULK","headers=n","startrow",MATCH(3,_xll.BDS(A89,"BEST_ANALYST_RECS_BULK","headers=n","endcol=9","startcol=9","array=t"),0),"endrow",MATCH(3,_xll.BDS(A89,"BEST_ANALYST_RECS_BULK","headers=n","endcol=9","startcol=9","array=t"),0),"cols=10;rows=1")</f>
        <v>Landesbank Baden-Wuerttemberg</v>
      </c>
      <c r="AH89" t="s">
        <v>987</v>
      </c>
      <c r="AI89" t="s">
        <v>20</v>
      </c>
      <c r="AJ89">
        <v>5</v>
      </c>
      <c r="AK89" t="s">
        <v>23</v>
      </c>
      <c r="AL89">
        <v>36</v>
      </c>
      <c r="AM89" t="s">
        <v>19</v>
      </c>
      <c r="AN89" s="2">
        <v>45783</v>
      </c>
      <c r="AO89">
        <v>3</v>
      </c>
      <c r="AP89">
        <v>41.07</v>
      </c>
      <c r="AQ89" t="str">
        <f>_xll.BDP($A89, AQ$6)</f>
        <v>Consumer Discretionary</v>
      </c>
      <c r="AR89" t="str">
        <f>_xll.BDP($A89, AR$6)</f>
        <v>Specialty Retail</v>
      </c>
    </row>
    <row r="90" spans="1:44" x14ac:dyDescent="0.25">
      <c r="A90" t="s">
        <v>602</v>
      </c>
      <c r="B90">
        <f ca="1">_xll.BDH(A90,"BEST_EPS",$B$2,$B$2,"BEST_FPERIOD_OVERRIDE=1bf","fill=previous","Days=A")</f>
        <v>3.1720000000000002</v>
      </c>
      <c r="C90">
        <f ca="1">_xll.BDH(A90,"BEST_EPS",$B$2,$B$2,"BEST_FPERIOD_OVERRIDE=2bf","fill=previous","Days=A")</f>
        <v>3.6070000000000002</v>
      </c>
      <c r="D90">
        <f ca="1">_xll.BDH(A90,"BEST_EPS",$B$2,$B$2,"BEST_FPERIOD_OVERRIDE=3bf","fill=previous","Days=A")</f>
        <v>3.7770000000000001</v>
      </c>
      <c r="E90">
        <f ca="1">_xll.BDH(A90,"BEST_TARGET_PRICE",$B$2,$B$2,"fill=previous","Days=A")</f>
        <v>51.732999999999997</v>
      </c>
      <c r="F90">
        <f ca="1">_xll.BDH($A90,F$6,$B$2,$B$2,"Dir=V","Dts=H")</f>
        <v>55.95</v>
      </c>
      <c r="G90">
        <f ca="1">_xll.BDH($A90,G$6,$B$2,$B$2,"Dir=V","Dts=H")</f>
        <v>56.25</v>
      </c>
      <c r="H90">
        <f ca="1">_xll.BDH($A90,H$6,$B$2,$B$2,"Dir=V","Dts=H")</f>
        <v>55.15</v>
      </c>
      <c r="I90">
        <f ca="1">_xll.BDH($A90,I$6,$B$2,$B$2,"Dir=V","Dts=H")</f>
        <v>55.65</v>
      </c>
      <c r="J90" t="s">
        <v>1160</v>
      </c>
      <c r="K90">
        <f t="shared" si="2"/>
        <v>56.633333333333333</v>
      </c>
      <c r="L90">
        <f t="shared" si="3"/>
        <v>56</v>
      </c>
      <c r="M90" t="str">
        <f>_xll.BDS(A90,"BEST_ANALYST_RECS_BULK","headers=n","startrow",MATCH(1,_xll.BDS(A90,"BEST_ANALYST_RECS_BULK","headers=n","endcol=9","startcol=9","array=t"),0),"endrow",MATCH(1,_xll.BDS(A90,"BEST_ANALYST_RECS_BULK","headers=n","endcol=9","startcol=9","array=t"),0),"cols=10;rows=1")</f>
        <v>Intermoney Valores</v>
      </c>
      <c r="N90" t="s">
        <v>1303</v>
      </c>
      <c r="O90" t="s">
        <v>20</v>
      </c>
      <c r="P90">
        <v>5</v>
      </c>
      <c r="Q90" t="s">
        <v>18</v>
      </c>
      <c r="R90">
        <v>56</v>
      </c>
      <c r="S90" t="s">
        <v>19</v>
      </c>
      <c r="T90" s="2">
        <v>45783</v>
      </c>
      <c r="U90">
        <v>1</v>
      </c>
      <c r="V90">
        <v>54.01</v>
      </c>
      <c r="W90" t="str">
        <f>_xll.BDS(A90,"BEST_ANALYST_RECS_BULK","headers=n","startrow",MATCH(2,_xll.BDS(A90,"BEST_ANALYST_RECS_BULK","headers=n","endcol=9","startcol=9","array=t"),0),"endrow",MATCH(2,_xll.BDS(A90,"BEST_ANALYST_RECS_BULK","headers=n","endcol=9","startcol=9","array=t"),0),"cols=10;rows=1")</f>
        <v>AlphaValue/Baader Europe</v>
      </c>
      <c r="X90" t="s">
        <v>855</v>
      </c>
      <c r="Y90" t="s">
        <v>826</v>
      </c>
      <c r="Z90">
        <v>4</v>
      </c>
      <c r="AA90" t="s">
        <v>18</v>
      </c>
      <c r="AB90">
        <v>62</v>
      </c>
      <c r="AC90" t="s">
        <v>27</v>
      </c>
      <c r="AD90" s="2">
        <v>45777</v>
      </c>
      <c r="AE90">
        <v>2</v>
      </c>
      <c r="AF90">
        <v>49</v>
      </c>
      <c r="AG90" t="str">
        <f>_xll.BDS(A90,"BEST_ANALYST_RECS_BULK","headers=n","startrow",MATCH(3,_xll.BDS(A90,"BEST_ANALYST_RECS_BULK","headers=n","endcol=9","startcol=9","array=t"),0),"endrow",MATCH(3,_xll.BDS(A90,"BEST_ANALYST_RECS_BULK","headers=n","endcol=9","startcol=9","array=t"),0),"cols=10;rows=1")</f>
        <v>GVC Gaesco Valores (ESN)</v>
      </c>
      <c r="AH90" t="s">
        <v>1419</v>
      </c>
      <c r="AI90" t="s">
        <v>25</v>
      </c>
      <c r="AJ90">
        <v>3</v>
      </c>
      <c r="AK90" t="s">
        <v>18</v>
      </c>
      <c r="AL90">
        <v>51.9</v>
      </c>
      <c r="AM90" t="s">
        <v>19</v>
      </c>
      <c r="AN90" s="2">
        <v>45749</v>
      </c>
      <c r="AO90">
        <v>3</v>
      </c>
      <c r="AP90">
        <v>6</v>
      </c>
      <c r="AQ90" t="str">
        <f>_xll.BDP($A90, AQ$6)</f>
        <v>Industrials</v>
      </c>
      <c r="AR90" t="str">
        <f>_xll.BDP($A90, AR$6)</f>
        <v>Construction &amp; Engineering</v>
      </c>
    </row>
    <row r="91" spans="1:44" x14ac:dyDescent="0.25">
      <c r="A91" t="s">
        <v>412</v>
      </c>
      <c r="B91">
        <f ca="1">_xll.BDH(A91,"BEST_EPS",$B$2,$B$2,"BEST_FPERIOD_OVERRIDE=1bf","fill=previous","Days=A")</f>
        <v>14.231999999999999</v>
      </c>
      <c r="C91">
        <f ca="1">_xll.BDH(A91,"BEST_EPS",$B$2,$B$2,"BEST_FPERIOD_OVERRIDE=2bf","fill=previous","Days=A")</f>
        <v>15.073</v>
      </c>
      <c r="D91">
        <f ca="1">_xll.BDH(A91,"BEST_EPS",$B$2,$B$2,"BEST_FPERIOD_OVERRIDE=3bf","fill=previous","Days=A")</f>
        <v>15.493</v>
      </c>
      <c r="E91">
        <f ca="1">_xll.BDH(A91,"BEST_TARGET_PRICE",$B$2,$B$2,"fill=previous","Days=A")</f>
        <v>231.06</v>
      </c>
      <c r="F91">
        <f ca="1">_xll.BDH($A91,F$6,$B$2,$B$2,"Dir=V","Dts=H")</f>
        <v>233.2</v>
      </c>
      <c r="G91">
        <f ca="1">_xll.BDH($A91,G$6,$B$2,$B$2,"Dir=V","Dts=H")</f>
        <v>233.8</v>
      </c>
      <c r="H91">
        <f ca="1">_xll.BDH($A91,H$6,$B$2,$B$2,"Dir=V","Dts=H")</f>
        <v>229.4</v>
      </c>
      <c r="I91">
        <f ca="1">_xll.BDH($A91,I$6,$B$2,$B$2,"Dir=V","Dts=H")</f>
        <v>230.6</v>
      </c>
      <c r="J91" t="s">
        <v>1160</v>
      </c>
      <c r="K91">
        <f t="shared" si="2"/>
        <v>231.33333333333334</v>
      </c>
      <c r="L91">
        <f t="shared" si="3"/>
        <v>240</v>
      </c>
      <c r="M91" t="str">
        <f>_xll.BDS(A91,"BEST_ANALYST_RECS_BULK","headers=n","startrow",MATCH(1,_xll.BDS(A91,"BEST_ANALYST_RECS_BULK","headers=n","endcol=9","startcol=9","array=t"),0),"endrow",MATCH(1,_xll.BDS(A91,"BEST_ANALYST_RECS_BULK","headers=n","endcol=9","startcol=9","array=t"),0),"cols=10;rows=1")</f>
        <v>Morgan Stanley</v>
      </c>
      <c r="N91" t="s">
        <v>1376</v>
      </c>
      <c r="O91" t="s">
        <v>34</v>
      </c>
      <c r="P91">
        <v>5</v>
      </c>
      <c r="Q91" t="s">
        <v>18</v>
      </c>
      <c r="R91">
        <v>240</v>
      </c>
      <c r="S91" t="s">
        <v>22</v>
      </c>
      <c r="T91" s="2">
        <v>45779</v>
      </c>
      <c r="U91">
        <v>1</v>
      </c>
      <c r="V91">
        <v>41</v>
      </c>
      <c r="W91" t="str">
        <f>_xll.BDS(A91,"BEST_ANALYST_RECS_BULK","headers=n","startrow",MATCH(2,_xll.BDS(A91,"BEST_ANALYST_RECS_BULK","headers=n","endcol=9","startcol=9","array=t"),0),"endrow",MATCH(2,_xll.BDS(A91,"BEST_ANALYST_RECS_BULK","headers=n","endcol=9","startcol=9","array=t"),0),"cols=10;rows=1")</f>
        <v>Grupo Santander</v>
      </c>
      <c r="X91" t="s">
        <v>960</v>
      </c>
      <c r="Y91" t="s">
        <v>17</v>
      </c>
      <c r="Z91">
        <v>5</v>
      </c>
      <c r="AA91" t="s">
        <v>18</v>
      </c>
      <c r="AB91">
        <v>239</v>
      </c>
      <c r="AC91" t="s">
        <v>19</v>
      </c>
      <c r="AD91" s="2">
        <v>45777</v>
      </c>
      <c r="AE91">
        <v>2</v>
      </c>
      <c r="AF91">
        <v>32.07</v>
      </c>
      <c r="AG91" t="str">
        <f>_xll.BDS(A91,"BEST_ANALYST_RECS_BULK","headers=n","startrow",MATCH(3,_xll.BDS(A91,"BEST_ANALYST_RECS_BULK","headers=n","endcol=9","startcol=9","array=t"),0),"endrow",MATCH(3,_xll.BDS(A91,"BEST_ANALYST_RECS_BULK","headers=n","endcol=9","startcol=9","array=t"),0),"cols=10;rows=1")</f>
        <v>Bernstein</v>
      </c>
      <c r="AH91" t="s">
        <v>1232</v>
      </c>
      <c r="AI91" t="s">
        <v>17</v>
      </c>
      <c r="AJ91">
        <v>5</v>
      </c>
      <c r="AK91" t="s">
        <v>18</v>
      </c>
      <c r="AL91">
        <v>215</v>
      </c>
      <c r="AM91" t="s">
        <v>19</v>
      </c>
      <c r="AN91" s="2">
        <v>45777</v>
      </c>
      <c r="AO91">
        <v>3</v>
      </c>
      <c r="AP91">
        <v>30.33</v>
      </c>
      <c r="AQ91" t="str">
        <f>_xll.BDP($A91, AQ$6)</f>
        <v>Industrials</v>
      </c>
      <c r="AR91" t="str">
        <f>_xll.BDP($A91, AR$6)</f>
        <v>Transportation Infrastructure</v>
      </c>
    </row>
    <row r="92" spans="1:44" x14ac:dyDescent="0.25">
      <c r="A92" t="s">
        <v>404</v>
      </c>
      <c r="B92">
        <f ca="1">_xll.BDH(A92,"BEST_EPS",$B$2,$B$2,"BEST_FPERIOD_OVERRIDE=1bf","fill=previous","Days=A")</f>
        <v>3.43</v>
      </c>
      <c r="C92">
        <f ca="1">_xll.BDH(A92,"BEST_EPS",$B$2,$B$2,"BEST_FPERIOD_OVERRIDE=2bf","fill=previous","Days=A")</f>
        <v>3.8580000000000001</v>
      </c>
      <c r="D92">
        <f ca="1">_xll.BDH(A92,"BEST_EPS",$B$2,$B$2,"BEST_FPERIOD_OVERRIDE=3bf","fill=previous","Days=A")</f>
        <v>4.3140000000000001</v>
      </c>
      <c r="E92">
        <f ca="1">_xll.BDH(A92,"BEST_TARGET_PRICE",$B$2,$B$2,"fill=previous","Days=A")</f>
        <v>78.346000000000004</v>
      </c>
      <c r="F92">
        <f ca="1">_xll.BDH($A92,F$6,$B$2,$B$2,"Dir=V","Dts=H")</f>
        <v>70.44</v>
      </c>
      <c r="G92">
        <f ca="1">_xll.BDH($A92,G$6,$B$2,$B$2,"Dir=V","Dts=H")</f>
        <v>70.72</v>
      </c>
      <c r="H92">
        <f ca="1">_xll.BDH($A92,H$6,$B$2,$B$2,"Dir=V","Dts=H")</f>
        <v>69.42</v>
      </c>
      <c r="I92">
        <f ca="1">_xll.BDH($A92,I$6,$B$2,$B$2,"Dir=V","Dts=H")</f>
        <v>70.260000000000005</v>
      </c>
      <c r="J92" t="s">
        <v>1160</v>
      </c>
      <c r="K92">
        <f t="shared" si="2"/>
        <v>77.400000000000006</v>
      </c>
      <c r="L92">
        <f t="shared" si="3"/>
        <v>77.3</v>
      </c>
      <c r="M92" t="str">
        <f>_xll.BDS(A92,"BEST_ANALYST_RECS_BULK","headers=n","startrow",MATCH(1,_xll.BDS(A92,"BEST_ANALYST_RECS_BULK","headers=n","endcol=9","startcol=9","array=t"),0),"endrow",MATCH(1,_xll.BDS(A92,"BEST_ANALYST_RECS_BULK","headers=n","endcol=9","startcol=9","array=t"),0),"cols=10;rows=1")</f>
        <v>Alantra Equities</v>
      </c>
      <c r="N92" t="s">
        <v>959</v>
      </c>
      <c r="O92" t="s">
        <v>25</v>
      </c>
      <c r="P92">
        <v>3</v>
      </c>
      <c r="Q92" t="s">
        <v>18</v>
      </c>
      <c r="R92">
        <v>77.3</v>
      </c>
      <c r="S92" t="s">
        <v>19</v>
      </c>
      <c r="T92" s="2">
        <v>45754</v>
      </c>
      <c r="U92">
        <v>1</v>
      </c>
      <c r="V92">
        <v>25.23</v>
      </c>
      <c r="W92" t="str">
        <f>_xll.BDS(A92,"BEST_ANALYST_RECS_BULK","headers=n","startrow",MATCH(2,_xll.BDS(A92,"BEST_ANALYST_RECS_BULK","headers=n","endcol=9","startcol=9","array=t"),0),"endrow",MATCH(2,_xll.BDS(A92,"BEST_ANALYST_RECS_BULK","headers=n","endcol=9","startcol=9","array=t"),0),"cols=10;rows=1")</f>
        <v>BNP Paribas Exane</v>
      </c>
      <c r="X92" t="s">
        <v>1352</v>
      </c>
      <c r="Y92" t="s">
        <v>17</v>
      </c>
      <c r="Z92">
        <v>5</v>
      </c>
      <c r="AA92" t="s">
        <v>18</v>
      </c>
      <c r="AB92">
        <v>83</v>
      </c>
      <c r="AC92" t="s">
        <v>19</v>
      </c>
      <c r="AD92" s="2">
        <v>45777</v>
      </c>
      <c r="AE92">
        <v>2</v>
      </c>
      <c r="AF92">
        <v>22.23</v>
      </c>
      <c r="AG92" t="str">
        <f>_xll.BDS(A92,"BEST_ANALYST_RECS_BULK","headers=n","startrow",MATCH(3,_xll.BDS(A92,"BEST_ANALYST_RECS_BULK","headers=n","endcol=9","startcol=9","array=t"),0),"endrow",MATCH(3,_xll.BDS(A92,"BEST_ANALYST_RECS_BULK","headers=n","endcol=9","startcol=9","array=t"),0),"cols=10;rows=1")</f>
        <v>AlphaValue/Baader Europe</v>
      </c>
      <c r="AH92" t="s">
        <v>972</v>
      </c>
      <c r="AI92" t="s">
        <v>834</v>
      </c>
      <c r="AJ92">
        <v>2</v>
      </c>
      <c r="AK92" t="s">
        <v>18</v>
      </c>
      <c r="AL92">
        <v>71.900000000000006</v>
      </c>
      <c r="AM92" t="s">
        <v>27</v>
      </c>
      <c r="AN92" s="2">
        <v>45778</v>
      </c>
      <c r="AO92">
        <v>3</v>
      </c>
      <c r="AP92">
        <v>14.05</v>
      </c>
      <c r="AQ92" t="str">
        <f>_xll.BDP($A92, AQ$6)</f>
        <v>Consumer Discretionary</v>
      </c>
      <c r="AR92" t="str">
        <f>_xll.BDP($A92, AR$6)</f>
        <v>Hotels, Restaurants &amp; Leisure</v>
      </c>
    </row>
    <row r="93" spans="1:44" x14ac:dyDescent="0.25">
      <c r="A93" t="s">
        <v>734</v>
      </c>
      <c r="B93">
        <f ca="1">_xll.BDH(A93,"BEST_EPS",$B$2,$B$2,"BEST_FPERIOD_OVERRIDE=1bf","fill=previous","Days=A")</f>
        <v>11.131</v>
      </c>
      <c r="C93">
        <f ca="1">_xll.BDH(A93,"BEST_EPS",$B$2,$B$2,"BEST_FPERIOD_OVERRIDE=2bf","fill=previous","Days=A")</f>
        <v>8.2360000000000007</v>
      </c>
      <c r="D93">
        <f ca="1">_xll.BDH(A93,"BEST_EPS",$B$2,$B$2,"BEST_FPERIOD_OVERRIDE=3bf","fill=previous","Days=A")</f>
        <v>8.9</v>
      </c>
      <c r="E93">
        <f ca="1">_xll.BDH(A93,"BEST_TARGET_PRICE",$B$2,$B$2,"fill=previous","Days=A")</f>
        <v>144.68600000000001</v>
      </c>
      <c r="F93">
        <f ca="1">_xll.BDH($A93,F$6,$B$2,$B$2,"Dir=V","Dts=H")</f>
        <v>127.3</v>
      </c>
      <c r="G93">
        <f ca="1">_xll.BDH($A93,G$6,$B$2,$B$2,"Dir=V","Dts=H")</f>
        <v>128.19999999999999</v>
      </c>
      <c r="H93">
        <f ca="1">_xll.BDH($A93,H$6,$B$2,$B$2,"Dir=V","Dts=H")</f>
        <v>125.1</v>
      </c>
      <c r="I93">
        <f ca="1">_xll.BDH($A93,I$6,$B$2,$B$2,"Dir=V","Dts=H")</f>
        <v>125.1</v>
      </c>
      <c r="J93" t="s">
        <v>1160</v>
      </c>
      <c r="K93">
        <f t="shared" si="2"/>
        <v>130</v>
      </c>
      <c r="L93">
        <f t="shared" si="3"/>
        <v>150</v>
      </c>
      <c r="M93" t="str">
        <f>_xll.BDS(A93,"BEST_ANALYST_RECS_BULK","headers=n","startrow",MATCH(1,_xll.BDS(A93,"BEST_ANALYST_RECS_BULK","headers=n","endcol=9","startcol=9","array=t"),0),"endrow",MATCH(1,_xll.BDS(A93,"BEST_ANALYST_RECS_BULK","headers=n","endcol=9","startcol=9","array=t"),0),"cols=10;rows=1")</f>
        <v>Sadif Investment Analytics</v>
      </c>
      <c r="N93" t="s">
        <v>32</v>
      </c>
      <c r="O93" t="s">
        <v>20</v>
      </c>
      <c r="P93">
        <v>5</v>
      </c>
      <c r="Q93" t="s">
        <v>23</v>
      </c>
      <c r="R93" t="s">
        <v>29</v>
      </c>
      <c r="S93" t="s">
        <v>19</v>
      </c>
      <c r="T93" s="2">
        <v>45611</v>
      </c>
      <c r="U93">
        <v>1</v>
      </c>
      <c r="V93">
        <v>17.77</v>
      </c>
      <c r="W93" t="str">
        <f>_xll.BDS(A93,"BEST_ANALYST_RECS_BULK","headers=n","startrow",MATCH(2,_xll.BDS(A93,"BEST_ANALYST_RECS_BULK","headers=n","endcol=9","startcol=9","array=t"),0),"endrow",MATCH(2,_xll.BDS(A93,"BEST_ANALYST_RECS_BULK","headers=n","endcol=9","startcol=9","array=t"),0),"cols=10;rows=1")</f>
        <v>CaixaBank BPI</v>
      </c>
      <c r="X93" t="s">
        <v>1260</v>
      </c>
      <c r="Y93" t="s">
        <v>20</v>
      </c>
      <c r="Z93">
        <v>5</v>
      </c>
      <c r="AA93" t="s">
        <v>18</v>
      </c>
      <c r="AB93">
        <v>150</v>
      </c>
      <c r="AC93" t="s">
        <v>19</v>
      </c>
      <c r="AD93" s="2">
        <v>45784</v>
      </c>
      <c r="AE93">
        <v>2</v>
      </c>
      <c r="AF93">
        <v>16.37</v>
      </c>
      <c r="AG93" t="str">
        <f>_xll.BDS(A93,"BEST_ANALYST_RECS_BULK","headers=n","startrow",MATCH(3,_xll.BDS(A93,"BEST_ANALYST_RECS_BULK","headers=n","endcol=9","startcol=9","array=t"),0),"endrow",MATCH(3,_xll.BDS(A93,"BEST_ANALYST_RECS_BULK","headers=n","endcol=9","startcol=9","array=t"),0),"cols=10;rows=1")</f>
        <v>AlphaValue/Baader Europe</v>
      </c>
      <c r="AH93" t="s">
        <v>848</v>
      </c>
      <c r="AI93" t="s">
        <v>30</v>
      </c>
      <c r="AJ93">
        <v>1</v>
      </c>
      <c r="AK93" t="s">
        <v>18</v>
      </c>
      <c r="AL93">
        <v>110</v>
      </c>
      <c r="AM93" t="s">
        <v>27</v>
      </c>
      <c r="AN93" s="2">
        <v>45778</v>
      </c>
      <c r="AO93">
        <v>3</v>
      </c>
      <c r="AP93">
        <v>4.6500000000000004</v>
      </c>
      <c r="AQ93" t="str">
        <f>_xll.BDP($A93, AQ$6)</f>
        <v>Utilities</v>
      </c>
      <c r="AR93" t="str">
        <f>_xll.BDP($A93, AR$6)</f>
        <v>Electric Utilities</v>
      </c>
    </row>
    <row r="94" spans="1:44" x14ac:dyDescent="0.25">
      <c r="A94" t="s">
        <v>746</v>
      </c>
      <c r="B94">
        <f ca="1">_xll.BDH(A94,"BEST_EPS",$B$2,$B$2,"BEST_FPERIOD_OVERRIDE=1bf","fill=previous","Days=A")</f>
        <v>1.4019999999999999</v>
      </c>
      <c r="C94">
        <f ca="1">_xll.BDH(A94,"BEST_EPS",$B$2,$B$2,"BEST_FPERIOD_OVERRIDE=2bf","fill=previous","Days=A")</f>
        <v>0.93100000000000005</v>
      </c>
      <c r="D94">
        <f ca="1">_xll.BDH(A94,"BEST_EPS",$B$2,$B$2,"BEST_FPERIOD_OVERRIDE=3bf","fill=previous","Days=A")</f>
        <v>0.99</v>
      </c>
      <c r="E94">
        <f ca="1">_xll.BDH(A94,"BEST_TARGET_PRICE",$B$2,$B$2,"fill=previous","Days=A")</f>
        <v>22.84</v>
      </c>
      <c r="F94">
        <f ca="1">_xll.BDH($A94,F$6,$B$2,$B$2,"Dir=V","Dts=H")</f>
        <v>16.11</v>
      </c>
      <c r="G94">
        <f ca="1">_xll.BDH($A94,G$6,$B$2,$B$2,"Dir=V","Dts=H")</f>
        <v>16.12</v>
      </c>
      <c r="H94">
        <f ca="1">_xll.BDH($A94,H$6,$B$2,$B$2,"Dir=V","Dts=H")</f>
        <v>15.84</v>
      </c>
      <c r="I94">
        <f ca="1">_xll.BDH($A94,I$6,$B$2,$B$2,"Dir=V","Dts=H")</f>
        <v>16.07</v>
      </c>
      <c r="J94" t="s">
        <v>1160</v>
      </c>
      <c r="K94">
        <f t="shared" si="2"/>
        <v>21.133333333333333</v>
      </c>
      <c r="L94">
        <f t="shared" si="3"/>
        <v>18.5</v>
      </c>
      <c r="M94" t="str">
        <f>_xll.BDS(A94,"BEST_ANALYST_RECS_BULK","headers=n","startrow",MATCH(1,_xll.BDS(A94,"BEST_ANALYST_RECS_BULK","headers=n","endcol=9","startcol=9","array=t"),0),"endrow",MATCH(1,_xll.BDS(A94,"BEST_ANALYST_RECS_BULK","headers=n","endcol=9","startcol=9","array=t"),0),"cols=10;rows=1")</f>
        <v>Goldman Sachs</v>
      </c>
      <c r="N94" t="s">
        <v>847</v>
      </c>
      <c r="O94" t="s">
        <v>30</v>
      </c>
      <c r="P94">
        <v>1</v>
      </c>
      <c r="Q94" t="s">
        <v>18</v>
      </c>
      <c r="R94">
        <v>18.5</v>
      </c>
      <c r="S94" t="s">
        <v>22</v>
      </c>
      <c r="T94" s="2">
        <v>45743</v>
      </c>
      <c r="U94">
        <v>1</v>
      </c>
      <c r="V94">
        <v>17.489999999999998</v>
      </c>
      <c r="W94" t="str">
        <f>_xll.BDS(A94,"BEST_ANALYST_RECS_BULK","headers=n","startrow",MATCH(2,_xll.BDS(A94,"BEST_ANALYST_RECS_BULK","headers=n","endcol=9","startcol=9","array=t"),0),"endrow",MATCH(2,_xll.BDS(A94,"BEST_ANALYST_RECS_BULK","headers=n","endcol=9","startcol=9","array=t"),0),"cols=10;rows=1")</f>
        <v>HSBC</v>
      </c>
      <c r="X94" t="s">
        <v>1404</v>
      </c>
      <c r="Y94" t="s">
        <v>28</v>
      </c>
      <c r="Z94">
        <v>3</v>
      </c>
      <c r="AA94" t="s">
        <v>18</v>
      </c>
      <c r="AB94">
        <v>20</v>
      </c>
      <c r="AC94" t="s">
        <v>19</v>
      </c>
      <c r="AD94" s="2">
        <v>45729</v>
      </c>
      <c r="AE94">
        <v>2</v>
      </c>
      <c r="AF94">
        <v>0</v>
      </c>
      <c r="AG94" t="str">
        <f>_xll.BDS(A94,"BEST_ANALYST_RECS_BULK","headers=n","startrow",MATCH(3,_xll.BDS(A94,"BEST_ANALYST_RECS_BULK","headers=n","endcol=9","startcol=9","array=t"),0),"endrow",MATCH(3,_xll.BDS(A94,"BEST_ANALYST_RECS_BULK","headers=n","endcol=9","startcol=9","array=t"),0),"cols=10;rows=1")</f>
        <v>Oddo BHF</v>
      </c>
      <c r="AH94" t="s">
        <v>1448</v>
      </c>
      <c r="AI94" t="s">
        <v>17</v>
      </c>
      <c r="AJ94">
        <v>5</v>
      </c>
      <c r="AK94" t="s">
        <v>18</v>
      </c>
      <c r="AL94">
        <v>24.9</v>
      </c>
      <c r="AM94" t="s">
        <v>19</v>
      </c>
      <c r="AN94" s="2">
        <v>45764</v>
      </c>
      <c r="AO94">
        <v>3</v>
      </c>
      <c r="AP94">
        <v>-5.84</v>
      </c>
      <c r="AQ94" t="str">
        <f>_xll.BDP($A94, AQ$6)</f>
        <v>Utilities</v>
      </c>
      <c r="AR94" t="str">
        <f>_xll.BDP($A94, AR$6)</f>
        <v>Independent Power and Renewabl</v>
      </c>
    </row>
    <row r="95" spans="1:44" x14ac:dyDescent="0.25">
      <c r="A95" t="s">
        <v>239</v>
      </c>
      <c r="B95">
        <f ca="1">_xll.BDH(A95,"BEST_EPS",$B$2,$B$2,"BEST_FPERIOD_OVERRIDE=1bf","fill=previous","Days=A")</f>
        <v>1.653</v>
      </c>
      <c r="C95">
        <f ca="1">_xll.BDH(A95,"BEST_EPS",$B$2,$B$2,"BEST_FPERIOD_OVERRIDE=2bf","fill=previous","Days=A")</f>
        <v>1.736</v>
      </c>
      <c r="D95">
        <f ca="1">_xll.BDH(A95,"BEST_EPS",$B$2,$B$2,"BEST_FPERIOD_OVERRIDE=3bf","fill=previous","Days=A")</f>
        <v>1.8109999999999999</v>
      </c>
      <c r="E95">
        <f ca="1">_xll.BDH(A95,"BEST_TARGET_PRICE",$B$2,$B$2,"fill=previous","Days=A")</f>
        <v>13.481999999999999</v>
      </c>
      <c r="F95">
        <f ca="1">_xll.BDH($A95,F$6,$B$2,$B$2,"Dir=V","Dts=H")</f>
        <v>12.475</v>
      </c>
      <c r="G95">
        <f ca="1">_xll.BDH($A95,G$6,$B$2,$B$2,"Dir=V","Dts=H")</f>
        <v>12.565</v>
      </c>
      <c r="H95">
        <f ca="1">_xll.BDH($A95,H$6,$B$2,$B$2,"Dir=V","Dts=H")</f>
        <v>12.39</v>
      </c>
      <c r="I95">
        <f ca="1">_xll.BDH($A95,I$6,$B$2,$B$2,"Dir=V","Dts=H")</f>
        <v>12.55</v>
      </c>
      <c r="J95" t="s">
        <v>1160</v>
      </c>
      <c r="K95">
        <f t="shared" si="2"/>
        <v>14.5</v>
      </c>
      <c r="L95">
        <f t="shared" si="3"/>
        <v>14.2</v>
      </c>
      <c r="M95" t="str">
        <f>_xll.BDS(A95,"BEST_ANALYST_RECS_BULK","headers=n","startrow",MATCH(1,_xll.BDS(A95,"BEST_ANALYST_RECS_BULK","headers=n","endcol=9","startcol=9","array=t"),0),"endrow",MATCH(1,_xll.BDS(A95,"BEST_ANALYST_RECS_BULK","headers=n","endcol=9","startcol=9","array=t"),0),"cols=10;rows=1")</f>
        <v>Bestinver Securities</v>
      </c>
      <c r="N95" t="s">
        <v>1331</v>
      </c>
      <c r="O95" t="s">
        <v>20</v>
      </c>
      <c r="P95">
        <v>5</v>
      </c>
      <c r="Q95" t="s">
        <v>18</v>
      </c>
      <c r="R95">
        <v>14.2</v>
      </c>
      <c r="S95" t="s">
        <v>22</v>
      </c>
      <c r="T95" s="2">
        <v>45782</v>
      </c>
      <c r="U95">
        <v>1</v>
      </c>
      <c r="V95">
        <v>50.12</v>
      </c>
      <c r="W95" t="str">
        <f>_xll.BDS(A95,"BEST_ANALYST_RECS_BULK","headers=n","startrow",MATCH(2,_xll.BDS(A95,"BEST_ANALYST_RECS_BULK","headers=n","endcol=9","startcol=9","array=t"),0),"endrow",MATCH(2,_xll.BDS(A95,"BEST_ANALYST_RECS_BULK","headers=n","endcol=9","startcol=9","array=t"),0),"cols=10;rows=1")</f>
        <v>Autonomous Research</v>
      </c>
      <c r="X95" t="s">
        <v>1104</v>
      </c>
      <c r="Y95" t="s">
        <v>17</v>
      </c>
      <c r="Z95">
        <v>5</v>
      </c>
      <c r="AA95" t="s">
        <v>18</v>
      </c>
      <c r="AB95">
        <v>14.3</v>
      </c>
      <c r="AC95" t="s">
        <v>19</v>
      </c>
      <c r="AD95" s="2">
        <v>45784</v>
      </c>
      <c r="AE95">
        <v>2</v>
      </c>
      <c r="AF95">
        <v>36.119999999999997</v>
      </c>
      <c r="AG95" t="str">
        <f>_xll.BDS(A95,"BEST_ANALYST_RECS_BULK","headers=n","startrow",MATCH(3,_xll.BDS(A95,"BEST_ANALYST_RECS_BULK","headers=n","endcol=9","startcol=9","array=t"),0),"endrow",MATCH(3,_xll.BDS(A95,"BEST_ANALYST_RECS_BULK","headers=n","endcol=9","startcol=9","array=t"),0),"cols=10;rows=1")</f>
        <v>Morningstar</v>
      </c>
      <c r="AH95" t="s">
        <v>881</v>
      </c>
      <c r="AI95" t="s">
        <v>20</v>
      </c>
      <c r="AJ95">
        <v>5</v>
      </c>
      <c r="AK95" t="s">
        <v>18</v>
      </c>
      <c r="AL95">
        <v>15</v>
      </c>
      <c r="AM95" t="s">
        <v>19</v>
      </c>
      <c r="AN95" s="2">
        <v>45776</v>
      </c>
      <c r="AO95">
        <v>3</v>
      </c>
      <c r="AP95">
        <v>33.18</v>
      </c>
      <c r="AQ95" t="str">
        <f>_xll.BDP($A95, AQ$6)</f>
        <v>Financials</v>
      </c>
      <c r="AR95" t="str">
        <f>_xll.BDP($A95, AR$6)</f>
        <v>Banks</v>
      </c>
    </row>
    <row r="96" spans="1:44" x14ac:dyDescent="0.25">
      <c r="A96" t="s">
        <v>738</v>
      </c>
      <c r="B96">
        <f ca="1">_xll.BDH(A96,"BEST_EPS",$B$2,$B$2,"BEST_FPERIOD_OVERRIDE=1bf","fill=previous","Days=A")</f>
        <v>1.095</v>
      </c>
      <c r="C96">
        <f ca="1">_xll.BDH(A96,"BEST_EPS",$B$2,$B$2,"BEST_FPERIOD_OVERRIDE=2bf","fill=previous","Days=A")</f>
        <v>1.1240000000000001</v>
      </c>
      <c r="D96">
        <f ca="1">_xll.BDH(A96,"BEST_EPS",$B$2,$B$2,"BEST_FPERIOD_OVERRIDE=3bf","fill=previous","Days=A")</f>
        <v>1.1619999999999999</v>
      </c>
      <c r="E96">
        <f ca="1">_xll.BDH(A96,"BEST_TARGET_PRICE",$B$2,$B$2,"fill=previous","Days=A")</f>
        <v>10.295</v>
      </c>
      <c r="F96">
        <f ca="1">_xll.BDH($A96,F$6,$B$2,$B$2,"Dir=V","Dts=H")</f>
        <v>10.69</v>
      </c>
      <c r="G96">
        <f ca="1">_xll.BDH($A96,G$6,$B$2,$B$2,"Dir=V","Dts=H")</f>
        <v>10.82</v>
      </c>
      <c r="H96">
        <f ca="1">_xll.BDH($A96,H$6,$B$2,$B$2,"Dir=V","Dts=H")</f>
        <v>10.66</v>
      </c>
      <c r="I96">
        <f ca="1">_xll.BDH($A96,I$6,$B$2,$B$2,"Dir=V","Dts=H")</f>
        <v>10.82</v>
      </c>
      <c r="J96" t="s">
        <v>1160</v>
      </c>
      <c r="K96">
        <f t="shared" si="2"/>
        <v>10.48</v>
      </c>
      <c r="L96">
        <f t="shared" si="3"/>
        <v>11.5</v>
      </c>
      <c r="M96" t="str">
        <f>_xll.BDS(A96,"BEST_ANALYST_RECS_BULK","headers=n","startrow",MATCH(1,_xll.BDS(A96,"BEST_ANALYST_RECS_BULK","headers=n","endcol=9","startcol=9","array=t"),0),"endrow",MATCH(1,_xll.BDS(A96,"BEST_ANALYST_RECS_BULK","headers=n","endcol=9","startcol=9","array=t"),0),"cols=10;rows=1")</f>
        <v>Deutsche Bank</v>
      </c>
      <c r="N96" t="s">
        <v>1087</v>
      </c>
      <c r="O96" t="s">
        <v>20</v>
      </c>
      <c r="P96">
        <v>5</v>
      </c>
      <c r="Q96" t="s">
        <v>18</v>
      </c>
      <c r="R96">
        <v>11.5</v>
      </c>
      <c r="S96" t="s">
        <v>22</v>
      </c>
      <c r="T96" s="2">
        <v>45784</v>
      </c>
      <c r="U96">
        <v>1</v>
      </c>
      <c r="V96">
        <v>53.67</v>
      </c>
      <c r="W96" t="str">
        <f>_xll.BDS(A96,"BEST_ANALYST_RECS_BULK","headers=n","startrow",MATCH(2,_xll.BDS(A96,"BEST_ANALYST_RECS_BULK","headers=n","endcol=9","startcol=9","array=t"),0),"endrow",MATCH(2,_xll.BDS(A96,"BEST_ANALYST_RECS_BULK","headers=n","endcol=9","startcol=9","array=t"),0),"cols=10;rows=1")</f>
        <v>CaixaBank BPI</v>
      </c>
      <c r="X96" t="s">
        <v>859</v>
      </c>
      <c r="Y96" t="s">
        <v>20</v>
      </c>
      <c r="Z96">
        <v>5</v>
      </c>
      <c r="AA96" t="s">
        <v>18</v>
      </c>
      <c r="AB96">
        <v>9.6</v>
      </c>
      <c r="AC96" t="s">
        <v>19</v>
      </c>
      <c r="AD96" s="2">
        <v>45784</v>
      </c>
      <c r="AE96">
        <v>2</v>
      </c>
      <c r="AF96">
        <v>34.65</v>
      </c>
      <c r="AG96" t="str">
        <f>_xll.BDS(A96,"BEST_ANALYST_RECS_BULK","headers=n","startrow",MATCH(3,_xll.BDS(A96,"BEST_ANALYST_RECS_BULK","headers=n","endcol=9","startcol=9","array=t"),0),"endrow",MATCH(3,_xll.BDS(A96,"BEST_ANALYST_RECS_BULK","headers=n","endcol=9","startcol=9","array=t"),0),"cols=10;rows=1")</f>
        <v>GVC Gaesco Valores (ESN)</v>
      </c>
      <c r="AH96" t="s">
        <v>1203</v>
      </c>
      <c r="AI96" t="s">
        <v>25</v>
      </c>
      <c r="AJ96">
        <v>3</v>
      </c>
      <c r="AK96" t="s">
        <v>18</v>
      </c>
      <c r="AL96">
        <v>10.34</v>
      </c>
      <c r="AM96" t="s">
        <v>22</v>
      </c>
      <c r="AN96" s="2">
        <v>45772</v>
      </c>
      <c r="AO96">
        <v>3</v>
      </c>
      <c r="AP96">
        <v>17.18</v>
      </c>
      <c r="AQ96" t="str">
        <f>_xll.BDP($A96, AQ$6)</f>
        <v>Financials</v>
      </c>
      <c r="AR96" t="str">
        <f>_xll.BDP($A96, AR$6)</f>
        <v>Banks</v>
      </c>
    </row>
    <row r="97" spans="1:44" x14ac:dyDescent="0.25">
      <c r="A97" t="s">
        <v>330</v>
      </c>
      <c r="B97">
        <f ca="1">_xll.BDH(A97,"BEST_EPS",$B$2,$B$2,"BEST_FPERIOD_OVERRIDE=1bf","fill=previous","Days=A")</f>
        <v>0.73399999999999999</v>
      </c>
      <c r="C97">
        <f ca="1">_xll.BDH(A97,"BEST_EPS",$B$2,$B$2,"BEST_FPERIOD_OVERRIDE=2bf","fill=previous","Days=A")</f>
        <v>0.76200000000000001</v>
      </c>
      <c r="D97">
        <f ca="1">_xll.BDH(A97,"BEST_EPS",$B$2,$B$2,"BEST_FPERIOD_OVERRIDE=3bf","fill=previous","Days=A")</f>
        <v>0.80700000000000005</v>
      </c>
      <c r="E97">
        <f ca="1">_xll.BDH(A97,"BEST_TARGET_PRICE",$B$2,$B$2,"fill=previous","Days=A")</f>
        <v>7.1150000000000002</v>
      </c>
      <c r="F97">
        <f ca="1">_xll.BDH($A97,F$6,$B$2,$B$2,"Dir=V","Dts=H")</f>
        <v>6.9359999999999999</v>
      </c>
      <c r="G97">
        <f ca="1">_xll.BDH($A97,G$6,$B$2,$B$2,"Dir=V","Dts=H")</f>
        <v>7.06</v>
      </c>
      <c r="H97">
        <f ca="1">_xll.BDH($A97,H$6,$B$2,$B$2,"Dir=V","Dts=H")</f>
        <v>6.9359999999999999</v>
      </c>
      <c r="I97">
        <f ca="1">_xll.BDH($A97,I$6,$B$2,$B$2,"Dir=V","Dts=H")</f>
        <v>7.0359999999999996</v>
      </c>
      <c r="J97" t="s">
        <v>1160</v>
      </c>
      <c r="K97">
        <f t="shared" si="2"/>
        <v>7.5233333333333334</v>
      </c>
      <c r="L97">
        <f t="shared" si="3"/>
        <v>7.9</v>
      </c>
      <c r="M97" t="str">
        <f>_xll.BDS(A97,"BEST_ANALYST_RECS_BULK","headers=n","startrow",MATCH(1,_xll.BDS(A97,"BEST_ANALYST_RECS_BULK","headers=n","endcol=9","startcol=9","array=t"),0),"endrow",MATCH(1,_xll.BDS(A97,"BEST_ANALYST_RECS_BULK","headers=n","endcol=9","startcol=9","array=t"),0),"cols=10;rows=1")</f>
        <v>BNP Paribas Exane</v>
      </c>
      <c r="N97" t="s">
        <v>1069</v>
      </c>
      <c r="O97" t="s">
        <v>17</v>
      </c>
      <c r="P97">
        <v>5</v>
      </c>
      <c r="Q97" t="s">
        <v>18</v>
      </c>
      <c r="R97">
        <v>7.9</v>
      </c>
      <c r="S97" t="s">
        <v>19</v>
      </c>
      <c r="T97" s="2">
        <v>45783</v>
      </c>
      <c r="U97">
        <v>1</v>
      </c>
      <c r="V97">
        <v>53.16</v>
      </c>
      <c r="W97" t="str">
        <f>_xll.BDS(A97,"BEST_ANALYST_RECS_BULK","headers=n","startrow",MATCH(2,_xll.BDS(A97,"BEST_ANALYST_RECS_BULK","headers=n","endcol=9","startcol=9","array=t"),0),"endrow",MATCH(2,_xll.BDS(A97,"BEST_ANALYST_RECS_BULK","headers=n","endcol=9","startcol=9","array=t"),0),"cols=10;rows=1")</f>
        <v>Autonomous Research</v>
      </c>
      <c r="X97" t="s">
        <v>1104</v>
      </c>
      <c r="Y97" t="s">
        <v>17</v>
      </c>
      <c r="Z97">
        <v>5</v>
      </c>
      <c r="AA97" t="s">
        <v>18</v>
      </c>
      <c r="AB97">
        <v>7.33</v>
      </c>
      <c r="AC97" t="s">
        <v>19</v>
      </c>
      <c r="AD97" s="2">
        <v>45784</v>
      </c>
      <c r="AE97">
        <v>2</v>
      </c>
      <c r="AF97">
        <v>47.9</v>
      </c>
      <c r="AG97" t="str">
        <f>_xll.BDS(A97,"BEST_ANALYST_RECS_BULK","headers=n","startrow",MATCH(3,_xll.BDS(A97,"BEST_ANALYST_RECS_BULK","headers=n","endcol=9","startcol=9","array=t"),0),"endrow",MATCH(3,_xll.BDS(A97,"BEST_ANALYST_RECS_BULK","headers=n","endcol=9","startcol=9","array=t"),0),"cols=10;rows=1")</f>
        <v>Keefe Bruyette &amp; Woods</v>
      </c>
      <c r="AH97" t="s">
        <v>853</v>
      </c>
      <c r="AI97" t="s">
        <v>36</v>
      </c>
      <c r="AJ97">
        <v>3</v>
      </c>
      <c r="AK97" t="s">
        <v>18</v>
      </c>
      <c r="AL97">
        <v>7.34</v>
      </c>
      <c r="AM97" t="s">
        <v>19</v>
      </c>
      <c r="AN97" s="2">
        <v>45777</v>
      </c>
      <c r="AO97">
        <v>3</v>
      </c>
      <c r="AP97">
        <v>35.93</v>
      </c>
      <c r="AQ97" t="str">
        <f>_xll.BDP($A97, AQ$6)</f>
        <v>Financials</v>
      </c>
      <c r="AR97" t="str">
        <f>_xll.BDP($A97, AR$6)</f>
        <v>Banks</v>
      </c>
    </row>
    <row r="98" spans="1:44" x14ac:dyDescent="0.25">
      <c r="A98" t="s">
        <v>450</v>
      </c>
      <c r="B98">
        <f ca="1">_xll.BDH(A98,"BEST_EPS",$B$2,$B$2,"BEST_FPERIOD_OVERRIDE=1bf","fill=previous","Days=A")</f>
        <v>-0.14699999999999999</v>
      </c>
      <c r="C98">
        <f ca="1">_xll.BDH(A98,"BEST_EPS",$B$2,$B$2,"BEST_FPERIOD_OVERRIDE=2bf","fill=previous","Days=A")</f>
        <v>4.9000000000000002E-2</v>
      </c>
      <c r="D98">
        <f ca="1">_xll.BDH(A98,"BEST_EPS",$B$2,$B$2,"BEST_FPERIOD_OVERRIDE=3bf","fill=previous","Days=A")</f>
        <v>0.23300000000000001</v>
      </c>
      <c r="E98">
        <f ca="1">_xll.BDH(A98,"BEST_TARGET_PRICE",$B$2,$B$2,"fill=previous","Days=A")</f>
        <v>43.637999999999998</v>
      </c>
      <c r="F98">
        <f ca="1">_xll.BDH($A98,F$6,$B$2,$B$2,"Dir=V","Dts=H")</f>
        <v>35.26</v>
      </c>
      <c r="G98">
        <f ca="1">_xll.BDH($A98,G$6,$B$2,$B$2,"Dir=V","Dts=H")</f>
        <v>35.380000000000003</v>
      </c>
      <c r="H98">
        <f ca="1">_xll.BDH($A98,H$6,$B$2,$B$2,"Dir=V","Dts=H")</f>
        <v>34.33</v>
      </c>
      <c r="I98">
        <f ca="1">_xll.BDH($A98,I$6,$B$2,$B$2,"Dir=V","Dts=H")</f>
        <v>34.78</v>
      </c>
      <c r="J98" t="s">
        <v>1160</v>
      </c>
      <c r="K98">
        <f t="shared" si="2"/>
        <v>44.5</v>
      </c>
      <c r="L98">
        <f t="shared" si="3"/>
        <v>53</v>
      </c>
      <c r="M98" t="str">
        <f>_xll.BDS(A98,"BEST_ANALYST_RECS_BULK","headers=n","startrow",MATCH(1,_xll.BDS(A98,"BEST_ANALYST_RECS_BULK","headers=n","endcol=9","startcol=9","array=t"),0),"endrow",MATCH(1,_xll.BDS(A98,"BEST_ANALYST_RECS_BULK","headers=n","endcol=9","startcol=9","array=t"),0),"cols=10;rows=1")</f>
        <v>Mediobanca</v>
      </c>
      <c r="N98" t="s">
        <v>1334</v>
      </c>
      <c r="O98" t="s">
        <v>17</v>
      </c>
      <c r="P98">
        <v>5</v>
      </c>
      <c r="Q98" t="s">
        <v>18</v>
      </c>
      <c r="R98">
        <v>53</v>
      </c>
      <c r="S98" t="s">
        <v>22</v>
      </c>
      <c r="T98" s="2">
        <v>45784</v>
      </c>
      <c r="U98">
        <v>1</v>
      </c>
      <c r="V98">
        <v>8.3800000000000008</v>
      </c>
      <c r="W98" t="str">
        <f>_xll.BDS(A98,"BEST_ANALYST_RECS_BULK","headers=n","startrow",MATCH(2,_xll.BDS(A98,"BEST_ANALYST_RECS_BULK","headers=n","endcol=9","startcol=9","array=t"),0),"endrow",MATCH(2,_xll.BDS(A98,"BEST_ANALYST_RECS_BULK","headers=n","endcol=9","startcol=9","array=t"),0),"cols=10;rows=1")</f>
        <v>Deutsche Bank</v>
      </c>
      <c r="X98" t="s">
        <v>1286</v>
      </c>
      <c r="Y98" t="s">
        <v>20</v>
      </c>
      <c r="Z98">
        <v>5</v>
      </c>
      <c r="AA98" t="s">
        <v>18</v>
      </c>
      <c r="AB98">
        <v>42.5</v>
      </c>
      <c r="AC98" t="s">
        <v>22</v>
      </c>
      <c r="AD98" s="2">
        <v>45765</v>
      </c>
      <c r="AE98">
        <v>2</v>
      </c>
      <c r="AF98">
        <v>5.21</v>
      </c>
      <c r="AG98" t="str">
        <f>_xll.BDS(A98,"BEST_ANALYST_RECS_BULK","headers=n","startrow",MATCH(3,_xll.BDS(A98,"BEST_ANALYST_RECS_BULK","headers=n","endcol=9","startcol=9","array=t"),0),"endrow",MATCH(3,_xll.BDS(A98,"BEST_ANALYST_RECS_BULK","headers=n","endcol=9","startcol=9","array=t"),0),"cols=10;rows=1")</f>
        <v>Nextgen Research</v>
      </c>
      <c r="AH98" t="s">
        <v>1318</v>
      </c>
      <c r="AI98" t="s">
        <v>17</v>
      </c>
      <c r="AJ98">
        <v>5</v>
      </c>
      <c r="AK98" t="s">
        <v>23</v>
      </c>
      <c r="AL98">
        <v>38</v>
      </c>
      <c r="AM98" t="s">
        <v>22</v>
      </c>
      <c r="AN98" s="2">
        <v>45718</v>
      </c>
      <c r="AO98">
        <v>3</v>
      </c>
      <c r="AP98">
        <v>2.2400000000000002</v>
      </c>
      <c r="AQ98" t="str">
        <f>_xll.BDP($A98, AQ$6)</f>
        <v>Communication Services</v>
      </c>
      <c r="AR98" t="str">
        <f>_xll.BDP($A98, AR$6)</f>
        <v>Diversified Telecommunication</v>
      </c>
    </row>
    <row r="99" spans="1:44" x14ac:dyDescent="0.25">
      <c r="A99" t="s">
        <v>500</v>
      </c>
      <c r="B99">
        <f ca="1">_xll.BDH(A99,"BEST_EPS",$B$2,$B$2,"BEST_FPERIOD_OVERRIDE=1bf","fill=previous","Days=A")</f>
        <v>1.9279999999999999</v>
      </c>
      <c r="C99">
        <f ca="1">_xll.BDH(A99,"BEST_EPS",$B$2,$B$2,"BEST_FPERIOD_OVERRIDE=2bf","fill=previous","Days=A")</f>
        <v>1.9810000000000001</v>
      </c>
      <c r="D99">
        <f ca="1">_xll.BDH(A99,"BEST_EPS",$B$2,$B$2,"BEST_FPERIOD_OVERRIDE=3bf","fill=previous","Days=A")</f>
        <v>1.9379999999999999</v>
      </c>
      <c r="E99">
        <f ca="1">_xll.BDH(A99,"BEST_TARGET_PRICE",$B$2,$B$2,"fill=previous","Days=A")</f>
        <v>25.745999999999999</v>
      </c>
      <c r="F99">
        <f ca="1">_xll.BDH($A99,F$6,$B$2,$B$2,"Dir=V","Dts=H")</f>
        <v>26.75</v>
      </c>
      <c r="G99">
        <f ca="1">_xll.BDH($A99,G$6,$B$2,$B$2,"Dir=V","Dts=H")</f>
        <v>26.87</v>
      </c>
      <c r="H99">
        <f ca="1">_xll.BDH($A99,H$6,$B$2,$B$2,"Dir=V","Dts=H")</f>
        <v>26.38</v>
      </c>
      <c r="I99">
        <f ca="1">_xll.BDH($A99,I$6,$B$2,$B$2,"Dir=V","Dts=H")</f>
        <v>26.64</v>
      </c>
      <c r="J99" t="s">
        <v>1160</v>
      </c>
      <c r="K99">
        <f t="shared" si="2"/>
        <v>26.933333333333334</v>
      </c>
      <c r="L99">
        <f t="shared" si="3"/>
        <v>26</v>
      </c>
      <c r="M99" t="str">
        <f>_xll.BDS(A99,"BEST_ANALYST_RECS_BULK","headers=n","startrow",MATCH(1,_xll.BDS(A99,"BEST_ANALYST_RECS_BULK","headers=n","endcol=9","startcol=9","array=t"),0),"endrow",MATCH(1,_xll.BDS(A99,"BEST_ANALYST_RECS_BULK","headers=n","endcol=9","startcol=9","array=t"),0),"cols=10;rows=1")</f>
        <v>Grupo Santander</v>
      </c>
      <c r="N99" t="s">
        <v>1484</v>
      </c>
      <c r="O99" t="s">
        <v>17</v>
      </c>
      <c r="P99">
        <v>5</v>
      </c>
      <c r="Q99" t="s">
        <v>18</v>
      </c>
      <c r="R99">
        <v>26</v>
      </c>
      <c r="S99" t="s">
        <v>19</v>
      </c>
      <c r="T99" s="2">
        <v>45784</v>
      </c>
      <c r="U99">
        <v>1</v>
      </c>
      <c r="V99">
        <v>61.59</v>
      </c>
      <c r="W99" t="str">
        <f>_xll.BDS(A99,"BEST_ANALYST_RECS_BULK","headers=n","startrow",MATCH(2,_xll.BDS(A99,"BEST_ANALYST_RECS_BULK","headers=n","endcol=9","startcol=9","array=t"),0),"endrow",MATCH(2,_xll.BDS(A99,"BEST_ANALYST_RECS_BULK","headers=n","endcol=9","startcol=9","array=t"),0),"cols=10;rows=1")</f>
        <v>GVC Gaesco Valores (ESN)</v>
      </c>
      <c r="X99" t="s">
        <v>864</v>
      </c>
      <c r="Y99" t="s">
        <v>20</v>
      </c>
      <c r="Z99">
        <v>5</v>
      </c>
      <c r="AA99" t="s">
        <v>18</v>
      </c>
      <c r="AB99">
        <v>28</v>
      </c>
      <c r="AC99" t="s">
        <v>22</v>
      </c>
      <c r="AD99" s="2">
        <v>45784</v>
      </c>
      <c r="AE99">
        <v>2</v>
      </c>
      <c r="AF99">
        <v>58.8</v>
      </c>
      <c r="AG99" t="str">
        <f>_xll.BDS(A99,"BEST_ANALYST_RECS_BULK","headers=n","startrow",MATCH(3,_xll.BDS(A99,"BEST_ANALYST_RECS_BULK","headers=n","endcol=9","startcol=9","array=t"),0),"endrow",MATCH(3,_xll.BDS(A99,"BEST_ANALYST_RECS_BULK","headers=n","endcol=9","startcol=9","array=t"),0),"cols=10;rows=1")</f>
        <v>HSBC</v>
      </c>
      <c r="AH99" t="s">
        <v>941</v>
      </c>
      <c r="AI99" t="s">
        <v>20</v>
      </c>
      <c r="AJ99">
        <v>5</v>
      </c>
      <c r="AK99" t="s">
        <v>18</v>
      </c>
      <c r="AL99">
        <v>26.8</v>
      </c>
      <c r="AM99" t="s">
        <v>19</v>
      </c>
      <c r="AN99" s="2">
        <v>45755</v>
      </c>
      <c r="AO99">
        <v>3</v>
      </c>
      <c r="AP99">
        <v>40.42</v>
      </c>
      <c r="AQ99" t="str">
        <f>_xll.BDP($A99, AQ$6)</f>
        <v>Utilities</v>
      </c>
      <c r="AR99" t="str">
        <f>_xll.BDP($A99, AR$6)</f>
        <v>Electric Utilities</v>
      </c>
    </row>
    <row r="100" spans="1:44" x14ac:dyDescent="0.25">
      <c r="A100" t="s">
        <v>780</v>
      </c>
      <c r="B100">
        <f ca="1">_xll.BDH(A100,"BEST_EPS",$B$2,$B$2,"BEST_FPERIOD_OVERRIDE=1bf","fill=previous","Days=A")</f>
        <v>0.86699999999999999</v>
      </c>
      <c r="C100">
        <f ca="1">_xll.BDH(A100,"BEST_EPS",$B$2,$B$2,"BEST_FPERIOD_OVERRIDE=2bf","fill=previous","Days=A")</f>
        <v>0.90200000000000002</v>
      </c>
      <c r="D100" t="str">
        <f ca="1">_xll.BDH(A100,"BEST_EPS",$B$2,$B$2,"BEST_FPERIOD_OVERRIDE=3bf","fill=previous","Days=A")</f>
        <v>#N/A N/A</v>
      </c>
      <c r="E100">
        <f ca="1">_xll.BDH(A100,"BEST_TARGET_PRICE",$B$2,$B$2,"fill=previous","Days=A")</f>
        <v>11.991</v>
      </c>
      <c r="F100">
        <f ca="1">_xll.BDH($A100,F$6,$B$2,$B$2,"Dir=V","Dts=H")</f>
        <v>10.978</v>
      </c>
      <c r="G100">
        <f ca="1">_xll.BDH($A100,G$6,$B$2,$B$2,"Dir=V","Dts=H")</f>
        <v>10.978</v>
      </c>
      <c r="H100">
        <f ca="1">_xll.BDH($A100,H$6,$B$2,$B$2,"Dir=V","Dts=H")</f>
        <v>10.76</v>
      </c>
      <c r="I100">
        <f ca="1">_xll.BDH($A100,I$6,$B$2,$B$2,"Dir=V","Dts=H")</f>
        <v>10.832000000000001</v>
      </c>
      <c r="J100" t="s">
        <v>1160</v>
      </c>
      <c r="K100">
        <f t="shared" si="2"/>
        <v>10.67</v>
      </c>
      <c r="L100">
        <f t="shared" si="3"/>
        <v>11.7</v>
      </c>
      <c r="M100" t="str">
        <f>_xll.BDS(A100,"BEST_ANALYST_RECS_BULK","headers=n","startrow",MATCH(1,_xll.BDS(A100,"BEST_ANALYST_RECS_BULK","headers=n","endcol=9","startcol=9","array=t"),0),"endrow",MATCH(1,_xll.BDS(A100,"BEST_ANALYST_RECS_BULK","headers=n","endcol=9","startcol=9","array=t"),0),"cols=10;rows=1")</f>
        <v>AlphaValue/Baader Europe</v>
      </c>
      <c r="N100" t="s">
        <v>855</v>
      </c>
      <c r="O100" t="s">
        <v>826</v>
      </c>
      <c r="P100">
        <v>4</v>
      </c>
      <c r="Q100" t="s">
        <v>18</v>
      </c>
      <c r="R100">
        <v>11.7</v>
      </c>
      <c r="S100" t="s">
        <v>27</v>
      </c>
      <c r="T100" s="2">
        <v>45750</v>
      </c>
      <c r="U100">
        <v>1</v>
      </c>
      <c r="V100">
        <v>29.63</v>
      </c>
      <c r="W100" t="str">
        <f>_xll.BDS(A100,"BEST_ANALYST_RECS_BULK","headers=n","startrow",MATCH(2,_xll.BDS(A100,"BEST_ANALYST_RECS_BULK","headers=n","endcol=9","startcol=9","array=t"),0),"endrow",MATCH(2,_xll.BDS(A100,"BEST_ANALYST_RECS_BULK","headers=n","endcol=9","startcol=9","array=t"),0),"cols=10;rows=1")</f>
        <v>ISS-EVA</v>
      </c>
      <c r="X100" t="s">
        <v>32</v>
      </c>
      <c r="Y100" t="s">
        <v>24</v>
      </c>
      <c r="Z100">
        <v>5</v>
      </c>
      <c r="AA100" t="s">
        <v>23</v>
      </c>
      <c r="AB100" t="s">
        <v>29</v>
      </c>
      <c r="AC100" t="s">
        <v>19</v>
      </c>
      <c r="AD100" s="2">
        <v>45570</v>
      </c>
      <c r="AE100">
        <v>2</v>
      </c>
      <c r="AF100">
        <v>22.28</v>
      </c>
      <c r="AG100" t="str">
        <f>_xll.BDS(A100,"BEST_ANALYST_RECS_BULK","headers=n","startrow",MATCH(3,_xll.BDS(A100,"BEST_ANALYST_RECS_BULK","headers=n","endcol=9","startcol=9","array=t"),0),"endrow",MATCH(3,_xll.BDS(A100,"BEST_ANALYST_RECS_BULK","headers=n","endcol=9","startcol=9","array=t"),0),"cols=10;rows=1")</f>
        <v>Intermoney Valores</v>
      </c>
      <c r="AH100" t="s">
        <v>1303</v>
      </c>
      <c r="AI100" t="s">
        <v>20</v>
      </c>
      <c r="AJ100">
        <v>5</v>
      </c>
      <c r="AK100" t="s">
        <v>18</v>
      </c>
      <c r="AL100">
        <v>9.64</v>
      </c>
      <c r="AM100" t="s">
        <v>19</v>
      </c>
      <c r="AN100" s="2">
        <v>45777</v>
      </c>
      <c r="AO100">
        <v>3</v>
      </c>
      <c r="AP100">
        <v>20.7</v>
      </c>
      <c r="AQ100" t="str">
        <f>_xll.BDP($A100, AQ$6)</f>
        <v>Industrials</v>
      </c>
      <c r="AR100" t="str">
        <f>_xll.BDP($A100, AR$6)</f>
        <v>Commercial Services &amp; Supplies</v>
      </c>
    </row>
    <row r="101" spans="1:44" x14ac:dyDescent="0.25">
      <c r="A101" t="s">
        <v>430</v>
      </c>
      <c r="B101">
        <f ca="1">_xll.BDH(A101,"BEST_EPS",$B$2,$B$2,"BEST_FPERIOD_OVERRIDE=1bf","fill=previous","Days=A")</f>
        <v>1.119</v>
      </c>
      <c r="C101">
        <f ca="1">_xll.BDH(A101,"BEST_EPS",$B$2,$B$2,"BEST_FPERIOD_OVERRIDE=2bf","fill=previous","Days=A")</f>
        <v>1.1619999999999999</v>
      </c>
      <c r="D101">
        <f ca="1">_xll.BDH(A101,"BEST_EPS",$B$2,$B$2,"BEST_FPERIOD_OVERRIDE=3bf","fill=previous","Days=A")</f>
        <v>1.3009999999999999</v>
      </c>
      <c r="E101">
        <f ca="1">_xll.BDH(A101,"BEST_TARGET_PRICE",$B$2,$B$2,"fill=previous","Days=A")</f>
        <v>46.140999999999998</v>
      </c>
      <c r="F101">
        <f ca="1">_xll.BDH($A101,F$6,$B$2,$B$2,"Dir=V","Dts=H")</f>
        <v>43.47</v>
      </c>
      <c r="G101">
        <f ca="1">_xll.BDH($A101,G$6,$B$2,$B$2,"Dir=V","Dts=H")</f>
        <v>43.63</v>
      </c>
      <c r="H101">
        <f ca="1">_xll.BDH($A101,H$6,$B$2,$B$2,"Dir=V","Dts=H")</f>
        <v>43.4</v>
      </c>
      <c r="I101">
        <f ca="1">_xll.BDH($A101,I$6,$B$2,$B$2,"Dir=V","Dts=H")</f>
        <v>43.48</v>
      </c>
      <c r="J101" t="s">
        <v>1160</v>
      </c>
      <c r="K101">
        <f t="shared" si="2"/>
        <v>47.699999999999996</v>
      </c>
      <c r="L101">
        <f t="shared" si="3"/>
        <v>46.1</v>
      </c>
      <c r="M101" t="str">
        <f>_xll.BDS(A101,"BEST_ANALYST_RECS_BULK","headers=n","startrow",MATCH(1,_xll.BDS(A101,"BEST_ANALYST_RECS_BULK","headers=n","endcol=9","startcol=9","array=t"),0),"endrow",MATCH(1,_xll.BDS(A101,"BEST_ANALYST_RECS_BULK","headers=n","endcol=9","startcol=9","array=t"),0),"cols=10;rows=1")</f>
        <v>Grupo Santander</v>
      </c>
      <c r="N101" t="s">
        <v>960</v>
      </c>
      <c r="O101" t="s">
        <v>17</v>
      </c>
      <c r="P101">
        <v>5</v>
      </c>
      <c r="Q101" t="s">
        <v>18</v>
      </c>
      <c r="R101">
        <v>46.1</v>
      </c>
      <c r="S101" t="s">
        <v>19</v>
      </c>
      <c r="T101" s="2">
        <v>45772</v>
      </c>
      <c r="U101">
        <v>1</v>
      </c>
      <c r="V101">
        <v>26.66</v>
      </c>
      <c r="W101" t="str">
        <f>_xll.BDS(A101,"BEST_ANALYST_RECS_BULK","headers=n","startrow",MATCH(2,_xll.BDS(A101,"BEST_ANALYST_RECS_BULK","headers=n","endcol=9","startcol=9","array=t"),0),"endrow",MATCH(2,_xll.BDS(A101,"BEST_ANALYST_RECS_BULK","headers=n","endcol=9","startcol=9","array=t"),0),"cols=10;rows=1")</f>
        <v>Oddo BHF</v>
      </c>
      <c r="X101" t="s">
        <v>1136</v>
      </c>
      <c r="Y101" t="s">
        <v>17</v>
      </c>
      <c r="Z101">
        <v>5</v>
      </c>
      <c r="AA101" t="s">
        <v>18</v>
      </c>
      <c r="AB101">
        <v>47</v>
      </c>
      <c r="AC101" t="s">
        <v>19</v>
      </c>
      <c r="AD101" s="2">
        <v>45772</v>
      </c>
      <c r="AE101">
        <v>2</v>
      </c>
      <c r="AF101">
        <v>20.46</v>
      </c>
      <c r="AG101" t="str">
        <f>_xll.BDS(A101,"BEST_ANALYST_RECS_BULK","headers=n","startrow",MATCH(3,_xll.BDS(A101,"BEST_ANALYST_RECS_BULK","headers=n","endcol=9","startcol=9","array=t"),0),"endrow",MATCH(3,_xll.BDS(A101,"BEST_ANALYST_RECS_BULK","headers=n","endcol=9","startcol=9","array=t"),0),"cols=10;rows=1")</f>
        <v>Renta 4 SAB</v>
      </c>
      <c r="AH101" t="s">
        <v>1333</v>
      </c>
      <c r="AI101" t="s">
        <v>17</v>
      </c>
      <c r="AJ101">
        <v>5</v>
      </c>
      <c r="AK101" t="s">
        <v>18</v>
      </c>
      <c r="AL101">
        <v>50</v>
      </c>
      <c r="AM101" t="s">
        <v>19</v>
      </c>
      <c r="AN101" s="2">
        <v>45783</v>
      </c>
      <c r="AO101">
        <v>3</v>
      </c>
      <c r="AP101">
        <v>16.72</v>
      </c>
      <c r="AQ101" t="str">
        <f>_xll.BDP($A101, AQ$6)</f>
        <v>Industrials</v>
      </c>
      <c r="AR101" t="str">
        <f>_xll.BDP($A101, AR$6)</f>
        <v>Construction &amp; Engineering</v>
      </c>
    </row>
    <row r="102" spans="1:44" x14ac:dyDescent="0.25">
      <c r="A102" t="s">
        <v>762</v>
      </c>
      <c r="B102">
        <f ca="1">_xll.BDH(A102,"BEST_EPS",$B$2,$B$2,"BEST_FPERIOD_OVERRIDE=1bf","fill=previous","Days=A")</f>
        <v>0.85799999999999998</v>
      </c>
      <c r="C102">
        <f ca="1">_xll.BDH(A102,"BEST_EPS",$B$2,$B$2,"BEST_FPERIOD_OVERRIDE=2bf","fill=previous","Days=A")</f>
        <v>1.1000000000000001</v>
      </c>
      <c r="D102">
        <f ca="1">_xll.BDH(A102,"BEST_EPS",$B$2,$B$2,"BEST_FPERIOD_OVERRIDE=3bf","fill=previous","Days=A")</f>
        <v>1.3320000000000001</v>
      </c>
      <c r="E102">
        <f ca="1">_xll.BDH(A102,"BEST_TARGET_PRICE",$B$2,$B$2,"fill=previous","Days=A")</f>
        <v>16.004000000000001</v>
      </c>
      <c r="F102">
        <f ca="1">_xll.BDH($A102,F$6,$B$2,$B$2,"Dir=V","Dts=H")</f>
        <v>8.3040000000000003</v>
      </c>
      <c r="G102">
        <f ca="1">_xll.BDH($A102,G$6,$B$2,$B$2,"Dir=V","Dts=H")</f>
        <v>8.31</v>
      </c>
      <c r="H102">
        <f ca="1">_xll.BDH($A102,H$6,$B$2,$B$2,"Dir=V","Dts=H")</f>
        <v>8.16</v>
      </c>
      <c r="I102">
        <f ca="1">_xll.BDH($A102,I$6,$B$2,$B$2,"Dir=V","Dts=H")</f>
        <v>8.17</v>
      </c>
      <c r="J102" t="s">
        <v>1160</v>
      </c>
      <c r="K102">
        <f t="shared" si="2"/>
        <v>10</v>
      </c>
      <c r="L102">
        <f t="shared" si="3"/>
        <v>9</v>
      </c>
      <c r="M102" t="str">
        <f>_xll.BDS(A102,"BEST_ANALYST_RECS_BULK","headers=n","startrow",MATCH(1,_xll.BDS(A102,"BEST_ANALYST_RECS_BULK","headers=n","endcol=9","startcol=9","array=t"),0),"endrow",MATCH(1,_xll.BDS(A102,"BEST_ANALYST_RECS_BULK","headers=n","endcol=9","startcol=9","array=t"),0),"cols=10;rows=1")</f>
        <v>ISS-EVA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23.03</v>
      </c>
      <c r="W102" t="str">
        <f>_xll.BDS(A102,"BEST_ANALYST_RECS_BULK","headers=n","startrow",MATCH(2,_xll.BDS(A102,"BEST_ANALYST_RECS_BULK","headers=n","endcol=9","startcol=9","array=t"),0),"endrow",MATCH(2,_xll.BDS(A102,"BEST_ANALYST_RECS_BULK","headers=n","endcol=9","startcol=9","array=t"),0),"cols=10;rows=1")</f>
        <v>Oddo BHF</v>
      </c>
      <c r="X102" t="s">
        <v>1377</v>
      </c>
      <c r="Y102" t="s">
        <v>38</v>
      </c>
      <c r="Z102">
        <v>1</v>
      </c>
      <c r="AA102" t="s">
        <v>18</v>
      </c>
      <c r="AB102">
        <v>9</v>
      </c>
      <c r="AC102" t="s">
        <v>19</v>
      </c>
      <c r="AD102" s="2">
        <v>45716</v>
      </c>
      <c r="AE102">
        <v>2</v>
      </c>
      <c r="AF102">
        <v>12.29</v>
      </c>
      <c r="AG102" t="str">
        <f>_xll.BDS(A102,"BEST_ANALYST_RECS_BULK","headers=n","startrow",MATCH(3,_xll.BDS(A102,"BEST_ANALYST_RECS_BULK","headers=n","endcol=9","startcol=9","array=t"),0),"endrow",MATCH(3,_xll.BDS(A102,"BEST_ANALYST_RECS_BULK","headers=n","endcol=9","startcol=9","array=t"),0),"cols=10;rows=1")</f>
        <v>Deutsche Bank</v>
      </c>
      <c r="AH102" t="s">
        <v>1090</v>
      </c>
      <c r="AI102" t="s">
        <v>28</v>
      </c>
      <c r="AJ102">
        <v>3</v>
      </c>
      <c r="AK102" t="s">
        <v>18</v>
      </c>
      <c r="AL102">
        <v>11</v>
      </c>
      <c r="AM102" t="s">
        <v>22</v>
      </c>
      <c r="AN102" s="2">
        <v>45751</v>
      </c>
      <c r="AO102">
        <v>3</v>
      </c>
      <c r="AP102">
        <v>3.38</v>
      </c>
      <c r="AQ102" t="str">
        <f>_xll.BDP($A102, AQ$6)</f>
        <v>Health Care</v>
      </c>
      <c r="AR102" t="str">
        <f>_xll.BDP($A102, AR$6)</f>
        <v>Biotechnology</v>
      </c>
    </row>
    <row r="103" spans="1:44" x14ac:dyDescent="0.25">
      <c r="A103" t="s">
        <v>157</v>
      </c>
      <c r="B103">
        <f ca="1">_xll.BDH(A103,"BEST_EPS",$B$2,$B$2,"BEST_FPERIOD_OVERRIDE=1bf","fill=previous","Days=A")</f>
        <v>0.95099999999999996</v>
      </c>
      <c r="C103">
        <f ca="1">_xll.BDH(A103,"BEST_EPS",$B$2,$B$2,"BEST_FPERIOD_OVERRIDE=2bf","fill=previous","Days=A")</f>
        <v>1.0009999999999999</v>
      </c>
      <c r="D103">
        <f ca="1">_xll.BDH(A103,"BEST_EPS",$B$2,$B$2,"BEST_FPERIOD_OVERRIDE=3bf","fill=previous","Days=A")</f>
        <v>1.0569999999999999</v>
      </c>
      <c r="E103">
        <f ca="1">_xll.BDH(A103,"BEST_TARGET_PRICE",$B$2,$B$2,"fill=previous","Days=A")</f>
        <v>15.303000000000001</v>
      </c>
      <c r="F103">
        <f ca="1">_xll.BDH($A103,F$6,$B$2,$B$2,"Dir=V","Dts=H")</f>
        <v>15.965</v>
      </c>
      <c r="G103">
        <f ca="1">_xll.BDH($A103,G$6,$B$2,$B$2,"Dir=V","Dts=H")</f>
        <v>16.055</v>
      </c>
      <c r="H103">
        <f ca="1">_xll.BDH($A103,H$6,$B$2,$B$2,"Dir=V","Dts=H")</f>
        <v>15.93</v>
      </c>
      <c r="I103">
        <f ca="1">_xll.BDH($A103,I$6,$B$2,$B$2,"Dir=V","Dts=H")</f>
        <v>16.010000000000002</v>
      </c>
      <c r="J103" t="s">
        <v>1160</v>
      </c>
      <c r="K103">
        <f t="shared" si="2"/>
        <v>16.78</v>
      </c>
      <c r="L103">
        <f t="shared" si="3"/>
        <v>18</v>
      </c>
      <c r="M103" t="str">
        <f>_xll.BDS(A103,"BEST_ANALYST_RECS_BULK","headers=n","startrow",MATCH(1,_xll.BDS(A103,"BEST_ANALYST_RECS_BULK","headers=n","endcol=9","startcol=9","array=t"),0),"endrow",MATCH(1,_xll.BDS(A103,"BEST_ANALYST_RECS_BULK","headers=n","endcol=9","startcol=9","array=t"),0),"cols=10;rows=1")</f>
        <v>Goldman Sachs</v>
      </c>
      <c r="N103" t="s">
        <v>847</v>
      </c>
      <c r="O103" t="s">
        <v>20</v>
      </c>
      <c r="P103">
        <v>5</v>
      </c>
      <c r="Q103" t="s">
        <v>18</v>
      </c>
      <c r="R103">
        <v>18</v>
      </c>
      <c r="S103" t="s">
        <v>22</v>
      </c>
      <c r="T103" s="2">
        <v>45779</v>
      </c>
      <c r="U103">
        <v>1</v>
      </c>
      <c r="V103">
        <v>43.68</v>
      </c>
      <c r="W103" t="str">
        <f>_xll.BDS(A103,"BEST_ANALYST_RECS_BULK","headers=n","startrow",MATCH(2,_xll.BDS(A103,"BEST_ANALYST_RECS_BULK","headers=n","endcol=9","startcol=9","array=t"),0),"endrow",MATCH(2,_xll.BDS(A103,"BEST_ANALYST_RECS_BULK","headers=n","endcol=9","startcol=9","array=t"),0),"cols=10;rows=1")</f>
        <v>Sadif Investment Analytics</v>
      </c>
      <c r="X103" t="s">
        <v>32</v>
      </c>
      <c r="Y103" t="s">
        <v>20</v>
      </c>
      <c r="Z103">
        <v>5</v>
      </c>
      <c r="AA103" t="s">
        <v>18</v>
      </c>
      <c r="AB103">
        <v>15.74</v>
      </c>
      <c r="AC103" t="s">
        <v>19</v>
      </c>
      <c r="AD103" s="2">
        <v>45749</v>
      </c>
      <c r="AE103">
        <v>2</v>
      </c>
      <c r="AF103">
        <v>37.32</v>
      </c>
      <c r="AG103" t="str">
        <f>_xll.BDS(A103,"BEST_ANALYST_RECS_BULK","headers=n","startrow",MATCH(3,_xll.BDS(A103,"BEST_ANALYST_RECS_BULK","headers=n","endcol=9","startcol=9","array=t"),0),"endrow",MATCH(3,_xll.BDS(A103,"BEST_ANALYST_RECS_BULK","headers=n","endcol=9","startcol=9","array=t"),0),"cols=10;rows=1")</f>
        <v>Renta 4 SAB</v>
      </c>
      <c r="AH103" t="s">
        <v>1333</v>
      </c>
      <c r="AI103" t="s">
        <v>36</v>
      </c>
      <c r="AJ103">
        <v>3</v>
      </c>
      <c r="AK103" t="s">
        <v>18</v>
      </c>
      <c r="AL103">
        <v>16.600000000000001</v>
      </c>
      <c r="AM103" t="s">
        <v>19</v>
      </c>
      <c r="AN103" s="2">
        <v>45777</v>
      </c>
      <c r="AO103">
        <v>3</v>
      </c>
      <c r="AP103">
        <v>29.02</v>
      </c>
      <c r="AQ103" t="str">
        <f>_xll.BDP($A103, AQ$6)</f>
        <v>Utilities</v>
      </c>
      <c r="AR103" t="str">
        <f>_xll.BDP($A103, AR$6)</f>
        <v>Electric Utilities</v>
      </c>
    </row>
    <row r="104" spans="1:44" x14ac:dyDescent="0.25">
      <c r="A104" t="s">
        <v>81</v>
      </c>
      <c r="B104">
        <f ca="1">_xll.BDH(A104,"BEST_EPS",$B$2,$B$2,"BEST_FPERIOD_OVERRIDE=1bf","fill=previous","Days=A")</f>
        <v>2.0659999999999998</v>
      </c>
      <c r="C104">
        <f ca="1">_xll.BDH(A104,"BEST_EPS",$B$2,$B$2,"BEST_FPERIOD_OVERRIDE=2bf","fill=previous","Days=A")</f>
        <v>2.2429999999999999</v>
      </c>
      <c r="D104">
        <f ca="1">_xll.BDH(A104,"BEST_EPS",$B$2,$B$2,"BEST_FPERIOD_OVERRIDE=3bf","fill=previous","Days=A")</f>
        <v>2.4209999999999998</v>
      </c>
      <c r="E104">
        <f ca="1">_xll.BDH(A104,"BEST_TARGET_PRICE",$B$2,$B$2,"fill=previous","Days=A")</f>
        <v>51.197000000000003</v>
      </c>
      <c r="F104">
        <f ca="1">_xll.BDH($A104,F$6,$B$2,$B$2,"Dir=V","Dts=H")</f>
        <v>47</v>
      </c>
      <c r="G104">
        <f ca="1">_xll.BDH($A104,G$6,$B$2,$B$2,"Dir=V","Dts=H")</f>
        <v>47.22</v>
      </c>
      <c r="H104">
        <f ca="1">_xll.BDH($A104,H$6,$B$2,$B$2,"Dir=V","Dts=H")</f>
        <v>45.65</v>
      </c>
      <c r="I104">
        <f ca="1">_xll.BDH($A104,I$6,$B$2,$B$2,"Dir=V","Dts=H")</f>
        <v>46.01</v>
      </c>
      <c r="J104" t="s">
        <v>1160</v>
      </c>
      <c r="K104">
        <f t="shared" si="2"/>
        <v>54.266666666666673</v>
      </c>
      <c r="L104">
        <f t="shared" si="3"/>
        <v>55</v>
      </c>
      <c r="M104" t="str">
        <f>_xll.BDS(A104,"BEST_ANALYST_RECS_BULK","headers=n","startrow",MATCH(1,_xll.BDS(A104,"BEST_ANALYST_RECS_BULK","headers=n","endcol=9","startcol=9","array=t"),0),"endrow",MATCH(1,_xll.BDS(A104,"BEST_ANALYST_RECS_BULK","headers=n","endcol=9","startcol=9","array=t"),0),"cols=10;rows=1")</f>
        <v>Bestinver Securities</v>
      </c>
      <c r="N104" t="s">
        <v>1113</v>
      </c>
      <c r="O104" t="s">
        <v>20</v>
      </c>
      <c r="P104">
        <v>5</v>
      </c>
      <c r="Q104" t="s">
        <v>18</v>
      </c>
      <c r="R104">
        <v>55</v>
      </c>
      <c r="S104" t="s">
        <v>22</v>
      </c>
      <c r="T104" s="2">
        <v>45784</v>
      </c>
      <c r="U104">
        <v>1</v>
      </c>
      <c r="V104">
        <v>20.73</v>
      </c>
      <c r="W104" t="str">
        <f>_xll.BDS(A104,"BEST_ANALYST_RECS_BULK","headers=n","startrow",MATCH(2,_xll.BDS(A104,"BEST_ANALYST_RECS_BULK","headers=n","endcol=9","startcol=9","array=t"),0),"endrow",MATCH(2,_xll.BDS(A104,"BEST_ANALYST_RECS_BULK","headers=n","endcol=9","startcol=9","array=t"),0),"cols=10;rows=1")</f>
        <v>Grupo Santander</v>
      </c>
      <c r="X104" t="s">
        <v>1042</v>
      </c>
      <c r="Y104" t="s">
        <v>17</v>
      </c>
      <c r="Z104">
        <v>5</v>
      </c>
      <c r="AA104" t="s">
        <v>18</v>
      </c>
      <c r="AB104">
        <v>53.8</v>
      </c>
      <c r="AC104" t="s">
        <v>19</v>
      </c>
      <c r="AD104" s="2">
        <v>45784</v>
      </c>
      <c r="AE104">
        <v>2</v>
      </c>
      <c r="AF104">
        <v>14.61</v>
      </c>
      <c r="AG104" t="str">
        <f>_xll.BDS(A104,"BEST_ANALYST_RECS_BULK","headers=n","startrow",MATCH(3,_xll.BDS(A104,"BEST_ANALYST_RECS_BULK","headers=n","endcol=9","startcol=9","array=t"),0),"endrow",MATCH(3,_xll.BDS(A104,"BEST_ANALYST_RECS_BULK","headers=n","endcol=9","startcol=9","array=t"),0),"cols=10;rows=1")</f>
        <v>Oddo BHF</v>
      </c>
      <c r="AH104" t="s">
        <v>1304</v>
      </c>
      <c r="AI104" t="s">
        <v>17</v>
      </c>
      <c r="AJ104">
        <v>5</v>
      </c>
      <c r="AK104" t="s">
        <v>18</v>
      </c>
      <c r="AL104">
        <v>54</v>
      </c>
      <c r="AM104" t="s">
        <v>19</v>
      </c>
      <c r="AN104" s="2">
        <v>45730</v>
      </c>
      <c r="AO104">
        <v>3</v>
      </c>
      <c r="AP104">
        <v>12.32</v>
      </c>
      <c r="AQ104" t="str">
        <f>_xll.BDP($A104, AQ$6)</f>
        <v>Consumer Discretionary</v>
      </c>
      <c r="AR104" t="str">
        <f>_xll.BDP($A104, AR$6)</f>
        <v>Specialty Retail</v>
      </c>
    </row>
    <row r="105" spans="1:44" x14ac:dyDescent="0.25">
      <c r="A105" t="s">
        <v>736</v>
      </c>
      <c r="B105">
        <f ca="1">_xll.BDH(A105,"BEST_EPS",$B$2,$B$2,"BEST_FPERIOD_OVERRIDE=1bf","fill=previous","Days=A")</f>
        <v>0.34300000000000003</v>
      </c>
      <c r="C105">
        <f ca="1">_xll.BDH(A105,"BEST_EPS",$B$2,$B$2,"BEST_FPERIOD_OVERRIDE=2bf","fill=previous","Days=A")</f>
        <v>0.35699999999999998</v>
      </c>
      <c r="D105">
        <f ca="1">_xll.BDH(A105,"BEST_EPS",$B$2,$B$2,"BEST_FPERIOD_OVERRIDE=3bf","fill=previous","Days=A")</f>
        <v>0.36099999999999999</v>
      </c>
      <c r="E105">
        <f ca="1">_xll.BDH(A105,"BEST_TARGET_PRICE",$B$2,$B$2,"fill=previous","Days=A")</f>
        <v>2.9969999999999999</v>
      </c>
      <c r="F105">
        <f ca="1">_xll.BDH($A105,F$6,$B$2,$B$2,"Dir=V","Dts=H")</f>
        <v>3.28</v>
      </c>
      <c r="G105">
        <f ca="1">_xll.BDH($A105,G$6,$B$2,$B$2,"Dir=V","Dts=H")</f>
        <v>3.3260000000000001</v>
      </c>
      <c r="H105">
        <f ca="1">_xll.BDH($A105,H$6,$B$2,$B$2,"Dir=V","Dts=H")</f>
        <v>3.28</v>
      </c>
      <c r="I105">
        <f ca="1">_xll.BDH($A105,I$6,$B$2,$B$2,"Dir=V","Dts=H")</f>
        <v>3.31</v>
      </c>
      <c r="J105" t="s">
        <v>1160</v>
      </c>
      <c r="K105">
        <f t="shared" si="2"/>
        <v>3.8</v>
      </c>
      <c r="L105">
        <f t="shared" si="3"/>
        <v>3.8</v>
      </c>
      <c r="M105" t="str">
        <f>_xll.BDS(A105,"BEST_ANALYST_RECS_BULK","headers=n","startrow",MATCH(1,_xll.BDS(A105,"BEST_ANALYST_RECS_BULK","headers=n","endcol=9","startcol=9","array=t"),0),"endrow",MATCH(1,_xll.BDS(A105,"BEST_ANALYST_RECS_BULK","headers=n","endcol=9","startcol=9","array=t"),0),"cols=10;rows=1")</f>
        <v>Banco Sabadell</v>
      </c>
      <c r="N105" t="s">
        <v>1128</v>
      </c>
      <c r="O105" t="s">
        <v>24</v>
      </c>
      <c r="P105">
        <v>5</v>
      </c>
      <c r="Q105" t="s">
        <v>18</v>
      </c>
      <c r="R105" t="s">
        <v>29</v>
      </c>
      <c r="S105" t="s">
        <v>19</v>
      </c>
      <c r="T105" s="2">
        <v>45700</v>
      </c>
      <c r="U105">
        <v>1</v>
      </c>
      <c r="V105">
        <v>54.45</v>
      </c>
      <c r="W105" t="str">
        <f>_xll.BDS(A105,"BEST_ANALYST_RECS_BULK","headers=n","startrow",MATCH(2,_xll.BDS(A105,"BEST_ANALYST_RECS_BULK","headers=n","endcol=9","startcol=9","array=t"),0),"endrow",MATCH(2,_xll.BDS(A105,"BEST_ANALYST_RECS_BULK","headers=n","endcol=9","startcol=9","array=t"),0),"cols=10;rows=1")</f>
        <v>JB Capital Markets S.V., S.A.</v>
      </c>
      <c r="X105" t="s">
        <v>1447</v>
      </c>
      <c r="Y105" t="s">
        <v>20</v>
      </c>
      <c r="Z105">
        <v>5</v>
      </c>
      <c r="AA105" t="s">
        <v>18</v>
      </c>
      <c r="AB105">
        <v>3.8</v>
      </c>
      <c r="AC105" t="s">
        <v>22</v>
      </c>
      <c r="AD105" s="2">
        <v>45783</v>
      </c>
      <c r="AE105">
        <v>2</v>
      </c>
      <c r="AF105">
        <v>52.29</v>
      </c>
      <c r="AG105" t="str">
        <f>_xll.BDS(A105,"BEST_ANALYST_RECS_BULK","headers=n","startrow",MATCH(3,_xll.BDS(A105,"BEST_ANALYST_RECS_BULK","headers=n","endcol=9","startcol=9","array=t"),0),"endrow",MATCH(3,_xll.BDS(A105,"BEST_ANALYST_RECS_BULK","headers=n","endcol=9","startcol=9","array=t"),0),"cols=10;rows=1")</f>
        <v>ISS-EVA</v>
      </c>
      <c r="AH105" t="s">
        <v>32</v>
      </c>
      <c r="AI105" t="s">
        <v>20</v>
      </c>
      <c r="AJ105">
        <v>5</v>
      </c>
      <c r="AK105" t="s">
        <v>18</v>
      </c>
      <c r="AL105" t="s">
        <v>29</v>
      </c>
      <c r="AM105" t="s">
        <v>19</v>
      </c>
      <c r="AN105" s="2">
        <v>45503</v>
      </c>
      <c r="AO105">
        <v>3</v>
      </c>
      <c r="AP105">
        <v>51.8</v>
      </c>
      <c r="AQ105" t="str">
        <f>_xll.BDP($A105, AQ$6)</f>
        <v>Financials</v>
      </c>
      <c r="AR105" t="str">
        <f>_xll.BDP($A105, AR$6)</f>
        <v>Insurance</v>
      </c>
    </row>
    <row r="106" spans="1:44" x14ac:dyDescent="0.25">
      <c r="A106" t="s">
        <v>754</v>
      </c>
      <c r="B106">
        <f ca="1">_xll.BDH(A106,"BEST_EPS",$B$2,$B$2,"BEST_FPERIOD_OVERRIDE=1bf","fill=previous","Days=A")</f>
        <v>0.55200000000000005</v>
      </c>
      <c r="C106">
        <f ca="1">_xll.BDH(A106,"BEST_EPS",$B$2,$B$2,"BEST_FPERIOD_OVERRIDE=2bf","fill=previous","Days=A")</f>
        <v>0.58499999999999996</v>
      </c>
      <c r="D106">
        <f ca="1">_xll.BDH(A106,"BEST_EPS",$B$2,$B$2,"BEST_FPERIOD_OVERRIDE=3bf","fill=previous","Days=A")</f>
        <v>0.68400000000000005</v>
      </c>
      <c r="E106">
        <f ca="1">_xll.BDH(A106,"BEST_TARGET_PRICE",$B$2,$B$2,"fill=previous","Days=A")</f>
        <v>12.920999999999999</v>
      </c>
      <c r="F106">
        <f ca="1">_xll.BDH($A106,F$6,$B$2,$B$2,"Dir=V","Dts=H")</f>
        <v>10.3</v>
      </c>
      <c r="G106">
        <f ca="1">_xll.BDH($A106,G$6,$B$2,$B$2,"Dir=V","Dts=H")</f>
        <v>10.34</v>
      </c>
      <c r="H106">
        <f ca="1">_xll.BDH($A106,H$6,$B$2,$B$2,"Dir=V","Dts=H")</f>
        <v>10.14</v>
      </c>
      <c r="I106">
        <f ca="1">_xll.BDH($A106,I$6,$B$2,$B$2,"Dir=V","Dts=H")</f>
        <v>10.27</v>
      </c>
      <c r="J106" t="s">
        <v>1160</v>
      </c>
      <c r="K106">
        <f t="shared" si="2"/>
        <v>12.633333333333333</v>
      </c>
      <c r="L106">
        <f t="shared" si="3"/>
        <v>11.5</v>
      </c>
      <c r="M106" t="str">
        <f>_xll.BDS(A106,"BEST_ANALYST_RECS_BULK","headers=n","startrow",MATCH(1,_xll.BDS(A106,"BEST_ANALYST_RECS_BULK","headers=n","endcol=9","startcol=9","array=t"),0),"endrow",MATCH(1,_xll.BDS(A106,"BEST_ANALYST_RECS_BULK","headers=n","endcol=9","startcol=9","array=t"),0),"cols=10;rows=1")</f>
        <v>Kempen</v>
      </c>
      <c r="N106" t="s">
        <v>1126</v>
      </c>
      <c r="O106" t="s">
        <v>20</v>
      </c>
      <c r="P106">
        <v>5</v>
      </c>
      <c r="Q106" t="s">
        <v>18</v>
      </c>
      <c r="R106">
        <v>11.5</v>
      </c>
      <c r="S106" t="s">
        <v>19</v>
      </c>
      <c r="T106" s="2">
        <v>45758</v>
      </c>
      <c r="U106">
        <v>1</v>
      </c>
      <c r="V106">
        <v>10.64</v>
      </c>
      <c r="W106" t="str">
        <f>_xll.BDS(A106,"BEST_ANALYST_RECS_BULK","headers=n","startrow",MATCH(2,_xll.BDS(A106,"BEST_ANALYST_RECS_BULK","headers=n","endcol=9","startcol=9","array=t"),0),"endrow",MATCH(2,_xll.BDS(A106,"BEST_ANALYST_RECS_BULK","headers=n","endcol=9","startcol=9","array=t"),0),"cols=10;rows=1")</f>
        <v>JP Morgan</v>
      </c>
      <c r="X106" t="s">
        <v>1351</v>
      </c>
      <c r="Y106" t="s">
        <v>24</v>
      </c>
      <c r="Z106">
        <v>5</v>
      </c>
      <c r="AA106" t="s">
        <v>18</v>
      </c>
      <c r="AB106">
        <v>13.9</v>
      </c>
      <c r="AC106" t="s">
        <v>19</v>
      </c>
      <c r="AD106" s="2">
        <v>45749</v>
      </c>
      <c r="AE106">
        <v>2</v>
      </c>
      <c r="AF106">
        <v>2.14</v>
      </c>
      <c r="AG106" t="str">
        <f>_xll.BDS(A106,"BEST_ANALYST_RECS_BULK","headers=n","startrow",MATCH(3,_xll.BDS(A106,"BEST_ANALYST_RECS_BULK","headers=n","endcol=9","startcol=9","array=t"),0),"endrow",MATCH(3,_xll.BDS(A106,"BEST_ANALYST_RECS_BULK","headers=n","endcol=9","startcol=9","array=t"),0),"cols=10;rows=1")</f>
        <v>Jefferies</v>
      </c>
      <c r="AH106" t="s">
        <v>977</v>
      </c>
      <c r="AI106" t="s">
        <v>20</v>
      </c>
      <c r="AJ106">
        <v>5</v>
      </c>
      <c r="AK106" t="s">
        <v>18</v>
      </c>
      <c r="AL106">
        <v>12.5</v>
      </c>
      <c r="AM106" t="s">
        <v>19</v>
      </c>
      <c r="AN106" s="2">
        <v>45727</v>
      </c>
      <c r="AO106">
        <v>3</v>
      </c>
      <c r="AP106">
        <v>1.18</v>
      </c>
      <c r="AQ106" t="str">
        <f>_xll.BDP($A106, AQ$6)</f>
        <v>Real Estate</v>
      </c>
      <c r="AR106" t="str">
        <f>_xll.BDP($A106, AR$6)</f>
        <v>Diversified REITs</v>
      </c>
    </row>
    <row r="107" spans="1:44" x14ac:dyDescent="0.25">
      <c r="A107" t="s">
        <v>494</v>
      </c>
      <c r="B107">
        <f ca="1">_xll.BDH(A107,"BEST_EPS",$B$2,$B$2,"BEST_FPERIOD_OVERRIDE=1bf","fill=previous","Days=A")</f>
        <v>1.8169999999999999</v>
      </c>
      <c r="C107">
        <f ca="1">_xll.BDH(A107,"BEST_EPS",$B$2,$B$2,"BEST_FPERIOD_OVERRIDE=2bf","fill=previous","Days=A")</f>
        <v>1.7769999999999999</v>
      </c>
      <c r="D107">
        <f ca="1">_xll.BDH(A107,"BEST_EPS",$B$2,$B$2,"BEST_FPERIOD_OVERRIDE=3bf","fill=previous","Days=A")</f>
        <v>1.774</v>
      </c>
      <c r="E107">
        <f ca="1">_xll.BDH(A107,"BEST_TARGET_PRICE",$B$2,$B$2,"fill=previous","Days=A")</f>
        <v>25.46</v>
      </c>
      <c r="F107">
        <f ca="1">_xll.BDH($A107,F$6,$B$2,$B$2,"Dir=V","Dts=H")</f>
        <v>26.18</v>
      </c>
      <c r="G107">
        <f ca="1">_xll.BDH($A107,G$6,$B$2,$B$2,"Dir=V","Dts=H")</f>
        <v>26.24</v>
      </c>
      <c r="H107">
        <f ca="1">_xll.BDH($A107,H$6,$B$2,$B$2,"Dir=V","Dts=H")</f>
        <v>26.1</v>
      </c>
      <c r="I107">
        <f ca="1">_xll.BDH($A107,I$6,$B$2,$B$2,"Dir=V","Dts=H")</f>
        <v>26.22</v>
      </c>
      <c r="J107" t="s">
        <v>1160</v>
      </c>
      <c r="K107">
        <f t="shared" si="2"/>
        <v>27.133333333333336</v>
      </c>
      <c r="L107">
        <f t="shared" si="3"/>
        <v>25.7</v>
      </c>
      <c r="M107" t="e">
        <f>_xll.BDS(A107,"BEST_ANALYST_RECS_BULK","headers=n","startrow",MATCH(1,_xll.BDS(A107,"BEST_ANALYST_RECS_BULK","headers=n","endcol=9","startcol=9","array=t"),0),"endrow",MATCH(1,_xll.BDS(A107,"BEST_ANALYST_RECS_BULK","headers=n","endcol=9","startcol=9","array=t"),0),"cols=10;rows=1")</f>
        <v>#N/A</v>
      </c>
      <c r="N107" t="s">
        <v>831</v>
      </c>
      <c r="O107" t="s">
        <v>28</v>
      </c>
      <c r="P107">
        <v>3</v>
      </c>
      <c r="Q107" t="s">
        <v>18</v>
      </c>
      <c r="R107">
        <v>25.7</v>
      </c>
      <c r="S107" t="s">
        <v>19</v>
      </c>
      <c r="T107" s="2">
        <v>45750</v>
      </c>
      <c r="U107">
        <v>1</v>
      </c>
      <c r="V107">
        <v>29.42</v>
      </c>
      <c r="W107" t="str">
        <f>_xll.BDS(A107,"BEST_ANALYST_RECS_BULK","headers=n","startrow",MATCH(2,_xll.BDS(A107,"BEST_ANALYST_RECS_BULK","headers=n","endcol=9","startcol=9","array=t"),0),"endrow",MATCH(2,_xll.BDS(A107,"BEST_ANALYST_RECS_BULK","headers=n","endcol=9","startcol=9","array=t"),0),"cols=10;rows=1")</f>
        <v>Morningstar</v>
      </c>
      <c r="X107" t="s">
        <v>831</v>
      </c>
      <c r="Y107" t="s">
        <v>28</v>
      </c>
      <c r="Z107">
        <v>3</v>
      </c>
      <c r="AA107" t="s">
        <v>18</v>
      </c>
      <c r="AB107">
        <v>25.7</v>
      </c>
      <c r="AC107" t="s">
        <v>19</v>
      </c>
      <c r="AD107" s="2">
        <v>45750</v>
      </c>
      <c r="AE107">
        <v>2</v>
      </c>
      <c r="AF107">
        <v>20.86</v>
      </c>
      <c r="AG107" t="str">
        <f>_xll.BDS(A107,"BEST_ANALYST_RECS_BULK","headers=n","startrow",MATCH(3,_xll.BDS(A107,"BEST_ANALYST_RECS_BULK","headers=n","endcol=9","startcol=9","array=t"),0),"endrow",MATCH(3,_xll.BDS(A107,"BEST_ANALYST_RECS_BULK","headers=n","endcol=9","startcol=9","array=t"),0),"cols=10;rows=1")</f>
        <v>GVC Gaesco Valores (ESN)</v>
      </c>
      <c r="AH107" t="s">
        <v>864</v>
      </c>
      <c r="AI107" t="s">
        <v>20</v>
      </c>
      <c r="AJ107">
        <v>5</v>
      </c>
      <c r="AK107" t="s">
        <v>18</v>
      </c>
      <c r="AL107">
        <v>30</v>
      </c>
      <c r="AM107" t="s">
        <v>22</v>
      </c>
      <c r="AN107" s="2">
        <v>45744</v>
      </c>
      <c r="AO107">
        <v>3</v>
      </c>
      <c r="AP107">
        <v>38.17</v>
      </c>
      <c r="AQ107" t="str">
        <f>_xll.BDP($A107, AQ$6)</f>
        <v>Utilities</v>
      </c>
      <c r="AR107" t="str">
        <f>_xll.BDP($A107, AR$6)</f>
        <v>Gas Utilities</v>
      </c>
    </row>
    <row r="108" spans="1:44" x14ac:dyDescent="0.25">
      <c r="A108" t="s">
        <v>594</v>
      </c>
      <c r="B108">
        <f ca="1">_xll.BDH(A108,"BEST_EPS",$B$2,$B$2,"BEST_FPERIOD_OVERRIDE=1bf","fill=previous","Days=A")</f>
        <v>1.1180000000000001</v>
      </c>
      <c r="C108">
        <f ca="1">_xll.BDH(A108,"BEST_EPS",$B$2,$B$2,"BEST_FPERIOD_OVERRIDE=2bf","fill=previous","Days=A")</f>
        <v>1.228</v>
      </c>
      <c r="D108">
        <f ca="1">_xll.BDH(A108,"BEST_EPS",$B$2,$B$2,"BEST_FPERIOD_OVERRIDE=3bf","fill=previous","Days=A")</f>
        <v>1.3440000000000001</v>
      </c>
      <c r="E108">
        <f ca="1">_xll.BDH(A108,"BEST_TARGET_PRICE",$B$2,$B$2,"fill=previous","Days=A")</f>
        <v>23.539000000000001</v>
      </c>
      <c r="F108">
        <f ca="1">_xll.BDH($A108,F$6,$B$2,$B$2,"Dir=V","Dts=H")</f>
        <v>16.59</v>
      </c>
      <c r="G108">
        <f ca="1">_xll.BDH($A108,G$6,$B$2,$B$2,"Dir=V","Dts=H")</f>
        <v>16.649999999999999</v>
      </c>
      <c r="H108">
        <f ca="1">_xll.BDH($A108,H$6,$B$2,$B$2,"Dir=V","Dts=H")</f>
        <v>16.28</v>
      </c>
      <c r="I108">
        <f ca="1">_xll.BDH($A108,I$6,$B$2,$B$2,"Dir=V","Dts=H")</f>
        <v>16.420000000000002</v>
      </c>
      <c r="J108" t="s">
        <v>1160</v>
      </c>
      <c r="K108">
        <f t="shared" si="2"/>
        <v>21.5</v>
      </c>
      <c r="L108">
        <f t="shared" si="3"/>
        <v>17.5</v>
      </c>
      <c r="M108" t="str">
        <f>_xll.BDS(A108,"BEST_ANALYST_RECS_BULK","headers=n","startrow",MATCH(1,_xll.BDS(A108,"BEST_ANALYST_RECS_BULK","headers=n","endcol=9","startcol=9","array=t"),0),"endrow",MATCH(1,_xll.BDS(A108,"BEST_ANALYST_RECS_BULK","headers=n","endcol=9","startcol=9","array=t"),0),"cols=10;rows=1")</f>
        <v>BNP Paribas Exane</v>
      </c>
      <c r="N108" t="s">
        <v>876</v>
      </c>
      <c r="O108" t="s">
        <v>25</v>
      </c>
      <c r="P108">
        <v>3</v>
      </c>
      <c r="Q108" t="s">
        <v>18</v>
      </c>
      <c r="R108">
        <v>17.5</v>
      </c>
      <c r="S108" t="s">
        <v>19</v>
      </c>
      <c r="T108" s="2">
        <v>45775</v>
      </c>
      <c r="U108">
        <v>1</v>
      </c>
      <c r="V108">
        <v>0</v>
      </c>
      <c r="W108" t="str">
        <f>_xll.BDS(A108,"BEST_ANALYST_RECS_BULK","headers=n","startrow",MATCH(2,_xll.BDS(A108,"BEST_ANALYST_RECS_BULK","headers=n","endcol=9","startcol=9","array=t"),0),"endrow",MATCH(2,_xll.BDS(A108,"BEST_ANALYST_RECS_BULK","headers=n","endcol=9","startcol=9","array=t"),0),"cols=10;rows=1")</f>
        <v>Morningstar</v>
      </c>
      <c r="X108" t="s">
        <v>1153</v>
      </c>
      <c r="Y108" t="s">
        <v>20</v>
      </c>
      <c r="Z108">
        <v>5</v>
      </c>
      <c r="AA108" t="s">
        <v>18</v>
      </c>
      <c r="AB108">
        <v>22</v>
      </c>
      <c r="AC108" t="s">
        <v>19</v>
      </c>
      <c r="AD108" s="2">
        <v>45776</v>
      </c>
      <c r="AE108">
        <v>2</v>
      </c>
      <c r="AF108">
        <v>-4.76</v>
      </c>
      <c r="AG108" t="str">
        <f>_xll.BDS(A108,"BEST_ANALYST_RECS_BULK","headers=n","startrow",MATCH(3,_xll.BDS(A108,"BEST_ANALYST_RECS_BULK","headers=n","endcol=9","startcol=9","array=t"),0),"endrow",MATCH(3,_xll.BDS(A108,"BEST_ANALYST_RECS_BULK","headers=n","endcol=9","startcol=9","array=t"),0),"cols=10;rows=1")</f>
        <v>JP Morgan</v>
      </c>
      <c r="AH108" t="s">
        <v>844</v>
      </c>
      <c r="AI108" t="s">
        <v>24</v>
      </c>
      <c r="AJ108">
        <v>5</v>
      </c>
      <c r="AK108" t="s">
        <v>18</v>
      </c>
      <c r="AL108">
        <v>25</v>
      </c>
      <c r="AM108" t="s">
        <v>19</v>
      </c>
      <c r="AN108" s="2">
        <v>45775</v>
      </c>
      <c r="AO108">
        <v>3</v>
      </c>
      <c r="AP108">
        <v>-34.200000000000003</v>
      </c>
      <c r="AQ108" t="str">
        <f>_xll.BDP($A108, AQ$6)</f>
        <v>Consumer Staples</v>
      </c>
      <c r="AR108" t="str">
        <f>_xll.BDP($A108, AR$6)</f>
        <v>Personal Care Products</v>
      </c>
    </row>
    <row r="109" spans="1:44" x14ac:dyDescent="0.25">
      <c r="A109" t="s">
        <v>656</v>
      </c>
      <c r="B109">
        <f ca="1">_xll.BDH(A109,"BEST_EPS",$B$2,$B$2,"BEST_FPERIOD_OVERRIDE=1bf","fill=previous","Days=A")</f>
        <v>0.997</v>
      </c>
      <c r="C109">
        <f ca="1">_xll.BDH(A109,"BEST_EPS",$B$2,$B$2,"BEST_FPERIOD_OVERRIDE=2bf","fill=previous","Days=A")</f>
        <v>1.123</v>
      </c>
      <c r="D109">
        <f ca="1">_xll.BDH(A109,"BEST_EPS",$B$2,$B$2,"BEST_FPERIOD_OVERRIDE=3bf","fill=previous","Days=A")</f>
        <v>1.179</v>
      </c>
      <c r="E109">
        <f ca="1">_xll.BDH(A109,"BEST_TARGET_PRICE",$B$2,$B$2,"fill=previous","Days=A")</f>
        <v>18.841000000000001</v>
      </c>
      <c r="F109">
        <f ca="1">_xll.BDH($A109,F$6,$B$2,$B$2,"Dir=V","Dts=H")</f>
        <v>17.940000000000001</v>
      </c>
      <c r="G109">
        <f ca="1">_xll.BDH($A109,G$6,$B$2,$B$2,"Dir=V","Dts=H")</f>
        <v>17.98</v>
      </c>
      <c r="H109">
        <f ca="1">_xll.BDH($A109,H$6,$B$2,$B$2,"Dir=V","Dts=H")</f>
        <v>17.71</v>
      </c>
      <c r="I109">
        <f ca="1">_xll.BDH($A109,I$6,$B$2,$B$2,"Dir=V","Dts=H")</f>
        <v>17.71</v>
      </c>
      <c r="J109" t="s">
        <v>1160</v>
      </c>
      <c r="K109">
        <f t="shared" si="2"/>
        <v>19.833333333333332</v>
      </c>
      <c r="L109">
        <f t="shared" si="3"/>
        <v>18.5</v>
      </c>
      <c r="M109" t="str">
        <f>_xll.BDS(A109,"BEST_ANALYST_RECS_BULK","headers=n","startrow",MATCH(1,_xll.BDS(A109,"BEST_ANALYST_RECS_BULK","headers=n","endcol=9","startcol=9","array=t"),0),"endrow",MATCH(1,_xll.BDS(A109,"BEST_ANALYST_RECS_BULK","headers=n","endcol=9","startcol=9","array=t"),0),"cols=10;rows=1")</f>
        <v>Bestinver Securities</v>
      </c>
      <c r="N109" t="s">
        <v>1200</v>
      </c>
      <c r="O109" t="s">
        <v>28</v>
      </c>
      <c r="P109">
        <v>3</v>
      </c>
      <c r="Q109" t="s">
        <v>18</v>
      </c>
      <c r="R109">
        <v>18.5</v>
      </c>
      <c r="S109" t="s">
        <v>22</v>
      </c>
      <c r="T109" s="2">
        <v>45783</v>
      </c>
      <c r="U109">
        <v>1</v>
      </c>
      <c r="V109">
        <v>23.78</v>
      </c>
      <c r="W109" t="str">
        <f>_xll.BDS(A109,"BEST_ANALYST_RECS_BULK","headers=n","startrow",MATCH(2,_xll.BDS(A109,"BEST_ANALYST_RECS_BULK","headers=n","endcol=9","startcol=9","array=t"),0),"endrow",MATCH(2,_xll.BDS(A109,"BEST_ANALYST_RECS_BULK","headers=n","endcol=9","startcol=9","array=t"),0),"cols=10;rows=1")</f>
        <v>Bernstein</v>
      </c>
      <c r="X109" t="s">
        <v>996</v>
      </c>
      <c r="Y109" t="s">
        <v>17</v>
      </c>
      <c r="Z109">
        <v>5</v>
      </c>
      <c r="AA109" t="s">
        <v>18</v>
      </c>
      <c r="AB109">
        <v>22.5</v>
      </c>
      <c r="AC109" t="s">
        <v>19</v>
      </c>
      <c r="AD109" s="2">
        <v>45784</v>
      </c>
      <c r="AE109">
        <v>2</v>
      </c>
      <c r="AF109">
        <v>18.920000000000002</v>
      </c>
      <c r="AG109" t="e">
        <f>_xll.BDS(A109,"BEST_ANALYST_RECS_BULK","headers=n","startrow",MATCH(3,_xll.BDS(A109,"BEST_ANALYST_RECS_BULK","headers=n","endcol=9","startcol=9","array=t"),0),"endrow",MATCH(3,_xll.BDS(A109,"BEST_ANALYST_RECS_BULK","headers=n","endcol=9","startcol=9","array=t"),0),"cols=10;rows=1")</f>
        <v>#N/A</v>
      </c>
      <c r="AH109" t="s">
        <v>864</v>
      </c>
      <c r="AI109" t="s">
        <v>25</v>
      </c>
      <c r="AJ109">
        <v>3</v>
      </c>
      <c r="AK109" t="s">
        <v>26</v>
      </c>
      <c r="AL109">
        <v>18.5</v>
      </c>
      <c r="AM109" t="s">
        <v>19</v>
      </c>
      <c r="AN109" s="2">
        <v>45715</v>
      </c>
      <c r="AO109">
        <v>3</v>
      </c>
      <c r="AP109">
        <v>13.99</v>
      </c>
      <c r="AQ109" t="str">
        <f>_xll.BDP($A109, AQ$6)</f>
        <v>Utilities</v>
      </c>
      <c r="AR109" t="str">
        <f>_xll.BDP($A109, AR$6)</f>
        <v>Electric Utilities</v>
      </c>
    </row>
    <row r="110" spans="1:44" x14ac:dyDescent="0.25">
      <c r="A110" t="s">
        <v>566</v>
      </c>
      <c r="B110">
        <f ca="1">_xll.BDH(A110,"BEST_EPS",$B$2,$B$2,"BEST_FPERIOD_OVERRIDE=1bf","fill=previous","Days=A")</f>
        <v>2.2240000000000002</v>
      </c>
      <c r="C110">
        <f ca="1">_xll.BDH(A110,"BEST_EPS",$B$2,$B$2,"BEST_FPERIOD_OVERRIDE=2bf","fill=previous","Days=A")</f>
        <v>2.4590000000000001</v>
      </c>
      <c r="D110">
        <f ca="1">_xll.BDH(A110,"BEST_EPS",$B$2,$B$2,"BEST_FPERIOD_OVERRIDE=3bf","fill=previous","Days=A")</f>
        <v>2.6829999999999998</v>
      </c>
      <c r="E110">
        <f ca="1">_xll.BDH(A110,"BEST_TARGET_PRICE",$B$2,$B$2,"fill=previous","Days=A")</f>
        <v>13.515000000000001</v>
      </c>
      <c r="F110">
        <f ca="1">_xll.BDH($A110,F$6,$B$2,$B$2,"Dir=V","Dts=H")</f>
        <v>11</v>
      </c>
      <c r="G110">
        <f ca="1">_xll.BDH($A110,G$6,$B$2,$B$2,"Dir=V","Dts=H")</f>
        <v>11.035</v>
      </c>
      <c r="H110">
        <f ca="1">_xll.BDH($A110,H$6,$B$2,$B$2,"Dir=V","Dts=H")</f>
        <v>10.87</v>
      </c>
      <c r="I110">
        <f ca="1">_xll.BDH($A110,I$6,$B$2,$B$2,"Dir=V","Dts=H")</f>
        <v>10.94</v>
      </c>
      <c r="J110" t="s">
        <v>1160</v>
      </c>
      <c r="K110">
        <f t="shared" si="2"/>
        <v>12.343333333333334</v>
      </c>
      <c r="L110">
        <f t="shared" si="3"/>
        <v>12.4</v>
      </c>
      <c r="M110" t="e">
        <f>_xll.BDS(A110,"BEST_ANALYST_RECS_BULK","headers=n","startrow",MATCH(1,_xll.BDS(A110,"BEST_ANALYST_RECS_BULK","headers=n","endcol=9","startcol=9","array=t"),0),"endrow",MATCH(1,_xll.BDS(A110,"BEST_ANALYST_RECS_BULK","headers=n","endcol=9","startcol=9","array=t"),0),"cols=10;rows=1")</f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39</v>
      </c>
      <c r="T110" s="2">
        <v>45560</v>
      </c>
      <c r="U110">
        <v>1</v>
      </c>
      <c r="V110">
        <v>12.6</v>
      </c>
      <c r="W110" t="str">
        <f>_xll.BDS(A110,"BEST_ANALYST_RECS_BULK","headers=n","startrow",MATCH(2,_xll.BDS(A110,"BEST_ANALYST_RECS_BULK","headers=n","endcol=9","startcol=9","array=t"),0),"endrow",MATCH(2,_xll.BDS(A110,"BEST_ANALYST_RECS_BULK","headers=n","endcol=9","startcol=9","array=t"),0),"cols=10;rows=1")</f>
        <v>Intesa Sanpaolo</v>
      </c>
      <c r="X110" t="s">
        <v>1402</v>
      </c>
      <c r="Y110" t="s">
        <v>25</v>
      </c>
      <c r="Z110">
        <v>3</v>
      </c>
      <c r="AA110" t="s">
        <v>18</v>
      </c>
      <c r="AB110">
        <v>12.4</v>
      </c>
      <c r="AC110" t="s">
        <v>22</v>
      </c>
      <c r="AD110" s="2">
        <v>45779</v>
      </c>
      <c r="AE110">
        <v>2</v>
      </c>
      <c r="AF110">
        <v>0</v>
      </c>
      <c r="AG110" t="e">
        <f>_xll.BDS(A110,"BEST_ANALYST_RECS_BULK","headers=n","startrow",MATCH(3,_xll.BDS(A110,"BEST_ANALYST_RECS_BULK","headers=n","endcol=9","startcol=9","array=t"),0),"endrow",MATCH(3,_xll.BDS(A110,"BEST_ANALYST_RECS_BULK","headers=n","endcol=9","startcol=9","array=t"),0),"cols=10;rows=1")</f>
        <v>#N/A</v>
      </c>
      <c r="AH110" t="s">
        <v>990</v>
      </c>
      <c r="AI110" t="s">
        <v>43</v>
      </c>
      <c r="AJ110">
        <v>1</v>
      </c>
      <c r="AK110" t="s">
        <v>18</v>
      </c>
      <c r="AL110">
        <v>12.5</v>
      </c>
      <c r="AM110" t="s">
        <v>19</v>
      </c>
      <c r="AN110" s="2">
        <v>45758</v>
      </c>
      <c r="AO110">
        <v>3</v>
      </c>
      <c r="AP110">
        <v>-10.37</v>
      </c>
      <c r="AQ110" t="str">
        <f>_xll.BDP($A110, AQ$6)</f>
        <v>Energy</v>
      </c>
      <c r="AR110" t="str">
        <f>_xll.BDP($A110, AR$6)</f>
        <v>Oil, Gas &amp; Consumable Fuels</v>
      </c>
    </row>
    <row r="111" spans="1:44" x14ac:dyDescent="0.25">
      <c r="A111" t="s">
        <v>630</v>
      </c>
      <c r="B111">
        <f ca="1">_xll.BDH(A111,"BEST_EPS",$B$2,$B$2,"BEST_FPERIOD_OVERRIDE=1bf","fill=previous","Days=A")</f>
        <v>0.32</v>
      </c>
      <c r="C111">
        <f ca="1">_xll.BDH(A111,"BEST_EPS",$B$2,$B$2,"BEST_FPERIOD_OVERRIDE=2bf","fill=previous","Days=A")</f>
        <v>0.32800000000000001</v>
      </c>
      <c r="D111">
        <f ca="1">_xll.BDH(A111,"BEST_EPS",$B$2,$B$2,"BEST_FPERIOD_OVERRIDE=3bf","fill=previous","Days=A")</f>
        <v>0.34100000000000003</v>
      </c>
      <c r="E111">
        <f ca="1">_xll.BDH(A111,"BEST_TARGET_PRICE",$B$2,$B$2,"fill=previous","Days=A")</f>
        <v>2.7120000000000002</v>
      </c>
      <c r="F111">
        <f ca="1">_xll.BDH($A111,F$6,$B$2,$B$2,"Dir=V","Dts=H")</f>
        <v>2.5179999999999998</v>
      </c>
      <c r="G111">
        <f ca="1">_xll.BDH($A111,G$6,$B$2,$B$2,"Dir=V","Dts=H")</f>
        <v>2.5630000000000002</v>
      </c>
      <c r="H111">
        <f ca="1">_xll.BDH($A111,H$6,$B$2,$B$2,"Dir=V","Dts=H")</f>
        <v>2.5049999999999999</v>
      </c>
      <c r="I111">
        <f ca="1">_xll.BDH($A111,I$6,$B$2,$B$2,"Dir=V","Dts=H")</f>
        <v>2.5529999999999999</v>
      </c>
      <c r="J111" t="s">
        <v>1160</v>
      </c>
      <c r="K111">
        <f t="shared" si="2"/>
        <v>2.8833333333333329</v>
      </c>
      <c r="L111">
        <f t="shared" si="3"/>
        <v>2.7</v>
      </c>
      <c r="M111" t="str">
        <f>_xll.BDS(A111,"BEST_ANALYST_RECS_BULK","headers=n","startrow",MATCH(1,_xll.BDS(A111,"BEST_ANALYST_RECS_BULK","headers=n","endcol=9","startcol=9","array=t"),0),"endrow",MATCH(1,_xll.BDS(A111,"BEST_ANALYST_RECS_BULK","headers=n","endcol=9","startcol=9","array=t"),0),"cols=10;rows=1")</f>
        <v>Deutsche Bank</v>
      </c>
      <c r="N111" t="s">
        <v>1087</v>
      </c>
      <c r="O111" t="s">
        <v>28</v>
      </c>
      <c r="P111">
        <v>3</v>
      </c>
      <c r="Q111" t="s">
        <v>26</v>
      </c>
      <c r="R111">
        <v>2.7</v>
      </c>
      <c r="S111" t="s">
        <v>22</v>
      </c>
      <c r="T111" s="2">
        <v>45721</v>
      </c>
      <c r="U111">
        <v>1</v>
      </c>
      <c r="V111">
        <v>48.7</v>
      </c>
      <c r="W111" t="str">
        <f>_xll.BDS(A111,"BEST_ANALYST_RECS_BULK","headers=n","startrow",MATCH(2,_xll.BDS(A111,"BEST_ANALYST_RECS_BULK","headers=n","endcol=9","startcol=9","array=t"),0),"endrow",MATCH(2,_xll.BDS(A111,"BEST_ANALYST_RECS_BULK","headers=n","endcol=9","startcol=9","array=t"),0),"cols=10;rows=1")</f>
        <v>GVC Gaesco Valores (ESN)</v>
      </c>
      <c r="X111" t="s">
        <v>1203</v>
      </c>
      <c r="Y111" t="s">
        <v>20</v>
      </c>
      <c r="Z111">
        <v>5</v>
      </c>
      <c r="AA111" t="s">
        <v>18</v>
      </c>
      <c r="AB111">
        <v>3.15</v>
      </c>
      <c r="AC111" t="s">
        <v>19</v>
      </c>
      <c r="AD111" s="2">
        <v>45784</v>
      </c>
      <c r="AE111">
        <v>2</v>
      </c>
      <c r="AF111">
        <v>45.14</v>
      </c>
      <c r="AG111" t="str">
        <f>_xll.BDS(A111,"BEST_ANALYST_RECS_BULK","headers=n","startrow",MATCH(3,_xll.BDS(A111,"BEST_ANALYST_RECS_BULK","headers=n","endcol=9","startcol=9","array=t"),0),"endrow",MATCH(3,_xll.BDS(A111,"BEST_ANALYST_RECS_BULK","headers=n","endcol=9","startcol=9","array=t"),0),"cols=10;rows=1")</f>
        <v>Alantra Equities</v>
      </c>
      <c r="AH111" t="s">
        <v>1284</v>
      </c>
      <c r="AI111" t="s">
        <v>33</v>
      </c>
      <c r="AJ111">
        <v>5</v>
      </c>
      <c r="AK111" t="s">
        <v>18</v>
      </c>
      <c r="AL111">
        <v>2.8</v>
      </c>
      <c r="AM111" t="s">
        <v>19</v>
      </c>
      <c r="AN111" s="2">
        <v>45779</v>
      </c>
      <c r="AO111">
        <v>3</v>
      </c>
      <c r="AP111">
        <v>44.84</v>
      </c>
      <c r="AQ111" t="str">
        <f>_xll.BDP($A111, AQ$6)</f>
        <v>Financials</v>
      </c>
      <c r="AR111" t="str">
        <f>_xll.BDP($A111, AR$6)</f>
        <v>Banks</v>
      </c>
    </row>
    <row r="112" spans="1:44" x14ac:dyDescent="0.25">
      <c r="A112" t="s">
        <v>197</v>
      </c>
      <c r="B112">
        <f ca="1">_xll.BDH(A112,"BEST_EPS",$B$2,$B$2,"BEST_FPERIOD_OVERRIDE=1bf","fill=previous","Days=A")</f>
        <v>0.87</v>
      </c>
      <c r="C112">
        <f ca="1">_xll.BDH(A112,"BEST_EPS",$B$2,$B$2,"BEST_FPERIOD_OVERRIDE=2bf","fill=previous","Days=A")</f>
        <v>0.95799999999999996</v>
      </c>
      <c r="D112">
        <f ca="1">_xll.BDH(A112,"BEST_EPS",$B$2,$B$2,"BEST_FPERIOD_OVERRIDE=3bf","fill=previous","Days=A")</f>
        <v>1.0309999999999999</v>
      </c>
      <c r="E112">
        <f ca="1">_xll.BDH(A112,"BEST_TARGET_PRICE",$B$2,$B$2,"fill=previous","Days=A")</f>
        <v>7.0579999999999998</v>
      </c>
      <c r="F112">
        <f ca="1">_xll.BDH($A112,F$6,$B$2,$B$2,"Dir=V","Dts=H")</f>
        <v>6.36</v>
      </c>
      <c r="G112">
        <f ca="1">_xll.BDH($A112,G$6,$B$2,$B$2,"Dir=V","Dts=H")</f>
        <v>6.4080000000000004</v>
      </c>
      <c r="H112">
        <f ca="1">_xll.BDH($A112,H$6,$B$2,$B$2,"Dir=V","Dts=H")</f>
        <v>6.327</v>
      </c>
      <c r="I112">
        <f ca="1">_xll.BDH($A112,I$6,$B$2,$B$2,"Dir=V","Dts=H")</f>
        <v>6.351</v>
      </c>
      <c r="J112" t="s">
        <v>1160</v>
      </c>
      <c r="K112">
        <f t="shared" si="2"/>
        <v>7.125</v>
      </c>
      <c r="L112">
        <f t="shared" si="3"/>
        <v>6.85</v>
      </c>
      <c r="M112" t="str">
        <f>_xll.BDS(A112,"BEST_ANALYST_RECS_BULK","headers=n","startrow",MATCH(1,_xll.BDS(A112,"BEST_ANALYST_RECS_BULK","headers=n","endcol=9","startcol=9","array=t"),0),"endrow",MATCH(1,_xll.BDS(A112,"BEST_ANALYST_RECS_BULK","headers=n","endcol=9","startcol=9","array=t"),0),"cols=10;rows=1")</f>
        <v>AlphaValue/Baader Europe</v>
      </c>
      <c r="N112" t="s">
        <v>843</v>
      </c>
      <c r="O112" t="s">
        <v>834</v>
      </c>
      <c r="P112">
        <v>2</v>
      </c>
      <c r="Q112" t="s">
        <v>18</v>
      </c>
      <c r="R112">
        <v>6.85</v>
      </c>
      <c r="S112" t="s">
        <v>27</v>
      </c>
      <c r="T112" s="2">
        <v>45778</v>
      </c>
      <c r="U112">
        <v>1</v>
      </c>
      <c r="V112">
        <v>47.71</v>
      </c>
      <c r="W112" t="str">
        <f>_xll.BDS(A112,"BEST_ANALYST_RECS_BULK","headers=n","startrow",MATCH(2,_xll.BDS(A112,"BEST_ANALYST_RECS_BULK","headers=n","endcol=9","startcol=9","array=t"),0),"endrow",MATCH(2,_xll.BDS(A112,"BEST_ANALYST_RECS_BULK","headers=n","endcol=9","startcol=9","array=t"),0),"cols=10;rows=1")</f>
        <v>ISS-EVA</v>
      </c>
      <c r="X112" t="s">
        <v>32</v>
      </c>
      <c r="Y112" t="s">
        <v>24</v>
      </c>
      <c r="Z112">
        <v>5</v>
      </c>
      <c r="AA112" t="s">
        <v>23</v>
      </c>
      <c r="AB112" t="s">
        <v>29</v>
      </c>
      <c r="AC112" t="s">
        <v>19</v>
      </c>
      <c r="AD112" s="2">
        <v>45503</v>
      </c>
      <c r="AE112">
        <v>2</v>
      </c>
      <c r="AF112">
        <v>46.37</v>
      </c>
      <c r="AG112" t="str">
        <f>_xll.BDS(A112,"BEST_ANALYST_RECS_BULK","headers=n","startrow",MATCH(3,_xll.BDS(A112,"BEST_ANALYST_RECS_BULK","headers=n","endcol=9","startcol=9","array=t"),0),"endrow",MATCH(3,_xll.BDS(A112,"BEST_ANALYST_RECS_BULK","headers=n","endcol=9","startcol=9","array=t"),0),"cols=10;rows=1")</f>
        <v>Morgan Stanley</v>
      </c>
      <c r="AH112" t="s">
        <v>1483</v>
      </c>
      <c r="AI112" t="s">
        <v>34</v>
      </c>
      <c r="AJ112">
        <v>5</v>
      </c>
      <c r="AK112" t="s">
        <v>18</v>
      </c>
      <c r="AL112">
        <v>7.4</v>
      </c>
      <c r="AM112" t="s">
        <v>22</v>
      </c>
      <c r="AN112" s="2">
        <v>45782</v>
      </c>
      <c r="AO112">
        <v>3</v>
      </c>
      <c r="AP112">
        <v>45.57</v>
      </c>
      <c r="AQ112" t="str">
        <f>_xll.BDP($A112, AQ$6)</f>
        <v>Financials</v>
      </c>
      <c r="AR112" t="str">
        <f>_xll.BDP($A112, AR$6)</f>
        <v>Banks</v>
      </c>
    </row>
    <row r="113" spans="1:44" x14ac:dyDescent="0.25">
      <c r="A113" t="s">
        <v>474</v>
      </c>
      <c r="B113">
        <f ca="1">_xll.BDH(A113,"BEST_EPS",$B$2,$B$2,"BEST_FPERIOD_OVERRIDE=1bf","fill=previous","Days=A")</f>
        <v>0.32</v>
      </c>
      <c r="C113">
        <f ca="1">_xll.BDH(A113,"BEST_EPS",$B$2,$B$2,"BEST_FPERIOD_OVERRIDE=2bf","fill=previous","Days=A")</f>
        <v>0.35699999999999998</v>
      </c>
      <c r="D113">
        <f ca="1">_xll.BDH(A113,"BEST_EPS",$B$2,$B$2,"BEST_FPERIOD_OVERRIDE=3bf","fill=previous","Days=A")</f>
        <v>0.60499999999999998</v>
      </c>
      <c r="E113">
        <f ca="1">_xll.BDH(A113,"BEST_TARGET_PRICE",$B$2,$B$2,"fill=previous","Days=A")</f>
        <v>4.1900000000000004</v>
      </c>
      <c r="F113">
        <f ca="1">_xll.BDH($A113,F$6,$B$2,$B$2,"Dir=V","Dts=H")</f>
        <v>4.5439999999999996</v>
      </c>
      <c r="G113">
        <f ca="1">_xll.BDH($A113,G$6,$B$2,$B$2,"Dir=V","Dts=H")</f>
        <v>4.5739999999999998</v>
      </c>
      <c r="H113">
        <f ca="1">_xll.BDH($A113,H$6,$B$2,$B$2,"Dir=V","Dts=H")</f>
        <v>4.5199999999999996</v>
      </c>
      <c r="I113">
        <f ca="1">_xll.BDH($A113,I$6,$B$2,$B$2,"Dir=V","Dts=H")</f>
        <v>4.5279999999999996</v>
      </c>
      <c r="J113" t="s">
        <v>1160</v>
      </c>
      <c r="K113">
        <f t="shared" si="2"/>
        <v>4.5666666666666664</v>
      </c>
      <c r="L113">
        <f t="shared" si="3"/>
        <v>4.5</v>
      </c>
      <c r="M113" t="str">
        <f>_xll.BDS(A113,"BEST_ANALYST_RECS_BULK","headers=n","startrow",MATCH(1,_xll.BDS(A113,"BEST_ANALYST_RECS_BULK","headers=n","endcol=9","startcol=9","array=t"),0),"endrow",MATCH(1,_xll.BDS(A113,"BEST_ANALYST_RECS_BULK","headers=n","endcol=9","startcol=9","array=t"),0),"cols=10;rows=1")</f>
        <v>Grupo Santander</v>
      </c>
      <c r="N113" t="s">
        <v>1011</v>
      </c>
      <c r="O113" t="s">
        <v>17</v>
      </c>
      <c r="P113">
        <v>5</v>
      </c>
      <c r="Q113" t="s">
        <v>18</v>
      </c>
      <c r="R113">
        <v>4.5</v>
      </c>
      <c r="S113" t="s">
        <v>19</v>
      </c>
      <c r="T113" s="2">
        <v>45782</v>
      </c>
      <c r="U113">
        <v>1</v>
      </c>
      <c r="V113">
        <v>14.37</v>
      </c>
      <c r="W113" t="str">
        <f>_xll.BDS(A113,"BEST_ANALYST_RECS_BULK","headers=n","startrow",MATCH(2,_xll.BDS(A113,"BEST_ANALYST_RECS_BULK","headers=n","endcol=9","startcol=9","array=t"),0),"endrow",MATCH(2,_xll.BDS(A113,"BEST_ANALYST_RECS_BULK","headers=n","endcol=9","startcol=9","array=t"),0),"cols=10;rows=1")</f>
        <v>Morningstar</v>
      </c>
      <c r="X113" t="s">
        <v>940</v>
      </c>
      <c r="Y113" t="s">
        <v>28</v>
      </c>
      <c r="Z113">
        <v>3</v>
      </c>
      <c r="AA113" t="s">
        <v>18</v>
      </c>
      <c r="AB113">
        <v>4.5</v>
      </c>
      <c r="AC113" t="s">
        <v>19</v>
      </c>
      <c r="AD113" s="2">
        <v>45779</v>
      </c>
      <c r="AE113">
        <v>2</v>
      </c>
      <c r="AF113">
        <v>13.13</v>
      </c>
      <c r="AG113" t="str">
        <f>_xll.BDS(A113,"BEST_ANALYST_RECS_BULK","headers=n","startrow",MATCH(3,_xll.BDS(A113,"BEST_ANALYST_RECS_BULK","headers=n","endcol=9","startcol=9","array=t"),0),"endrow",MATCH(3,_xll.BDS(A113,"BEST_ANALYST_RECS_BULK","headers=n","endcol=9","startcol=9","array=t"),0),"cols=10;rows=1")</f>
        <v>Landesbank Baden-Wuerttemberg</v>
      </c>
      <c r="AH113" t="s">
        <v>835</v>
      </c>
      <c r="AI113" t="s">
        <v>28</v>
      </c>
      <c r="AJ113">
        <v>3</v>
      </c>
      <c r="AK113" t="s">
        <v>26</v>
      </c>
      <c r="AL113">
        <v>4.7</v>
      </c>
      <c r="AM113" t="s">
        <v>19</v>
      </c>
      <c r="AN113" s="2">
        <v>45719</v>
      </c>
      <c r="AO113">
        <v>3</v>
      </c>
      <c r="AP113">
        <v>10.130000000000001</v>
      </c>
      <c r="AQ113" t="str">
        <f>_xll.BDP($A113, AQ$6)</f>
        <v>Communication Services</v>
      </c>
      <c r="AR113" t="str">
        <f>_xll.BDP($A113, AR$6)</f>
        <v>Diversified Telecommunication</v>
      </c>
    </row>
    <row r="114" spans="1:44" x14ac:dyDescent="0.25">
      <c r="A114" t="s">
        <v>710</v>
      </c>
      <c r="B114">
        <f ca="1">_xll.BDH(A114,"BEST_EPS",$B$2,$B$2,"BEST_FPERIOD_OVERRIDE=1bf","fill=previous","Days=A")</f>
        <v>2.4809999999999999</v>
      </c>
      <c r="C114">
        <f ca="1">_xll.BDH(A114,"BEST_EPS",$B$2,$B$2,"BEST_FPERIOD_OVERRIDE=2bf","fill=previous","Days=A")</f>
        <v>2.6059999999999999</v>
      </c>
      <c r="D114">
        <f ca="1">_xll.BDH(A114,"BEST_EPS",$B$2,$B$2,"BEST_FPERIOD_OVERRIDE=3bf","fill=previous","Days=A")</f>
        <v>2.7290000000000001</v>
      </c>
      <c r="E114">
        <f ca="1">_xll.BDH(A114,"BEST_TARGET_PRICE",$B$2,$B$2,"fill=previous","Days=A")</f>
        <v>47.389000000000003</v>
      </c>
      <c r="F114">
        <f ca="1">_xll.BDH($A114,F$6,$B$2,$B$2,"Dir=V","Dts=H")</f>
        <v>47.32</v>
      </c>
      <c r="G114">
        <f ca="1">_xll.BDH($A114,G$6,$B$2,$B$2,"Dir=V","Dts=H")</f>
        <v>47.38</v>
      </c>
      <c r="H114">
        <f ca="1">_xll.BDH($A114,H$6,$B$2,$B$2,"Dir=V","Dts=H")</f>
        <v>47.02</v>
      </c>
      <c r="I114">
        <f ca="1">_xll.BDH($A114,I$6,$B$2,$B$2,"Dir=V","Dts=H")</f>
        <v>47.22</v>
      </c>
      <c r="J114" t="s">
        <v>1161</v>
      </c>
      <c r="K114">
        <f t="shared" si="2"/>
        <v>51.033333333333331</v>
      </c>
      <c r="L114">
        <f t="shared" si="3"/>
        <v>53.1</v>
      </c>
      <c r="M114" t="str">
        <f>_xll.BDS(A114,"BEST_ANALYST_RECS_BULK","headers=n","startrow",MATCH(1,_xll.BDS(A114,"BEST_ANALYST_RECS_BULK","headers=n","endcol=9","startcol=9","array=t"),0),"endrow",MATCH(1,_xll.BDS(A114,"BEST_ANALYST_RECS_BULK","headers=n","endcol=9","startcol=9","array=t"),0),"cols=10;rows=1")</f>
        <v>AlphaValue/Baader Europe</v>
      </c>
      <c r="N114" t="s">
        <v>852</v>
      </c>
      <c r="O114" t="s">
        <v>826</v>
      </c>
      <c r="P114">
        <v>4</v>
      </c>
      <c r="Q114" t="s">
        <v>18</v>
      </c>
      <c r="R114">
        <v>53.1</v>
      </c>
      <c r="S114" t="s">
        <v>27</v>
      </c>
      <c r="T114" s="2">
        <v>45778</v>
      </c>
      <c r="U114">
        <v>1</v>
      </c>
      <c r="V114">
        <v>37.130000000000003</v>
      </c>
      <c r="W114" t="str">
        <f>_xll.BDS(A114,"BEST_ANALYST_RECS_BULK","headers=n","startrow",MATCH(2,_xll.BDS(A114,"BEST_ANALYST_RECS_BULK","headers=n","endcol=9","startcol=9","array=t"),0),"endrow",MATCH(2,_xll.BDS(A114,"BEST_ANALYST_RECS_BULK","headers=n","endcol=9","startcol=9","array=t"),0),"cols=10;rows=1")</f>
        <v>OP Corporate Bank</v>
      </c>
      <c r="X114" t="s">
        <v>1093</v>
      </c>
      <c r="Y114" t="s">
        <v>21</v>
      </c>
      <c r="Z114">
        <v>4</v>
      </c>
      <c r="AA114" t="s">
        <v>23</v>
      </c>
      <c r="AB114">
        <v>48</v>
      </c>
      <c r="AC114" t="s">
        <v>19</v>
      </c>
      <c r="AD114" s="2">
        <v>45769</v>
      </c>
      <c r="AE114">
        <v>2</v>
      </c>
      <c r="AF114">
        <v>30.82</v>
      </c>
      <c r="AG114" t="str">
        <f>_xll.BDS(A114,"BEST_ANALYST_RECS_BULK","headers=n","startrow",MATCH(3,_xll.BDS(A114,"BEST_ANALYST_RECS_BULK","headers=n","endcol=9","startcol=9","array=t"),0),"endrow",MATCH(3,_xll.BDS(A114,"BEST_ANALYST_RECS_BULK","headers=n","endcol=9","startcol=9","array=t"),0),"cols=10;rows=1")</f>
        <v>ABG Sundal Collier</v>
      </c>
      <c r="AH114" t="s">
        <v>1240</v>
      </c>
      <c r="AI114" t="s">
        <v>20</v>
      </c>
      <c r="AJ114">
        <v>5</v>
      </c>
      <c r="AK114" t="s">
        <v>18</v>
      </c>
      <c r="AL114">
        <v>52</v>
      </c>
      <c r="AM114" t="s">
        <v>22</v>
      </c>
      <c r="AN114" s="2">
        <v>45769</v>
      </c>
      <c r="AO114">
        <v>3</v>
      </c>
      <c r="AP114">
        <v>28.2</v>
      </c>
      <c r="AQ114" t="str">
        <f>_xll.BDP($A114, AQ$6)</f>
        <v>Communication Services</v>
      </c>
      <c r="AR114" t="str">
        <f>_xll.BDP($A114, AR$6)</f>
        <v>Diversified Telecommunication</v>
      </c>
    </row>
    <row r="115" spans="1:44" x14ac:dyDescent="0.25">
      <c r="A115" t="s">
        <v>578</v>
      </c>
      <c r="B115">
        <f ca="1">_xll.BDH(A115,"BEST_EPS",$B$2,$B$2,"BEST_FPERIOD_OVERRIDE=1bf","fill=previous","Days=A")</f>
        <v>0.91600000000000004</v>
      </c>
      <c r="C115">
        <f ca="1">_xll.BDH(A115,"BEST_EPS",$B$2,$B$2,"BEST_FPERIOD_OVERRIDE=2bf","fill=previous","Days=A")</f>
        <v>0.86299999999999999</v>
      </c>
      <c r="D115">
        <f ca="1">_xll.BDH(A115,"BEST_EPS",$B$2,$B$2,"BEST_FPERIOD_OVERRIDE=3bf","fill=previous","Days=A")</f>
        <v>0.871</v>
      </c>
      <c r="E115">
        <f ca="1">_xll.BDH(A115,"BEST_TARGET_PRICE",$B$2,$B$2,"fill=previous","Days=A")</f>
        <v>13.706</v>
      </c>
      <c r="F115">
        <f ca="1">_xll.BDH($A115,F$6,$B$2,$B$2,"Dir=V","Dts=H")</f>
        <v>14.555</v>
      </c>
      <c r="G115">
        <f ca="1">_xll.BDH($A115,G$6,$B$2,$B$2,"Dir=V","Dts=H")</f>
        <v>14.68</v>
      </c>
      <c r="H115">
        <f ca="1">_xll.BDH($A115,H$6,$B$2,$B$2,"Dir=V","Dts=H")</f>
        <v>14.445</v>
      </c>
      <c r="I115">
        <f ca="1">_xll.BDH($A115,I$6,$B$2,$B$2,"Dir=V","Dts=H")</f>
        <v>14.654999999999999</v>
      </c>
      <c r="J115" t="s">
        <v>1161</v>
      </c>
      <c r="K115">
        <f t="shared" si="2"/>
        <v>15.633333333333333</v>
      </c>
      <c r="L115">
        <f t="shared" si="3"/>
        <v>15</v>
      </c>
      <c r="M115" t="str">
        <f>_xll.BDS(A115,"BEST_ANALYST_RECS_BULK","headers=n","startrow",MATCH(1,_xll.BDS(A115,"BEST_ANALYST_RECS_BULK","headers=n","endcol=9","startcol=9","array=t"),0),"endrow",MATCH(1,_xll.BDS(A115,"BEST_ANALYST_RECS_BULK","headers=n","endcol=9","startcol=9","array=t"),0),"cols=10;rows=1")</f>
        <v>OP Corporate Bank</v>
      </c>
      <c r="N115" t="s">
        <v>1056</v>
      </c>
      <c r="O115" t="s">
        <v>21</v>
      </c>
      <c r="P115">
        <v>4</v>
      </c>
      <c r="Q115" t="s">
        <v>18</v>
      </c>
      <c r="R115">
        <v>15</v>
      </c>
      <c r="S115" t="s">
        <v>22</v>
      </c>
      <c r="T115" s="2">
        <v>45777</v>
      </c>
      <c r="U115">
        <v>1</v>
      </c>
      <c r="V115">
        <v>26.93</v>
      </c>
      <c r="W115" t="str">
        <f>_xll.BDS(A115,"BEST_ANALYST_RECS_BULK","headers=n","startrow",MATCH(2,_xll.BDS(A115,"BEST_ANALYST_RECS_BULK","headers=n","endcol=9","startcol=9","array=t"),0),"endrow",MATCH(2,_xll.BDS(A115,"BEST_ANALYST_RECS_BULK","headers=n","endcol=9","startcol=9","array=t"),0),"cols=10;rows=1")</f>
        <v>Bernstein</v>
      </c>
      <c r="X115" t="s">
        <v>869</v>
      </c>
      <c r="Y115" t="s">
        <v>36</v>
      </c>
      <c r="Z115">
        <v>3</v>
      </c>
      <c r="AA115" t="s">
        <v>18</v>
      </c>
      <c r="AB115">
        <v>16.399999999999999</v>
      </c>
      <c r="AC115" t="s">
        <v>19</v>
      </c>
      <c r="AD115" s="2">
        <v>45784</v>
      </c>
      <c r="AE115">
        <v>2</v>
      </c>
      <c r="AF115">
        <v>23.41</v>
      </c>
      <c r="AG115" t="str">
        <f>_xll.BDS(A115,"BEST_ANALYST_RECS_BULK","headers=n","startrow",MATCH(3,_xll.BDS(A115,"BEST_ANALYST_RECS_BULK","headers=n","endcol=9","startcol=9","array=t"),0),"endrow",MATCH(3,_xll.BDS(A115,"BEST_ANALYST_RECS_BULK","headers=n","endcol=9","startcol=9","array=t"),0),"cols=10;rows=1")</f>
        <v>Morgan Stanley</v>
      </c>
      <c r="AH115" t="s">
        <v>1078</v>
      </c>
      <c r="AI115" t="s">
        <v>46</v>
      </c>
      <c r="AJ115">
        <v>3</v>
      </c>
      <c r="AK115" t="s">
        <v>18</v>
      </c>
      <c r="AL115">
        <v>15.5</v>
      </c>
      <c r="AM115" t="s">
        <v>22</v>
      </c>
      <c r="AN115" s="2">
        <v>45776</v>
      </c>
      <c r="AO115">
        <v>3</v>
      </c>
      <c r="AP115">
        <v>20.47</v>
      </c>
      <c r="AQ115" t="str">
        <f>_xll.BDP($A115, AQ$6)</f>
        <v>Utilities</v>
      </c>
      <c r="AR115" t="str">
        <f>_xll.BDP($A115, AR$6)</f>
        <v>Electric Utilities</v>
      </c>
    </row>
    <row r="116" spans="1:44" x14ac:dyDescent="0.25">
      <c r="A116" t="s">
        <v>722</v>
      </c>
      <c r="B116">
        <f ca="1">_xll.BDH(A116,"BEST_EPS",$B$2,$B$2,"BEST_FPERIOD_OVERRIDE=1bf","fill=previous","Days=A")</f>
        <v>1.1910000000000001</v>
      </c>
      <c r="C116">
        <f ca="1">_xll.BDH(A116,"BEST_EPS",$B$2,$B$2,"BEST_FPERIOD_OVERRIDE=2bf","fill=previous","Days=A")</f>
        <v>1.3080000000000001</v>
      </c>
      <c r="D116">
        <f ca="1">_xll.BDH(A116,"BEST_EPS",$B$2,$B$2,"BEST_FPERIOD_OVERRIDE=3bf","fill=previous","Days=A")</f>
        <v>1.391</v>
      </c>
      <c r="E116">
        <f ca="1">_xll.BDH(A116,"BEST_TARGET_PRICE",$B$2,$B$2,"fill=previous","Days=A")</f>
        <v>20.65</v>
      </c>
      <c r="F116">
        <f ca="1">_xll.BDH($A116,F$6,$B$2,$B$2,"Dir=V","Dts=H")</f>
        <v>20.38</v>
      </c>
      <c r="G116">
        <f ca="1">_xll.BDH($A116,G$6,$B$2,$B$2,"Dir=V","Dts=H")</f>
        <v>20.56</v>
      </c>
      <c r="H116">
        <f ca="1">_xll.BDH($A116,H$6,$B$2,$B$2,"Dir=V","Dts=H")</f>
        <v>20.36</v>
      </c>
      <c r="I116">
        <f ca="1">_xll.BDH($A116,I$6,$B$2,$B$2,"Dir=V","Dts=H")</f>
        <v>20.46</v>
      </c>
      <c r="J116" t="s">
        <v>1161</v>
      </c>
      <c r="K116">
        <f t="shared" si="2"/>
        <v>20.666666666666668</v>
      </c>
      <c r="L116">
        <f t="shared" si="3"/>
        <v>19</v>
      </c>
      <c r="M116" t="str">
        <f>_xll.BDS(A116,"BEST_ANALYST_RECS_BULK","headers=n","startrow",MATCH(1,_xll.BDS(A116,"BEST_ANALYST_RECS_BULK","headers=n","endcol=9","startcol=9","array=t"),0),"endrow",MATCH(1,_xll.BDS(A116,"BEST_ANALYST_RECS_BULK","headers=n","endcol=9","startcol=9","array=t"),0),"cols=10;rows=1")</f>
        <v>OP Corporate Bank</v>
      </c>
      <c r="N116" t="s">
        <v>1021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49.16</v>
      </c>
      <c r="W116" t="str">
        <f>_xll.BDS(A116,"BEST_ANALYST_RECS_BULK","headers=n","startrow",MATCH(2,_xll.BDS(A116,"BEST_ANALYST_RECS_BULK","headers=n","endcol=9","startcol=9","array=t"),0),"endrow",MATCH(2,_xll.BDS(A116,"BEST_ANALYST_RECS_BULK","headers=n","endcol=9","startcol=9","array=t"),0),"cols=10;rows=1")</f>
        <v>Danske Bank</v>
      </c>
      <c r="X116" t="s">
        <v>963</v>
      </c>
      <c r="Y116" t="s">
        <v>20</v>
      </c>
      <c r="Z116">
        <v>5</v>
      </c>
      <c r="AA116" t="s">
        <v>18</v>
      </c>
      <c r="AB116">
        <v>22</v>
      </c>
      <c r="AC116" t="s">
        <v>22</v>
      </c>
      <c r="AD116" s="2">
        <v>45776</v>
      </c>
      <c r="AE116">
        <v>2</v>
      </c>
      <c r="AF116">
        <v>37.78</v>
      </c>
      <c r="AG116" t="str">
        <f>_xll.BDS(A116,"BEST_ANALYST_RECS_BULK","headers=n","startrow",MATCH(3,_xll.BDS(A116,"BEST_ANALYST_RECS_BULK","headers=n","endcol=9","startcol=9","array=t"),0),"endrow",MATCH(3,_xll.BDS(A116,"BEST_ANALYST_RECS_BULK","headers=n","endcol=9","startcol=9","array=t"),0),"cols=10;rows=1")</f>
        <v>Inderes</v>
      </c>
      <c r="AH116" t="s">
        <v>895</v>
      </c>
      <c r="AI116" t="s">
        <v>21</v>
      </c>
      <c r="AJ116">
        <v>4</v>
      </c>
      <c r="AK116" t="s">
        <v>18</v>
      </c>
      <c r="AL116">
        <v>21</v>
      </c>
      <c r="AM116" t="s">
        <v>19</v>
      </c>
      <c r="AN116" s="2">
        <v>45777</v>
      </c>
      <c r="AO116">
        <v>3</v>
      </c>
      <c r="AP116">
        <v>34.92</v>
      </c>
      <c r="AQ116" t="str">
        <f>_xll.BDP($A116, AQ$6)</f>
        <v>Consumer Staples</v>
      </c>
      <c r="AR116" t="str">
        <f>_xll.BDP($A116, AR$6)</f>
        <v>Consumer Staples Distribution</v>
      </c>
    </row>
    <row r="117" spans="1:44" x14ac:dyDescent="0.25">
      <c r="A117" t="s">
        <v>454</v>
      </c>
      <c r="B117">
        <f ca="1">_xll.BDH(A117,"BEST_EPS",$B$2,$B$2,"BEST_FPERIOD_OVERRIDE=1bf","fill=previous","Days=A")</f>
        <v>2.1520000000000001</v>
      </c>
      <c r="C117">
        <f ca="1">_xll.BDH(A117,"BEST_EPS",$B$2,$B$2,"BEST_FPERIOD_OVERRIDE=2bf","fill=previous","Days=A")</f>
        <v>2.375</v>
      </c>
      <c r="D117">
        <f ca="1">_xll.BDH(A117,"BEST_EPS",$B$2,$B$2,"BEST_FPERIOD_OVERRIDE=3bf","fill=previous","Days=A")</f>
        <v>2.5870000000000002</v>
      </c>
      <c r="E117">
        <f ca="1">_xll.BDH(A117,"BEST_TARGET_PRICE",$B$2,$B$2,"fill=previous","Days=A")</f>
        <v>55.534999999999997</v>
      </c>
      <c r="F117">
        <f ca="1">_xll.BDH($A117,F$6,$B$2,$B$2,"Dir=V","Dts=H")</f>
        <v>55.1</v>
      </c>
      <c r="G117">
        <f ca="1">_xll.BDH($A117,G$6,$B$2,$B$2,"Dir=V","Dts=H")</f>
        <v>55.1</v>
      </c>
      <c r="H117">
        <f ca="1">_xll.BDH($A117,H$6,$B$2,$B$2,"Dir=V","Dts=H")</f>
        <v>54.34</v>
      </c>
      <c r="I117">
        <f ca="1">_xll.BDH($A117,I$6,$B$2,$B$2,"Dir=V","Dts=H")</f>
        <v>54.66</v>
      </c>
      <c r="J117" t="s">
        <v>1161</v>
      </c>
      <c r="K117">
        <f t="shared" si="2"/>
        <v>59.066666666666663</v>
      </c>
      <c r="L117">
        <f t="shared" si="3"/>
        <v>56.2</v>
      </c>
      <c r="M117" t="str">
        <f>_xll.BDS(A117,"BEST_ANALYST_RECS_BULK","headers=n","startrow",MATCH(1,_xll.BDS(A117,"BEST_ANALYST_RECS_BULK","headers=n","endcol=9","startcol=9","array=t"),0),"endrow",MATCH(1,_xll.BDS(A117,"BEST_ANALYST_RECS_BULK","headers=n","endcol=9","startcol=9","array=t"),0),"cols=10;rows=1")</f>
        <v>AlphaValue/Baader Europe</v>
      </c>
      <c r="N117" t="s">
        <v>846</v>
      </c>
      <c r="O117" t="s">
        <v>834</v>
      </c>
      <c r="P117">
        <v>2</v>
      </c>
      <c r="Q117" t="s">
        <v>18</v>
      </c>
      <c r="R117">
        <v>56.2</v>
      </c>
      <c r="S117" t="s">
        <v>22</v>
      </c>
      <c r="T117" s="2">
        <v>45778</v>
      </c>
      <c r="U117">
        <v>1</v>
      </c>
      <c r="V117">
        <v>33.03</v>
      </c>
      <c r="W117" t="str">
        <f>_xll.BDS(A117,"BEST_ANALYST_RECS_BULK","headers=n","startrow",MATCH(2,_xll.BDS(A117,"BEST_ANALYST_RECS_BULK","headers=n","endcol=9","startcol=9","array=t"),0),"endrow",MATCH(2,_xll.BDS(A117,"BEST_ANALYST_RECS_BULK","headers=n","endcol=9","startcol=9","array=t"),0),"cols=10;rows=1")</f>
        <v>Oddo BHF</v>
      </c>
      <c r="X117" t="s">
        <v>1373</v>
      </c>
      <c r="Y117" t="s">
        <v>17</v>
      </c>
      <c r="Z117">
        <v>5</v>
      </c>
      <c r="AA117" t="s">
        <v>18</v>
      </c>
      <c r="AB117">
        <v>61</v>
      </c>
      <c r="AC117" t="s">
        <v>19</v>
      </c>
      <c r="AD117" s="2">
        <v>45779</v>
      </c>
      <c r="AE117">
        <v>2</v>
      </c>
      <c r="AF117">
        <v>20.16</v>
      </c>
      <c r="AG117" t="str">
        <f>_xll.BDS(A117,"BEST_ANALYST_RECS_BULK","headers=n","startrow",MATCH(3,_xll.BDS(A117,"BEST_ANALYST_RECS_BULK","headers=n","endcol=9","startcol=9","array=t"),0),"endrow",MATCH(3,_xll.BDS(A117,"BEST_ANALYST_RECS_BULK","headers=n","endcol=9","startcol=9","array=t"),0),"cols=10;rows=1")</f>
        <v>Danske Bank</v>
      </c>
      <c r="AH117" t="s">
        <v>1482</v>
      </c>
      <c r="AI117" t="s">
        <v>20</v>
      </c>
      <c r="AJ117">
        <v>5</v>
      </c>
      <c r="AK117" t="s">
        <v>18</v>
      </c>
      <c r="AL117">
        <v>60</v>
      </c>
      <c r="AM117" t="s">
        <v>22</v>
      </c>
      <c r="AN117" s="2">
        <v>45778</v>
      </c>
      <c r="AO117">
        <v>3</v>
      </c>
      <c r="AP117">
        <v>20</v>
      </c>
      <c r="AQ117" t="str">
        <f>_xll.BDP($A117, AQ$6)</f>
        <v>Industrials</v>
      </c>
      <c r="AR117" t="str">
        <f>_xll.BDP($A117, AR$6)</f>
        <v>Machinery</v>
      </c>
    </row>
    <row r="118" spans="1:44" x14ac:dyDescent="0.25">
      <c r="A118" t="s">
        <v>740</v>
      </c>
      <c r="B118">
        <f ca="1">_xll.BDH(A118,"BEST_EPS",$B$2,$B$2,"BEST_FPERIOD_OVERRIDE=1bf","fill=previous","Days=A")</f>
        <v>0.68600000000000005</v>
      </c>
      <c r="C118">
        <f ca="1">_xll.BDH(A118,"BEST_EPS",$B$2,$B$2,"BEST_FPERIOD_OVERRIDE=2bf","fill=previous","Days=A")</f>
        <v>0.76600000000000001</v>
      </c>
      <c r="D118">
        <f ca="1">_xll.BDH(A118,"BEST_EPS",$B$2,$B$2,"BEST_FPERIOD_OVERRIDE=3bf","fill=previous","Days=A")</f>
        <v>0.82899999999999996</v>
      </c>
      <c r="E118">
        <f ca="1">_xll.BDH(A118,"BEST_TARGET_PRICE",$B$2,$B$2,"fill=previous","Days=A")</f>
        <v>11.023999999999999</v>
      </c>
      <c r="F118">
        <f ca="1">_xll.BDH($A118,F$6,$B$2,$B$2,"Dir=V","Dts=H")</f>
        <v>9.68</v>
      </c>
      <c r="G118">
        <f ca="1">_xll.BDH($A118,G$6,$B$2,$B$2,"Dir=V","Dts=H")</f>
        <v>9.7460000000000004</v>
      </c>
      <c r="H118">
        <f ca="1">_xll.BDH($A118,H$6,$B$2,$B$2,"Dir=V","Dts=H")</f>
        <v>9.6300000000000008</v>
      </c>
      <c r="I118">
        <f ca="1">_xll.BDH($A118,I$6,$B$2,$B$2,"Dir=V","Dts=H")</f>
        <v>9.6479999999999997</v>
      </c>
      <c r="J118" t="s">
        <v>1161</v>
      </c>
      <c r="K118">
        <f t="shared" si="2"/>
        <v>10.68</v>
      </c>
      <c r="L118">
        <f t="shared" si="3"/>
        <v>9.34</v>
      </c>
      <c r="M118" t="str">
        <f>_xll.BDS(A118,"BEST_ANALYST_RECS_BULK","headers=n","startrow",MATCH(1,_xll.BDS(A118,"BEST_ANALYST_RECS_BULK","headers=n","endcol=9","startcol=9","array=t"),0),"endrow",MATCH(1,_xll.BDS(A118,"BEST_ANALYST_RECS_BULK","headers=n","endcol=9","startcol=9","array=t"),0),"cols=10;rows=1")</f>
        <v>AlphaValue/Baader Europe</v>
      </c>
      <c r="N118" t="s">
        <v>1063</v>
      </c>
      <c r="O118" t="s">
        <v>834</v>
      </c>
      <c r="P118">
        <v>2</v>
      </c>
      <c r="Q118" t="s">
        <v>18</v>
      </c>
      <c r="R118">
        <v>9.34</v>
      </c>
      <c r="S118" t="s">
        <v>27</v>
      </c>
      <c r="T118" s="2">
        <v>45778</v>
      </c>
      <c r="U118">
        <v>1</v>
      </c>
      <c r="V118">
        <v>16.75</v>
      </c>
      <c r="W118" t="str">
        <f>_xll.BDS(A118,"BEST_ANALYST_RECS_BULK","headers=n","startrow",MATCH(2,_xll.BDS(A118,"BEST_ANALYST_RECS_BULK","headers=n","endcol=9","startcol=9","array=t"),0),"endrow",MATCH(2,_xll.BDS(A118,"BEST_ANALYST_RECS_BULK","headers=n","endcol=9","startcol=9","array=t"),0),"cols=10;rows=1")</f>
        <v>JP Morgan</v>
      </c>
      <c r="X118" t="s">
        <v>1037</v>
      </c>
      <c r="Y118" t="s">
        <v>24</v>
      </c>
      <c r="Z118">
        <v>5</v>
      </c>
      <c r="AA118" t="s">
        <v>18</v>
      </c>
      <c r="AB118">
        <v>11.5</v>
      </c>
      <c r="AC118" t="s">
        <v>19</v>
      </c>
      <c r="AD118" s="2">
        <v>45771</v>
      </c>
      <c r="AE118">
        <v>2</v>
      </c>
      <c r="AF118">
        <v>13.44</v>
      </c>
      <c r="AG118" t="str">
        <f>_xll.BDS(A118,"BEST_ANALYST_RECS_BULK","headers=n","startrow",MATCH(3,_xll.BDS(A118,"BEST_ANALYST_RECS_BULK","headers=n","endcol=9","startcol=9","array=t"),0),"endrow",MATCH(3,_xll.BDS(A118,"BEST_ANALYST_RECS_BULK","headers=n","endcol=9","startcol=9","array=t"),0),"cols=10;rows=1")</f>
        <v>Kepler Cheuvreux</v>
      </c>
      <c r="AH118" t="s">
        <v>1122</v>
      </c>
      <c r="AI118" t="s">
        <v>28</v>
      </c>
      <c r="AJ118">
        <v>3</v>
      </c>
      <c r="AK118" t="s">
        <v>18</v>
      </c>
      <c r="AL118">
        <v>11.2</v>
      </c>
      <c r="AM118" t="s">
        <v>19</v>
      </c>
      <c r="AN118" s="2">
        <v>45726</v>
      </c>
      <c r="AO118">
        <v>3</v>
      </c>
      <c r="AP118">
        <v>0</v>
      </c>
      <c r="AQ118" t="str">
        <f>_xll.BDP($A118, AQ$6)</f>
        <v>Industrials</v>
      </c>
      <c r="AR118" t="str">
        <f>_xll.BDP($A118, AR$6)</f>
        <v>Machinery</v>
      </c>
    </row>
    <row r="119" spans="1:44" x14ac:dyDescent="0.25">
      <c r="A119" t="s">
        <v>350</v>
      </c>
      <c r="B119">
        <f ca="1">_xll.BDH(A119,"BEST_EPS",$B$2,$B$2,"BEST_FPERIOD_OVERRIDE=1bf","fill=previous","Days=A")</f>
        <v>1.3520000000000001</v>
      </c>
      <c r="C119">
        <f ca="1">_xll.BDH(A119,"BEST_EPS",$B$2,$B$2,"BEST_FPERIOD_OVERRIDE=2bf","fill=previous","Days=A")</f>
        <v>1.3859999999999999</v>
      </c>
      <c r="D119">
        <f ca="1">_xll.BDH(A119,"BEST_EPS",$B$2,$B$2,"BEST_FPERIOD_OVERRIDE=3bf","fill=previous","Days=A")</f>
        <v>1.4179999999999999</v>
      </c>
      <c r="E119">
        <f ca="1">_xll.BDH(A119,"BEST_TARGET_PRICE",$B$2,$B$2,"fill=previous","Days=A")</f>
        <v>13.170999999999999</v>
      </c>
      <c r="F119">
        <f ca="1">_xll.BDH($A119,F$6,$B$2,$B$2,"Dir=V","Dts=H")</f>
        <v>12.28</v>
      </c>
      <c r="G119">
        <f ca="1">_xll.BDH($A119,G$6,$B$2,$B$2,"Dir=V","Dts=H")</f>
        <v>12.36</v>
      </c>
      <c r="H119">
        <f ca="1">_xll.BDH($A119,H$6,$B$2,$B$2,"Dir=V","Dts=H")</f>
        <v>12.27</v>
      </c>
      <c r="I119">
        <f ca="1">_xll.BDH($A119,I$6,$B$2,$B$2,"Dir=V","Dts=H")</f>
        <v>12.36</v>
      </c>
      <c r="J119" t="s">
        <v>1161</v>
      </c>
      <c r="K119">
        <f t="shared" si="2"/>
        <v>14.166666666666666</v>
      </c>
      <c r="L119">
        <f t="shared" si="3"/>
        <v>13.1</v>
      </c>
      <c r="M119" t="str">
        <f>_xll.BDS(A119,"BEST_ANALYST_RECS_BULK","headers=n","startrow",MATCH(1,_xll.BDS(A119,"BEST_ANALYST_RECS_BULK","headers=n","endcol=9","startcol=9","array=t"),0),"endrow",MATCH(1,_xll.BDS(A119,"BEST_ANALYST_RECS_BULK","headers=n","endcol=9","startcol=9","array=t"),0),"cols=10;rows=1")</f>
        <v>Jefferies</v>
      </c>
      <c r="N119" t="s">
        <v>1088</v>
      </c>
      <c r="O119" t="s">
        <v>20</v>
      </c>
      <c r="P119">
        <v>5</v>
      </c>
      <c r="Q119" t="s">
        <v>18</v>
      </c>
      <c r="R119">
        <v>13.1</v>
      </c>
      <c r="S119" t="s">
        <v>19</v>
      </c>
      <c r="T119" s="2">
        <v>45764</v>
      </c>
      <c r="U119">
        <v>1</v>
      </c>
      <c r="V119">
        <v>25.86</v>
      </c>
      <c r="W119" t="str">
        <f>_xll.BDS(A119,"BEST_ANALYST_RECS_BULK","headers=n","startrow",MATCH(2,_xll.BDS(A119,"BEST_ANALYST_RECS_BULK","headers=n","endcol=9","startcol=9","array=t"),0),"endrow",MATCH(2,_xll.BDS(A119,"BEST_ANALYST_RECS_BULK","headers=n","endcol=9","startcol=9","array=t"),0),"cols=10;rows=1")</f>
        <v>Citi</v>
      </c>
      <c r="X119" t="s">
        <v>1285</v>
      </c>
      <c r="Y119" t="s">
        <v>20</v>
      </c>
      <c r="Z119">
        <v>5</v>
      </c>
      <c r="AA119" t="s">
        <v>18</v>
      </c>
      <c r="AB119">
        <v>14.9</v>
      </c>
      <c r="AC119" t="s">
        <v>19</v>
      </c>
      <c r="AD119" s="2">
        <v>45775</v>
      </c>
      <c r="AE119">
        <v>2</v>
      </c>
      <c r="AF119">
        <v>25.32</v>
      </c>
      <c r="AG119" t="str">
        <f>_xll.BDS(A119,"BEST_ANALYST_RECS_BULK","headers=n","startrow",MATCH(3,_xll.BDS(A119,"BEST_ANALYST_RECS_BULK","headers=n","endcol=9","startcol=9","array=t"),0),"endrow",MATCH(3,_xll.BDS(A119,"BEST_ANALYST_RECS_BULK","headers=n","endcol=9","startcol=9","array=t"),0),"cols=10;rows=1")</f>
        <v>Morgan Stanley</v>
      </c>
      <c r="AH119" t="s">
        <v>1283</v>
      </c>
      <c r="AI119" t="s">
        <v>34</v>
      </c>
      <c r="AJ119">
        <v>5</v>
      </c>
      <c r="AK119" t="s">
        <v>18</v>
      </c>
      <c r="AL119">
        <v>14.5</v>
      </c>
      <c r="AM119" t="s">
        <v>22</v>
      </c>
      <c r="AN119" s="2">
        <v>45772</v>
      </c>
      <c r="AO119">
        <v>3</v>
      </c>
      <c r="AP119">
        <v>24.61</v>
      </c>
      <c r="AQ119" t="str">
        <f>_xll.BDP($A119, AQ$6)</f>
        <v>Financials</v>
      </c>
      <c r="AR119" t="str">
        <f>_xll.BDP($A119, AR$6)</f>
        <v>Banks</v>
      </c>
    </row>
    <row r="120" spans="1:44" x14ac:dyDescent="0.25">
      <c r="A120" t="s">
        <v>580</v>
      </c>
      <c r="B120">
        <f ca="1">_xll.BDH(A120,"BEST_EPS",$B$2,$B$2,"BEST_FPERIOD_OVERRIDE=1bf","fill=previous","Days=A")</f>
        <v>0.307</v>
      </c>
      <c r="C120">
        <f ca="1">_xll.BDH(A120,"BEST_EPS",$B$2,$B$2,"BEST_FPERIOD_OVERRIDE=2bf","fill=previous","Days=A")</f>
        <v>0.746</v>
      </c>
      <c r="D120">
        <f ca="1">_xll.BDH(A120,"BEST_EPS",$B$2,$B$2,"BEST_FPERIOD_OVERRIDE=3bf","fill=previous","Days=A")</f>
        <v>1.075</v>
      </c>
      <c r="E120">
        <f ca="1">_xll.BDH(A120,"BEST_TARGET_PRICE",$B$2,$B$2,"fill=previous","Days=A")</f>
        <v>12.039</v>
      </c>
      <c r="F120">
        <f ca="1">_xll.BDH($A120,F$6,$B$2,$B$2,"Dir=V","Dts=H")</f>
        <v>9.1</v>
      </c>
      <c r="G120">
        <f ca="1">_xll.BDH($A120,G$6,$B$2,$B$2,"Dir=V","Dts=H")</f>
        <v>9.17</v>
      </c>
      <c r="H120">
        <f ca="1">_xll.BDH($A120,H$6,$B$2,$B$2,"Dir=V","Dts=H")</f>
        <v>8.8360000000000003</v>
      </c>
      <c r="I120">
        <f ca="1">_xll.BDH($A120,I$6,$B$2,$B$2,"Dir=V","Dts=H")</f>
        <v>8.84</v>
      </c>
      <c r="J120" t="s">
        <v>1161</v>
      </c>
      <c r="K120">
        <f t="shared" si="2"/>
        <v>11</v>
      </c>
      <c r="L120">
        <f t="shared" si="3"/>
        <v>8</v>
      </c>
      <c r="M120" t="str">
        <f>_xll.BDS(A120,"BEST_ANALYST_RECS_BULK","headers=n","startrow",MATCH(1,_xll.BDS(A120,"BEST_ANALYST_RECS_BULK","headers=n","endcol=9","startcol=9","array=t"),0),"endrow",MATCH(1,_xll.BDS(A120,"BEST_ANALYST_RECS_BULK","headers=n","endcol=9","startcol=9","array=t"),0),"cols=10;rows=1")</f>
        <v>ISS-EVA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56.92</v>
      </c>
      <c r="W120" t="str">
        <f>_xll.BDS(A120,"BEST_ANALYST_RECS_BULK","headers=n","startrow",MATCH(2,_xll.BDS(A120,"BEST_ANALYST_RECS_BULK","headers=n","endcol=9","startcol=9","array=t"),0),"endrow",MATCH(2,_xll.BDS(A120,"BEST_ANALYST_RECS_BULK","headers=n","endcol=9","startcol=9","array=t"),0),"cols=10;rows=1")</f>
        <v>BNP Paribas Exane</v>
      </c>
      <c r="X120" t="s">
        <v>1025</v>
      </c>
      <c r="Y120" t="s">
        <v>25</v>
      </c>
      <c r="Z120">
        <v>3</v>
      </c>
      <c r="AA120" t="s">
        <v>18</v>
      </c>
      <c r="AB120">
        <v>8</v>
      </c>
      <c r="AC120" t="s">
        <v>19</v>
      </c>
      <c r="AD120" s="2">
        <v>45783</v>
      </c>
      <c r="AE120">
        <v>2</v>
      </c>
      <c r="AF120">
        <v>46.44</v>
      </c>
      <c r="AG120" t="str">
        <f>_xll.BDS(A120,"BEST_ANALYST_RECS_BULK","headers=n","startrow",MATCH(3,_xll.BDS(A120,"BEST_ANALYST_RECS_BULK","headers=n","endcol=9","startcol=9","array=t"),0),"endrow",MATCH(3,_xll.BDS(A120,"BEST_ANALYST_RECS_BULK","headers=n","endcol=9","startcol=9","array=t"),0),"cols=10;rows=1")</f>
        <v>JP Morgan</v>
      </c>
      <c r="AH120" t="s">
        <v>990</v>
      </c>
      <c r="AI120" t="s">
        <v>25</v>
      </c>
      <c r="AJ120">
        <v>3</v>
      </c>
      <c r="AK120" t="s">
        <v>18</v>
      </c>
      <c r="AL120">
        <v>14</v>
      </c>
      <c r="AM120" t="s">
        <v>19</v>
      </c>
      <c r="AN120" s="2">
        <v>45747</v>
      </c>
      <c r="AO120">
        <v>3</v>
      </c>
      <c r="AP120">
        <v>36.4</v>
      </c>
      <c r="AQ120" t="str">
        <f>_xll.BDP($A120, AQ$6)</f>
        <v>Energy</v>
      </c>
      <c r="AR120" t="str">
        <f>_xll.BDP($A120, AR$6)</f>
        <v>Oil, Gas &amp; Consumable Fuels</v>
      </c>
    </row>
    <row r="121" spans="1:44" x14ac:dyDescent="0.25">
      <c r="A121" t="s">
        <v>498</v>
      </c>
      <c r="B121">
        <f ca="1">_xll.BDH(A121,"BEST_EPS",$B$2,$B$2,"BEST_FPERIOD_OVERRIDE=1bf","fill=previous","Days=A")</f>
        <v>0.32100000000000001</v>
      </c>
      <c r="C121">
        <f ca="1">_xll.BDH(A121,"BEST_EPS",$B$2,$B$2,"BEST_FPERIOD_OVERRIDE=2bf","fill=previous","Days=A")</f>
        <v>0.371</v>
      </c>
      <c r="D121">
        <f ca="1">_xll.BDH(A121,"BEST_EPS",$B$2,$B$2,"BEST_FPERIOD_OVERRIDE=3bf","fill=previous","Days=A")</f>
        <v>0.39900000000000002</v>
      </c>
      <c r="E121">
        <f ca="1">_xll.BDH(A121,"BEST_TARGET_PRICE",$B$2,$B$2,"fill=previous","Days=A")</f>
        <v>4.8360000000000003</v>
      </c>
      <c r="F121">
        <f ca="1">_xll.BDH($A121,F$6,$B$2,$B$2,"Dir=V","Dts=H")</f>
        <v>4.444</v>
      </c>
      <c r="G121">
        <f ca="1">_xll.BDH($A121,G$6,$B$2,$B$2,"Dir=V","Dts=H")</f>
        <v>4.4539999999999997</v>
      </c>
      <c r="H121">
        <f ca="1">_xll.BDH($A121,H$6,$B$2,$B$2,"Dir=V","Dts=H")</f>
        <v>4.3879999999999999</v>
      </c>
      <c r="I121">
        <f ca="1">_xll.BDH($A121,I$6,$B$2,$B$2,"Dir=V","Dts=H")</f>
        <v>4.4290000000000003</v>
      </c>
      <c r="J121" t="s">
        <v>1161</v>
      </c>
      <c r="K121">
        <f t="shared" si="2"/>
        <v>5.7600000000000007</v>
      </c>
      <c r="L121">
        <f t="shared" si="3"/>
        <v>4</v>
      </c>
      <c r="M121" t="str">
        <f>_xll.BDS(A121,"BEST_ANALYST_RECS_BULK","headers=n","startrow",MATCH(1,_xll.BDS(A121,"BEST_ANALYST_RECS_BULK","headers=n","endcol=9","startcol=9","array=t"),0),"endrow",MATCH(1,_xll.BDS(A121,"BEST_ANALYST_RECS_BULK","headers=n","endcol=9","startcol=9","array=t"),0),"cols=10;rows=1")</f>
        <v>Carnegie Group</v>
      </c>
      <c r="N121" t="s">
        <v>1178</v>
      </c>
      <c r="O121" t="s">
        <v>28</v>
      </c>
      <c r="P121">
        <v>3</v>
      </c>
      <c r="Q121" t="s">
        <v>18</v>
      </c>
      <c r="R121">
        <v>4</v>
      </c>
      <c r="S121" t="s">
        <v>19</v>
      </c>
      <c r="T121" s="2">
        <v>45772</v>
      </c>
      <c r="U121">
        <v>1</v>
      </c>
      <c r="V121">
        <v>33.18</v>
      </c>
      <c r="W121" t="e">
        <f>_xll.BDS(A121,"BEST_ANALYST_RECS_BULK","headers=n","startrow",MATCH(2,_xll.BDS(A121,"BEST_ANALYST_RECS_BULK","headers=n","endcol=9","startcol=9","array=t"),0),"endrow",MATCH(2,_xll.BDS(A121,"BEST_ANALYST_RECS_BULK","headers=n","endcol=9","startcol=9","array=t"),0),"cols=10;rows=1")</f>
        <v>#N/A</v>
      </c>
      <c r="X121" t="s">
        <v>1022</v>
      </c>
      <c r="Y121" t="s">
        <v>20</v>
      </c>
      <c r="Z121">
        <v>5</v>
      </c>
      <c r="AA121" t="s">
        <v>18</v>
      </c>
      <c r="AB121">
        <v>6.64</v>
      </c>
      <c r="AC121" t="s">
        <v>27</v>
      </c>
      <c r="AD121" s="2">
        <v>45778</v>
      </c>
      <c r="AE121">
        <v>2</v>
      </c>
      <c r="AF121">
        <v>33.369999999999997</v>
      </c>
      <c r="AG121" t="str">
        <f>_xll.BDS(A121,"BEST_ANALYST_RECS_BULK","headers=n","startrow",MATCH(3,_xll.BDS(A121,"BEST_ANALYST_RECS_BULK","headers=n","endcol=9","startcol=9","array=t"),0),"endrow",MATCH(3,_xll.BDS(A121,"BEST_ANALYST_RECS_BULK","headers=n","endcol=9","startcol=9","array=t"),0),"cols=10;rows=1")</f>
        <v>AlphaValue/Baader Europe</v>
      </c>
      <c r="AH121" t="s">
        <v>1022</v>
      </c>
      <c r="AI121" t="s">
        <v>20</v>
      </c>
      <c r="AJ121">
        <v>5</v>
      </c>
      <c r="AK121" t="s">
        <v>18</v>
      </c>
      <c r="AL121">
        <v>6.64</v>
      </c>
      <c r="AM121" t="s">
        <v>27</v>
      </c>
      <c r="AN121" s="2">
        <v>45778</v>
      </c>
      <c r="AO121">
        <v>3</v>
      </c>
      <c r="AP121">
        <v>32.11</v>
      </c>
      <c r="AQ121" t="str">
        <f>_xll.BDP($A121, AQ$6)</f>
        <v>Information Technology</v>
      </c>
      <c r="AR121" t="str">
        <f>_xll.BDP($A121, AR$6)</f>
        <v>Communications Equipment</v>
      </c>
    </row>
    <row r="122" spans="1:44" x14ac:dyDescent="0.25">
      <c r="A122" t="s">
        <v>758</v>
      </c>
      <c r="B122">
        <f ca="1">_xll.BDH(A122,"BEST_EPS",$B$2,$B$2,"BEST_FPERIOD_OVERRIDE=1bf","fill=previous","Days=A")</f>
        <v>2.84</v>
      </c>
      <c r="C122">
        <f ca="1">_xll.BDH(A122,"BEST_EPS",$B$2,$B$2,"BEST_FPERIOD_OVERRIDE=2bf","fill=previous","Days=A")</f>
        <v>3.5390000000000001</v>
      </c>
      <c r="D122">
        <f ca="1">_xll.BDH(A122,"BEST_EPS",$B$2,$B$2,"BEST_FPERIOD_OVERRIDE=3bf","fill=previous","Days=A")</f>
        <v>3.1749999999999998</v>
      </c>
      <c r="E122">
        <f ca="1">_xll.BDH(A122,"BEST_TARGET_PRICE",$B$2,$B$2,"fill=previous","Days=A")</f>
        <v>55.856999999999999</v>
      </c>
      <c r="F122">
        <f ca="1">_xll.BDH($A122,F$6,$B$2,$B$2,"Dir=V","Dts=H")</f>
        <v>55.85</v>
      </c>
      <c r="G122">
        <f ca="1">_xll.BDH($A122,G$6,$B$2,$B$2,"Dir=V","Dts=H")</f>
        <v>56.45</v>
      </c>
      <c r="H122">
        <f ca="1">_xll.BDH($A122,H$6,$B$2,$B$2,"Dir=V","Dts=H")</f>
        <v>55.4</v>
      </c>
      <c r="I122">
        <f ca="1">_xll.BDH($A122,I$6,$B$2,$B$2,"Dir=V","Dts=H")</f>
        <v>56.25</v>
      </c>
      <c r="J122" t="s">
        <v>1161</v>
      </c>
      <c r="K122">
        <f t="shared" si="2"/>
        <v>59</v>
      </c>
      <c r="L122">
        <f t="shared" si="3"/>
        <v>57</v>
      </c>
      <c r="M122" t="str">
        <f>_xll.BDS(A122,"BEST_ANALYST_RECS_BULK","headers=n","startrow",MATCH(1,_xll.BDS(A122,"BEST_ANALYST_RECS_BULK","headers=n","endcol=9","startcol=9","array=t"),0),"endrow",MATCH(1,_xll.BDS(A122,"BEST_ANALYST_RECS_BULK","headers=n","endcol=9","startcol=9","array=t"),0),"cols=10;rows=1")</f>
        <v>SEB Bank</v>
      </c>
      <c r="N122" t="s">
        <v>1198</v>
      </c>
      <c r="O122" t="s">
        <v>20</v>
      </c>
      <c r="P122">
        <v>5</v>
      </c>
      <c r="Q122" t="s">
        <v>23</v>
      </c>
      <c r="R122">
        <v>57</v>
      </c>
      <c r="S122" t="s">
        <v>19</v>
      </c>
      <c r="T122" s="2">
        <v>45770</v>
      </c>
      <c r="U122">
        <v>1</v>
      </c>
      <c r="V122">
        <v>48.94</v>
      </c>
      <c r="W122" t="str">
        <f>_xll.BDS(A122,"BEST_ANALYST_RECS_BULK","headers=n","startrow",MATCH(2,_xll.BDS(A122,"BEST_ANALYST_RECS_BULK","headers=n","endcol=9","startcol=9","array=t"),0),"endrow",MATCH(2,_xll.BDS(A122,"BEST_ANALYST_RECS_BULK","headers=n","endcol=9","startcol=9","array=t"),0),"cols=10;rows=1")</f>
        <v>Carnegie Group</v>
      </c>
      <c r="X122" t="s">
        <v>1008</v>
      </c>
      <c r="Y122" t="s">
        <v>20</v>
      </c>
      <c r="Z122">
        <v>5</v>
      </c>
      <c r="AA122" t="s">
        <v>23</v>
      </c>
      <c r="AB122">
        <v>57</v>
      </c>
      <c r="AC122" t="s">
        <v>19</v>
      </c>
      <c r="AD122" s="2">
        <v>45771</v>
      </c>
      <c r="AE122">
        <v>2</v>
      </c>
      <c r="AF122">
        <v>43.17</v>
      </c>
      <c r="AG122" t="str">
        <f>_xll.BDS(A122,"BEST_ANALYST_RECS_BULK","headers=n","startrow",MATCH(3,_xll.BDS(A122,"BEST_ANALYST_RECS_BULK","headers=n","endcol=9","startcol=9","array=t"),0),"endrow",MATCH(3,_xll.BDS(A122,"BEST_ANALYST_RECS_BULK","headers=n","endcol=9","startcol=9","array=t"),0),"cols=10;rows=1")</f>
        <v>Danske Bank</v>
      </c>
      <c r="AH122" t="s">
        <v>1417</v>
      </c>
      <c r="AI122" t="s">
        <v>20</v>
      </c>
      <c r="AJ122">
        <v>5</v>
      </c>
      <c r="AK122" t="s">
        <v>18</v>
      </c>
      <c r="AL122">
        <v>63</v>
      </c>
      <c r="AM122" t="s">
        <v>22</v>
      </c>
      <c r="AN122" s="2">
        <v>45771</v>
      </c>
      <c r="AO122">
        <v>3</v>
      </c>
      <c r="AP122">
        <v>41.88</v>
      </c>
      <c r="AQ122" t="str">
        <f>_xll.BDP($A122, AQ$6)</f>
        <v>Health Care</v>
      </c>
      <c r="AR122" t="str">
        <f>_xll.BDP($A122, AR$6)</f>
        <v>Pharmaceuticals</v>
      </c>
    </row>
    <row r="123" spans="1:44" x14ac:dyDescent="0.25">
      <c r="A123" t="s">
        <v>484</v>
      </c>
      <c r="B123">
        <f ca="1">_xll.BDH(A123,"BEST_EPS",$B$2,$B$2,"BEST_FPERIOD_OVERRIDE=1bf","fill=previous","Days=A")</f>
        <v>0.51300000000000001</v>
      </c>
      <c r="C123">
        <f ca="1">_xll.BDH(A123,"BEST_EPS",$B$2,$B$2,"BEST_FPERIOD_OVERRIDE=2bf","fill=previous","Days=A")</f>
        <v>0.55800000000000005</v>
      </c>
      <c r="D123">
        <f ca="1">_xll.BDH(A123,"BEST_EPS",$B$2,$B$2,"BEST_FPERIOD_OVERRIDE=3bf","fill=previous","Days=A")</f>
        <v>0.59399999999999997</v>
      </c>
      <c r="E123">
        <f ca="1">_xll.BDH(A123,"BEST_TARGET_PRICE",$B$2,$B$2,"fill=previous","Days=A")</f>
        <v>9.2449999999999992</v>
      </c>
      <c r="F123">
        <f ca="1">_xll.BDH($A123,F$6,$B$2,$B$2,"Dir=V","Dts=H")</f>
        <v>9.32</v>
      </c>
      <c r="G123">
        <f ca="1">_xll.BDH($A123,G$6,$B$2,$B$2,"Dir=V","Dts=H")</f>
        <v>9.4619999999999997</v>
      </c>
      <c r="H123">
        <f ca="1">_xll.BDH($A123,H$6,$B$2,$B$2,"Dir=V","Dts=H")</f>
        <v>9.15</v>
      </c>
      <c r="I123">
        <f ca="1">_xll.BDH($A123,I$6,$B$2,$B$2,"Dir=V","Dts=H")</f>
        <v>9.3339999999999996</v>
      </c>
      <c r="J123" t="s">
        <v>1161</v>
      </c>
      <c r="K123">
        <f t="shared" si="2"/>
        <v>6.16</v>
      </c>
      <c r="L123">
        <f t="shared" si="3"/>
        <v>10.5</v>
      </c>
      <c r="M123" t="str">
        <f>_xll.BDS(A123,"BEST_ANALYST_RECS_BULK","headers=n","startrow",MATCH(1,_xll.BDS(A123,"BEST_ANALYST_RECS_BULK","headers=n","endcol=9","startcol=9","array=t"),0),"endrow",MATCH(1,_xll.BDS(A123,"BEST_ANALYST_RECS_BULK","headers=n","endcol=9","startcol=9","array=t"),0),"cols=10;rows=1")</f>
        <v>ABG Sundal Collier</v>
      </c>
      <c r="N123" t="s">
        <v>1446</v>
      </c>
      <c r="O123" t="s">
        <v>20</v>
      </c>
      <c r="P123">
        <v>5</v>
      </c>
      <c r="Q123" t="s">
        <v>18</v>
      </c>
      <c r="R123">
        <v>10.5</v>
      </c>
      <c r="S123" t="s">
        <v>22</v>
      </c>
      <c r="T123" s="2">
        <v>45784</v>
      </c>
      <c r="U123">
        <v>1</v>
      </c>
      <c r="V123">
        <v>23.06</v>
      </c>
      <c r="W123" t="str">
        <f>_xll.BDS(A123,"BEST_ANALYST_RECS_BULK","headers=n","startrow",MATCH(2,_xll.BDS(A123,"BEST_ANALYST_RECS_BULK","headers=n","endcol=9","startcol=9","array=t"),0),"endrow",MATCH(2,_xll.BDS(A123,"BEST_ANALYST_RECS_BULK","headers=n","endcol=9","startcol=9","array=t"),0),"cols=10;rows=1")</f>
        <v>ISS-EVA</v>
      </c>
      <c r="X123" t="s">
        <v>32</v>
      </c>
      <c r="Y123" t="s">
        <v>24</v>
      </c>
      <c r="Z123">
        <v>5</v>
      </c>
      <c r="AA123" t="s">
        <v>23</v>
      </c>
      <c r="AB123" t="s">
        <v>29</v>
      </c>
      <c r="AC123" t="s">
        <v>19</v>
      </c>
      <c r="AD123" s="2">
        <v>45489</v>
      </c>
      <c r="AE123">
        <v>2</v>
      </c>
      <c r="AF123">
        <v>19.47</v>
      </c>
      <c r="AG123" t="str">
        <f>_xll.BDS(A123,"BEST_ANALYST_RECS_BULK","headers=n","startrow",MATCH(3,_xll.BDS(A123,"BEST_ANALYST_RECS_BULK","headers=n","endcol=9","startcol=9","array=t"),0),"endrow",MATCH(3,_xll.BDS(A123,"BEST_ANALYST_RECS_BULK","headers=n","endcol=9","startcol=9","array=t"),0),"cols=10;rows=1")</f>
        <v>Kepler Cheuvreux</v>
      </c>
      <c r="AH123" t="s">
        <v>1481</v>
      </c>
      <c r="AI123" t="s">
        <v>20</v>
      </c>
      <c r="AJ123">
        <v>5</v>
      </c>
      <c r="AK123" t="s">
        <v>18</v>
      </c>
      <c r="AL123">
        <v>1.82</v>
      </c>
      <c r="AM123" t="s">
        <v>19</v>
      </c>
      <c r="AN123" s="2">
        <v>45604</v>
      </c>
      <c r="AO123">
        <v>3</v>
      </c>
      <c r="AP123">
        <v>17.5</v>
      </c>
      <c r="AQ123" t="str">
        <f>_xll.BDP($A123, AQ$6)</f>
        <v>Financials</v>
      </c>
      <c r="AR123" t="str">
        <f>_xll.BDP($A123, AR$6)</f>
        <v>Insurance</v>
      </c>
    </row>
    <row r="124" spans="1:44" x14ac:dyDescent="0.25">
      <c r="A124" t="s">
        <v>690</v>
      </c>
      <c r="B124">
        <f ca="1">_xll.BDH(A124,"BEST_EPS",$B$2,$B$2,"BEST_FPERIOD_OVERRIDE=1bf","fill=previous","Days=A")</f>
        <v>0.60199999999999998</v>
      </c>
      <c r="C124">
        <f ca="1">_xll.BDH(A124,"BEST_EPS",$B$2,$B$2,"BEST_FPERIOD_OVERRIDE=2bf","fill=previous","Days=A")</f>
        <v>0.82899999999999996</v>
      </c>
      <c r="D124">
        <f ca="1">_xll.BDH(A124,"BEST_EPS",$B$2,$B$2,"BEST_FPERIOD_OVERRIDE=3bf","fill=previous","Days=A")</f>
        <v>0.94399999999999995</v>
      </c>
      <c r="E124">
        <f ca="1">_xll.BDH(A124,"BEST_TARGET_PRICE",$B$2,$B$2,"fill=previous","Days=A")</f>
        <v>10.616</v>
      </c>
      <c r="F124">
        <f ca="1">_xll.BDH($A124,F$6,$B$2,$B$2,"Dir=V","Dts=H")</f>
        <v>7.992</v>
      </c>
      <c r="G124">
        <f ca="1">_xll.BDH($A124,G$6,$B$2,$B$2,"Dir=V","Dts=H")</f>
        <v>8.15</v>
      </c>
      <c r="H124">
        <f ca="1">_xll.BDH($A124,H$6,$B$2,$B$2,"Dir=V","Dts=H")</f>
        <v>7.96</v>
      </c>
      <c r="I124">
        <f ca="1">_xll.BDH($A124,I$6,$B$2,$B$2,"Dir=V","Dts=H")</f>
        <v>8.08</v>
      </c>
      <c r="J124" t="s">
        <v>1161</v>
      </c>
      <c r="K124">
        <f t="shared" si="2"/>
        <v>8.75</v>
      </c>
      <c r="L124">
        <f t="shared" si="3"/>
        <v>9</v>
      </c>
      <c r="M124" t="str">
        <f>_xll.BDS(A124,"BEST_ANALYST_RECS_BULK","headers=n","startrow",MATCH(1,_xll.BDS(A124,"BEST_ANALYST_RECS_BULK","headers=n","endcol=9","startcol=9","array=t"),0),"endrow",MATCH(1,_xll.BDS(A124,"BEST_ANALYST_RECS_BULK","headers=n","endcol=9","startcol=9","array=t"),0),"cols=10;rows=1")</f>
        <v>OP Corporate Bank</v>
      </c>
      <c r="N124" t="s">
        <v>1056</v>
      </c>
      <c r="O124" t="s">
        <v>21</v>
      </c>
      <c r="P124">
        <v>4</v>
      </c>
      <c r="Q124" t="s">
        <v>18</v>
      </c>
      <c r="R124">
        <v>9</v>
      </c>
      <c r="S124" t="s">
        <v>22</v>
      </c>
      <c r="T124" s="2">
        <v>45775</v>
      </c>
      <c r="U124">
        <v>1</v>
      </c>
      <c r="V124">
        <v>50</v>
      </c>
      <c r="W124" t="str">
        <f>_xll.BDS(A124,"BEST_ANALYST_RECS_BULK","headers=n","startrow",MATCH(2,_xll.BDS(A124,"BEST_ANALYST_RECS_BULK","headers=n","endcol=9","startcol=9","array=t"),0),"endrow",MATCH(2,_xll.BDS(A124,"BEST_ANALYST_RECS_BULK","headers=n","endcol=9","startcol=9","array=t"),0),"cols=10;rows=1")</f>
        <v>ISS-EVA</v>
      </c>
      <c r="X124" t="s">
        <v>32</v>
      </c>
      <c r="Y124" t="s">
        <v>43</v>
      </c>
      <c r="Z124">
        <v>1</v>
      </c>
      <c r="AA124" t="s">
        <v>18</v>
      </c>
      <c r="AB124" t="s">
        <v>29</v>
      </c>
      <c r="AC124" t="s">
        <v>19</v>
      </c>
      <c r="AD124" s="2">
        <v>45489</v>
      </c>
      <c r="AE124">
        <v>2</v>
      </c>
      <c r="AF124">
        <v>36.32</v>
      </c>
      <c r="AG124" t="str">
        <f>_xll.BDS(A124,"BEST_ANALYST_RECS_BULK","headers=n","startrow",MATCH(3,_xll.BDS(A124,"BEST_ANALYST_RECS_BULK","headers=n","endcol=9","startcol=9","array=t"),0),"endrow",MATCH(3,_xll.BDS(A124,"BEST_ANALYST_RECS_BULK","headers=n","endcol=9","startcol=9","array=t"),0),"cols=10;rows=1")</f>
        <v>BNP Paribas Exane</v>
      </c>
      <c r="AH124" t="s">
        <v>1111</v>
      </c>
      <c r="AI124" t="s">
        <v>25</v>
      </c>
      <c r="AJ124">
        <v>3</v>
      </c>
      <c r="AK124" t="s">
        <v>18</v>
      </c>
      <c r="AL124">
        <v>8.5</v>
      </c>
      <c r="AM124" t="s">
        <v>19</v>
      </c>
      <c r="AN124" s="2">
        <v>45779</v>
      </c>
      <c r="AO124">
        <v>3</v>
      </c>
      <c r="AP124">
        <v>9.94</v>
      </c>
      <c r="AQ124" t="str">
        <f>_xll.BDP($A124, AQ$6)</f>
        <v>Materials</v>
      </c>
      <c r="AR124" t="str">
        <f>_xll.BDP($A124, AR$6)</f>
        <v>Paper &amp; Forest Products</v>
      </c>
    </row>
    <row r="125" spans="1:44" x14ac:dyDescent="0.25">
      <c r="A125" t="s">
        <v>548</v>
      </c>
      <c r="B125">
        <f ca="1">_xll.BDH(A125,"BEST_EPS",$B$2,$B$2,"BEST_FPERIOD_OVERRIDE=1bf","fill=previous","Days=A")</f>
        <v>1.962</v>
      </c>
      <c r="C125">
        <f ca="1">_xll.BDH(A125,"BEST_EPS",$B$2,$B$2,"BEST_FPERIOD_OVERRIDE=2bf","fill=previous","Days=A")</f>
        <v>2.5310000000000001</v>
      </c>
      <c r="D125">
        <f ca="1">_xll.BDH(A125,"BEST_EPS",$B$2,$B$2,"BEST_FPERIOD_OVERRIDE=3bf","fill=previous","Days=A")</f>
        <v>2.778</v>
      </c>
      <c r="E125">
        <f ca="1">_xll.BDH(A125,"BEST_TARGET_PRICE",$B$2,$B$2,"fill=previous","Days=A")</f>
        <v>29.143000000000001</v>
      </c>
      <c r="F125">
        <f ca="1">_xll.BDH($A125,F$6,$B$2,$B$2,"Dir=V","Dts=H")</f>
        <v>22.97</v>
      </c>
      <c r="G125">
        <f ca="1">_xll.BDH($A125,G$6,$B$2,$B$2,"Dir=V","Dts=H")</f>
        <v>23.55</v>
      </c>
      <c r="H125">
        <f ca="1">_xll.BDH($A125,H$6,$B$2,$B$2,"Dir=V","Dts=H")</f>
        <v>22.94</v>
      </c>
      <c r="I125">
        <f ca="1">_xll.BDH($A125,I$6,$B$2,$B$2,"Dir=V","Dts=H")</f>
        <v>23.21</v>
      </c>
      <c r="J125" t="s">
        <v>1161</v>
      </c>
      <c r="K125">
        <f t="shared" si="2"/>
        <v>28.833333333333332</v>
      </c>
      <c r="L125">
        <f t="shared" si="3"/>
        <v>25</v>
      </c>
      <c r="M125" t="e">
        <f>_xll.BDS(A125,"BEST_ANALYST_RECS_BULK","headers=n","startrow",MATCH(1,_xll.BDS(A125,"BEST_ANALYST_RECS_BULK","headers=n","endcol=9","startcol=9","array=t"),0),"endrow",MATCH(1,_xll.BDS(A125,"BEST_ANALYST_RECS_BULK","headers=n","endcol=9","startcol=9","array=t"),0),"cols=10;rows=1")</f>
        <v>#N/A</v>
      </c>
      <c r="N125" t="s">
        <v>883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5.44</v>
      </c>
      <c r="W125" t="str">
        <f>_xll.BDS(A125,"BEST_ANALYST_RECS_BULK","headers=n","startrow",MATCH(2,_xll.BDS(A125,"BEST_ANALYST_RECS_BULK","headers=n","endcol=9","startcol=9","array=t"),0),"endrow",MATCH(2,_xll.BDS(A125,"BEST_ANALYST_RECS_BULK","headers=n","endcol=9","startcol=9","array=t"),0),"cols=10;rows=1")</f>
        <v>Morgan Stanley</v>
      </c>
      <c r="X125" t="s">
        <v>1317</v>
      </c>
      <c r="Y125" t="s">
        <v>46</v>
      </c>
      <c r="Z125">
        <v>3</v>
      </c>
      <c r="AA125" t="s">
        <v>18</v>
      </c>
      <c r="AB125">
        <v>25</v>
      </c>
      <c r="AC125" t="s">
        <v>22</v>
      </c>
      <c r="AD125" s="2">
        <v>45771</v>
      </c>
      <c r="AE125">
        <v>2</v>
      </c>
      <c r="AF125">
        <v>0</v>
      </c>
      <c r="AG125" t="str">
        <f>_xll.BDS(A125,"BEST_ANALYST_RECS_BULK","headers=n","startrow",MATCH(3,_xll.BDS(A125,"BEST_ANALYST_RECS_BULK","headers=n","endcol=9","startcol=9","array=t"),0),"endrow",MATCH(3,_xll.BDS(A125,"BEST_ANALYST_RECS_BULK","headers=n","endcol=9","startcol=9","array=t"),0),"cols=10;rows=1")</f>
        <v>Jefferies</v>
      </c>
      <c r="AH125" t="s">
        <v>883</v>
      </c>
      <c r="AI125" t="s">
        <v>20</v>
      </c>
      <c r="AJ125">
        <v>5</v>
      </c>
      <c r="AK125" t="s">
        <v>18</v>
      </c>
      <c r="AL125">
        <v>29.3</v>
      </c>
      <c r="AM125" t="s">
        <v>19</v>
      </c>
      <c r="AN125" s="2">
        <v>45771</v>
      </c>
      <c r="AO125">
        <v>3</v>
      </c>
      <c r="AP125">
        <v>-8.44</v>
      </c>
      <c r="AQ125" t="str">
        <f>_xll.BDP($A125, AQ$6)</f>
        <v>Materials</v>
      </c>
      <c r="AR125" t="str">
        <f>_xll.BDP($A125, AR$6)</f>
        <v>Paper &amp; Forest Products</v>
      </c>
    </row>
    <row r="126" spans="1:44" x14ac:dyDescent="0.25">
      <c r="A126" t="s">
        <v>606</v>
      </c>
      <c r="B126">
        <f ca="1">_xll.BDH(A126,"BEST_EPS",$B$2,$B$2,"BEST_FPERIOD_OVERRIDE=1bf","fill=previous","Days=A")</f>
        <v>0.995</v>
      </c>
      <c r="C126">
        <f ca="1">_xll.BDH(A126,"BEST_EPS",$B$2,$B$2,"BEST_FPERIOD_OVERRIDE=2bf","fill=previous","Days=A")</f>
        <v>1.0720000000000001</v>
      </c>
      <c r="D126">
        <f ca="1">_xll.BDH(A126,"BEST_EPS",$B$2,$B$2,"BEST_FPERIOD_OVERRIDE=3bf","fill=previous","Days=A")</f>
        <v>1.1499999999999999</v>
      </c>
      <c r="E126">
        <f ca="1">_xll.BDH(A126,"BEST_TARGET_PRICE",$B$2,$B$2,"fill=previous","Days=A")</f>
        <v>16.963999999999999</v>
      </c>
      <c r="F126">
        <f ca="1">_xll.BDH($A126,F$6,$B$2,$B$2,"Dir=V","Dts=H")</f>
        <v>16.535</v>
      </c>
      <c r="G126">
        <f ca="1">_xll.BDH($A126,G$6,$B$2,$B$2,"Dir=V","Dts=H")</f>
        <v>16.725000000000001</v>
      </c>
      <c r="H126">
        <f ca="1">_xll.BDH($A126,H$6,$B$2,$B$2,"Dir=V","Dts=H")</f>
        <v>16.445</v>
      </c>
      <c r="I126">
        <f ca="1">_xll.BDH($A126,I$6,$B$2,$B$2,"Dir=V","Dts=H")</f>
        <v>16.614999999999998</v>
      </c>
      <c r="J126" t="s">
        <v>1161</v>
      </c>
      <c r="K126">
        <f t="shared" si="2"/>
        <v>17</v>
      </c>
      <c r="L126">
        <f t="shared" si="3"/>
        <v>21</v>
      </c>
      <c r="M126" t="str">
        <f>_xll.BDS(A126,"BEST_ANALYST_RECS_BULK","headers=n","startrow",MATCH(1,_xll.BDS(A126,"BEST_ANALYST_RECS_BULK","headers=n","endcol=9","startcol=9","array=t"),0),"endrow",MATCH(1,_xll.BDS(A126,"BEST_ANALYST_RECS_BULK","headers=n","endcol=9","startcol=9","array=t"),0),"cols=10;rows=1")</f>
        <v>Nordea Bank</v>
      </c>
      <c r="N126" t="s">
        <v>1219</v>
      </c>
      <c r="O126" t="s">
        <v>20</v>
      </c>
      <c r="P126">
        <v>5</v>
      </c>
      <c r="Q126" t="s">
        <v>18</v>
      </c>
      <c r="R126">
        <v>21</v>
      </c>
      <c r="S126" t="s">
        <v>22</v>
      </c>
      <c r="T126" s="2">
        <v>45775</v>
      </c>
      <c r="U126">
        <v>1</v>
      </c>
      <c r="V126">
        <v>19.149999999999999</v>
      </c>
      <c r="W126" t="str">
        <f>_xll.BDS(A126,"BEST_ANALYST_RECS_BULK","headers=n","startrow",MATCH(2,_xll.BDS(A126,"BEST_ANALYST_RECS_BULK","headers=n","endcol=9","startcol=9","array=t"),0),"endrow",MATCH(2,_xll.BDS(A126,"BEST_ANALYST_RECS_BULK","headers=n","endcol=9","startcol=9","array=t"),0),"cols=10;rows=1")</f>
        <v>Morningstar</v>
      </c>
      <c r="X126" t="s">
        <v>1061</v>
      </c>
      <c r="Y126" t="s">
        <v>30</v>
      </c>
      <c r="Z126">
        <v>1</v>
      </c>
      <c r="AA126" t="s">
        <v>26</v>
      </c>
      <c r="AB126">
        <v>14</v>
      </c>
      <c r="AC126" t="s">
        <v>19</v>
      </c>
      <c r="AD126" s="2">
        <v>45782</v>
      </c>
      <c r="AE126">
        <v>2</v>
      </c>
      <c r="AF126">
        <v>18.829999999999998</v>
      </c>
      <c r="AG126" t="str">
        <f>_xll.BDS(A126,"BEST_ANALYST_RECS_BULK","headers=n","startrow",MATCH(3,_xll.BDS(A126,"BEST_ANALYST_RECS_BULK","headers=n","endcol=9","startcol=9","array=t"),0),"endrow",MATCH(3,_xll.BDS(A126,"BEST_ANALYST_RECS_BULK","headers=n","endcol=9","startcol=9","array=t"),0),"cols=10;rows=1")</f>
        <v>ABG Sundal Collier</v>
      </c>
      <c r="AH126" t="s">
        <v>1480</v>
      </c>
      <c r="AI126" t="s">
        <v>28</v>
      </c>
      <c r="AJ126">
        <v>3</v>
      </c>
      <c r="AK126" t="s">
        <v>18</v>
      </c>
      <c r="AL126">
        <v>16</v>
      </c>
      <c r="AM126" t="s">
        <v>22</v>
      </c>
      <c r="AN126" s="2">
        <v>45774</v>
      </c>
      <c r="AO126">
        <v>3</v>
      </c>
      <c r="AP126">
        <v>18.11</v>
      </c>
      <c r="AQ126" t="str">
        <f>_xll.BDP($A126, AQ$6)</f>
        <v>Industrials</v>
      </c>
      <c r="AR126" t="str">
        <f>_xll.BDP($A126, AR$6)</f>
        <v>Machinery</v>
      </c>
    </row>
    <row r="127" spans="1:44" x14ac:dyDescent="0.25">
      <c r="A127" t="s">
        <v>658</v>
      </c>
      <c r="B127">
        <f ca="1">_xll.BDH(A127,"BEST_EPS",$B$2,$B$2,"BEST_FPERIOD_OVERRIDE=1bf","fill=previous","Days=A")</f>
        <v>2.5110000000000001</v>
      </c>
      <c r="C127">
        <f ca="1">_xll.BDH(A127,"BEST_EPS",$B$2,$B$2,"BEST_FPERIOD_OVERRIDE=2bf","fill=previous","Days=A")</f>
        <v>2.927</v>
      </c>
      <c r="D127">
        <f ca="1">_xll.BDH(A127,"BEST_EPS",$B$2,$B$2,"BEST_FPERIOD_OVERRIDE=3bf","fill=previous","Days=A")</f>
        <v>3.3969999999999998</v>
      </c>
      <c r="E127">
        <f ca="1">_xll.BDH(A127,"BEST_TARGET_PRICE",$B$2,$B$2,"fill=previous","Days=A")</f>
        <v>53.271000000000001</v>
      </c>
      <c r="F127">
        <f ca="1">_xll.BDH($A127,F$6,$B$2,$B$2,"Dir=V","Dts=H")</f>
        <v>44.79</v>
      </c>
      <c r="G127">
        <f ca="1">_xll.BDH($A127,G$6,$B$2,$B$2,"Dir=V","Dts=H")</f>
        <v>45.07</v>
      </c>
      <c r="H127">
        <f ca="1">_xll.BDH($A127,H$6,$B$2,$B$2,"Dir=V","Dts=H")</f>
        <v>44.52</v>
      </c>
      <c r="I127">
        <f ca="1">_xll.BDH($A127,I$6,$B$2,$B$2,"Dir=V","Dts=H")</f>
        <v>45.01</v>
      </c>
      <c r="J127" t="s">
        <v>1162</v>
      </c>
      <c r="K127">
        <f t="shared" si="2"/>
        <v>48.6</v>
      </c>
      <c r="L127">
        <f t="shared" si="3"/>
        <v>46.8</v>
      </c>
      <c r="M127" t="str">
        <f>_xll.BDS(A127,"BEST_ANALYST_RECS_BULK","headers=n","startrow",MATCH(1,_xll.BDS(A127,"BEST_ANALYST_RECS_BULK","headers=n","endcol=9","startcol=9","array=t"),0),"endrow",MATCH(1,_xll.BDS(A127,"BEST_ANALYST_RECS_BULK","headers=n","endcol=9","startcol=9","array=t"),0),"cols=10;rows=1")</f>
        <v>AlphaValue/Baader Europe</v>
      </c>
      <c r="N127" t="s">
        <v>849</v>
      </c>
      <c r="O127" t="s">
        <v>834</v>
      </c>
      <c r="P127">
        <v>2</v>
      </c>
      <c r="Q127" t="s">
        <v>18</v>
      </c>
      <c r="R127">
        <v>46.8</v>
      </c>
      <c r="S127" t="s">
        <v>27</v>
      </c>
      <c r="T127" s="2">
        <v>45778</v>
      </c>
      <c r="U127">
        <v>1</v>
      </c>
      <c r="V127">
        <v>49.03</v>
      </c>
      <c r="W127" t="str">
        <f>_xll.BDS(A127,"BEST_ANALYST_RECS_BULK","headers=n","startrow",MATCH(2,_xll.BDS(A127,"BEST_ANALYST_RECS_BULK","headers=n","endcol=9","startcol=9","array=t"),0),"endrow",MATCH(2,_xll.BDS(A127,"BEST_ANALYST_RECS_BULK","headers=n","endcol=9","startcol=9","array=t"),0),"cols=10;rows=1")</f>
        <v>Morningstar</v>
      </c>
      <c r="X127" t="s">
        <v>1108</v>
      </c>
      <c r="Y127" t="s">
        <v>28</v>
      </c>
      <c r="Z127">
        <v>3</v>
      </c>
      <c r="AA127" t="s">
        <v>18</v>
      </c>
      <c r="AB127">
        <v>46</v>
      </c>
      <c r="AC127" t="s">
        <v>19</v>
      </c>
      <c r="AD127" s="2">
        <v>45776</v>
      </c>
      <c r="AE127">
        <v>2</v>
      </c>
      <c r="AF127">
        <v>33.44</v>
      </c>
      <c r="AG127" t="str">
        <f>_xll.BDS(A127,"BEST_ANALYST_RECS_BULK","headers=n","startrow",MATCH(3,_xll.BDS(A127,"BEST_ANALYST_RECS_BULK","headers=n","endcol=9","startcol=9","array=t"),0),"endrow",MATCH(3,_xll.BDS(A127,"BEST_ANALYST_RECS_BULK","headers=n","endcol=9","startcol=9","array=t"),0),"cols=10;rows=1")</f>
        <v>Barclays</v>
      </c>
      <c r="AH127" t="s">
        <v>1282</v>
      </c>
      <c r="AI127" t="s">
        <v>24</v>
      </c>
      <c r="AJ127">
        <v>5</v>
      </c>
      <c r="AK127" t="s">
        <v>18</v>
      </c>
      <c r="AL127">
        <v>53</v>
      </c>
      <c r="AM127" t="s">
        <v>19</v>
      </c>
      <c r="AN127" s="2">
        <v>45771</v>
      </c>
      <c r="AO127">
        <v>3</v>
      </c>
      <c r="AP127">
        <v>16.809999999999999</v>
      </c>
      <c r="AQ127" t="str">
        <f>_xll.BDP($A127, AQ$6)</f>
        <v>Consumer Discretionary</v>
      </c>
      <c r="AR127" t="str">
        <f>_xll.BDP($A127, AR$6)</f>
        <v>Hotels, Restaurants &amp; Leisure</v>
      </c>
    </row>
    <row r="128" spans="1:44" x14ac:dyDescent="0.25">
      <c r="A128" t="s">
        <v>303</v>
      </c>
      <c r="B128">
        <f ca="1">_xll.BDH(A128,"BEST_EPS",$B$2,$B$2,"BEST_FPERIOD_OVERRIDE=1bf","fill=previous","Days=A")</f>
        <v>2.1469999999999998</v>
      </c>
      <c r="C128">
        <f ca="1">_xll.BDH(A128,"BEST_EPS",$B$2,$B$2,"BEST_FPERIOD_OVERRIDE=2bf","fill=previous","Days=A")</f>
        <v>2.262</v>
      </c>
      <c r="D128">
        <f ca="1">_xll.BDH(A128,"BEST_EPS",$B$2,$B$2,"BEST_FPERIOD_OVERRIDE=3bf","fill=previous","Days=A")</f>
        <v>2.3279999999999998</v>
      </c>
      <c r="E128">
        <f ca="1">_xll.BDH(A128,"BEST_TARGET_PRICE",$B$2,$B$2,"fill=previous","Days=A")</f>
        <v>17.969000000000001</v>
      </c>
      <c r="F128">
        <f ca="1">_xll.BDH($A128,F$6,$B$2,$B$2,"Dir=V","Dts=H")</f>
        <v>16.57</v>
      </c>
      <c r="G128">
        <f ca="1">_xll.BDH($A128,G$6,$B$2,$B$2,"Dir=V","Dts=H")</f>
        <v>16.675000000000001</v>
      </c>
      <c r="H128">
        <f ca="1">_xll.BDH($A128,H$6,$B$2,$B$2,"Dir=V","Dts=H")</f>
        <v>16.55</v>
      </c>
      <c r="I128">
        <f ca="1">_xll.BDH($A128,I$6,$B$2,$B$2,"Dir=V","Dts=H")</f>
        <v>16.61</v>
      </c>
      <c r="J128" t="s">
        <v>1162</v>
      </c>
      <c r="K128">
        <f t="shared" si="2"/>
        <v>19.850000000000001</v>
      </c>
      <c r="L128">
        <f t="shared" si="3"/>
        <v>20</v>
      </c>
      <c r="M128" t="str">
        <f>_xll.BDS(A128,"BEST_ANALYST_RECS_BULK","headers=n","startrow",MATCH(1,_xll.BDS(A128,"BEST_ANALYST_RECS_BULK","headers=n","endcol=9","startcol=9","array=t"),0),"endrow",MATCH(1,_xll.BDS(A128,"BEST_ANALYST_RECS_BULK","headers=n","endcol=9","startcol=9","array=t"),0),"cols=10;rows=1")</f>
        <v>ISS-EVA</v>
      </c>
      <c r="N128" t="s">
        <v>32</v>
      </c>
      <c r="O128" t="s">
        <v>20</v>
      </c>
      <c r="P128">
        <v>5</v>
      </c>
      <c r="Q128" t="s">
        <v>23</v>
      </c>
      <c r="R128" t="s">
        <v>29</v>
      </c>
      <c r="S128" t="s">
        <v>19</v>
      </c>
      <c r="T128" s="2">
        <v>45510</v>
      </c>
      <c r="U128">
        <v>1</v>
      </c>
      <c r="V128">
        <v>37.01</v>
      </c>
      <c r="W128" t="str">
        <f>_xll.BDS(A128,"BEST_ANALYST_RECS_BULK","headers=n","startrow",MATCH(2,_xll.BDS(A128,"BEST_ANALYST_RECS_BULK","headers=n","endcol=9","startcol=9","array=t"),0),"endrow",MATCH(2,_xll.BDS(A128,"BEST_ANALYST_RECS_BULK","headers=n","endcol=9","startcol=9","array=t"),0),"cols=10;rows=1")</f>
        <v>Jefferies</v>
      </c>
      <c r="X128" t="s">
        <v>1239</v>
      </c>
      <c r="Y128" t="s">
        <v>20</v>
      </c>
      <c r="Z128">
        <v>5</v>
      </c>
      <c r="AA128" t="s">
        <v>18</v>
      </c>
      <c r="AB128">
        <v>20</v>
      </c>
      <c r="AC128" t="s">
        <v>19</v>
      </c>
      <c r="AD128" s="2">
        <v>45777</v>
      </c>
      <c r="AE128">
        <v>2</v>
      </c>
      <c r="AF128">
        <v>22.15</v>
      </c>
      <c r="AG128" t="e">
        <f>_xll.BDS(A128,"BEST_ANALYST_RECS_BULK","headers=n","startrow",MATCH(3,_xll.BDS(A128,"BEST_ANALYST_RECS_BULK","headers=n","endcol=9","startcol=9","array=t"),0),"endrow",MATCH(3,_xll.BDS(A128,"BEST_ANALYST_RECS_BULK","headers=n","endcol=9","startcol=9","array=t"),0),"cols=10;rows=1")</f>
        <v>#N/A</v>
      </c>
      <c r="AH128" t="s">
        <v>978</v>
      </c>
      <c r="AI128" t="s">
        <v>20</v>
      </c>
      <c r="AJ128">
        <v>5</v>
      </c>
      <c r="AK128" t="s">
        <v>18</v>
      </c>
      <c r="AL128">
        <v>19.7</v>
      </c>
      <c r="AM128" t="s">
        <v>22</v>
      </c>
      <c r="AN128" s="2">
        <v>45779</v>
      </c>
      <c r="AO128">
        <v>3</v>
      </c>
      <c r="AP128">
        <v>21.41</v>
      </c>
      <c r="AQ128" t="str">
        <f>_xll.BDP($A128, AQ$6)</f>
        <v>Financials</v>
      </c>
      <c r="AR128" t="str">
        <f>_xll.BDP($A128, AR$6)</f>
        <v>Banks</v>
      </c>
    </row>
    <row r="129" spans="1:44" x14ac:dyDescent="0.25">
      <c r="A129" t="s">
        <v>598</v>
      </c>
      <c r="B129">
        <f ca="1">_xll.BDH(A129,"BEST_EPS",$B$2,$B$2,"BEST_FPERIOD_OVERRIDE=1bf","fill=previous","Days=A")</f>
        <v>6.3659999999999997</v>
      </c>
      <c r="C129">
        <f ca="1">_xll.BDH(A129,"BEST_EPS",$B$2,$B$2,"BEST_FPERIOD_OVERRIDE=2bf","fill=previous","Days=A")</f>
        <v>7.58</v>
      </c>
      <c r="D129">
        <f ca="1">_xll.BDH(A129,"BEST_EPS",$B$2,$B$2,"BEST_FPERIOD_OVERRIDE=3bf","fill=previous","Days=A")</f>
        <v>8.5920000000000005</v>
      </c>
      <c r="E129">
        <f ca="1">_xll.BDH(A129,"BEST_TARGET_PRICE",$B$2,$B$2,"fill=previous","Days=A")</f>
        <v>127.36799999999999</v>
      </c>
      <c r="F129">
        <f ca="1">_xll.BDH($A129,F$6,$B$2,$B$2,"Dir=V","Dts=H")</f>
        <v>113.6</v>
      </c>
      <c r="G129">
        <f ca="1">_xll.BDH($A129,G$6,$B$2,$B$2,"Dir=V","Dts=H")</f>
        <v>114</v>
      </c>
      <c r="H129">
        <f ca="1">_xll.BDH($A129,H$6,$B$2,$B$2,"Dir=V","Dts=H")</f>
        <v>112.1</v>
      </c>
      <c r="I129">
        <f ca="1">_xll.BDH($A129,I$6,$B$2,$B$2,"Dir=V","Dts=H")</f>
        <v>112.5</v>
      </c>
      <c r="J129" t="s">
        <v>1162</v>
      </c>
      <c r="K129">
        <f t="shared" si="2"/>
        <v>136</v>
      </c>
      <c r="L129">
        <f t="shared" si="3"/>
        <v>137</v>
      </c>
      <c r="M129" t="str">
        <f>_xll.BDS(A129,"BEST_ANALYST_RECS_BULK","headers=n","startrow",MATCH(1,_xll.BDS(A129,"BEST_ANALYST_RECS_BULK","headers=n","endcol=9","startcol=9","array=t"),0),"endrow",MATCH(1,_xll.BDS(A129,"BEST_ANALYST_RECS_BULK","headers=n","endcol=9","startcol=9","array=t"),0),"cols=10;rows=1")</f>
        <v>AlphaValue/Baader Europe</v>
      </c>
      <c r="N129" t="s">
        <v>855</v>
      </c>
      <c r="O129" t="s">
        <v>826</v>
      </c>
      <c r="P129">
        <v>4</v>
      </c>
      <c r="Q129" t="s">
        <v>26</v>
      </c>
      <c r="R129">
        <v>137</v>
      </c>
      <c r="S129" t="s">
        <v>27</v>
      </c>
      <c r="T129" s="2">
        <v>45775</v>
      </c>
      <c r="U129">
        <v>1</v>
      </c>
      <c r="V129">
        <v>26.14</v>
      </c>
      <c r="W129" t="str">
        <f>_xll.BDS(A129,"BEST_ANALYST_RECS_BULK","headers=n","startrow",MATCH(2,_xll.BDS(A129,"BEST_ANALYST_RECS_BULK","headers=n","endcol=9","startcol=9","array=t"),0),"endrow",MATCH(2,_xll.BDS(A129,"BEST_ANALYST_RECS_BULK","headers=n","endcol=9","startcol=9","array=t"),0),"cols=10;rows=1")</f>
        <v>Stifel</v>
      </c>
      <c r="X129" t="s">
        <v>1350</v>
      </c>
      <c r="Y129" t="s">
        <v>20</v>
      </c>
      <c r="Z129">
        <v>5</v>
      </c>
      <c r="AA129" t="s">
        <v>18</v>
      </c>
      <c r="AB129">
        <v>135</v>
      </c>
      <c r="AC129" t="s">
        <v>19</v>
      </c>
      <c r="AD129" s="2">
        <v>45772</v>
      </c>
      <c r="AE129">
        <v>2</v>
      </c>
      <c r="AF129">
        <v>4.8</v>
      </c>
      <c r="AG129" t="str">
        <f>_xll.BDS(A129,"BEST_ANALYST_RECS_BULK","headers=n","startrow",MATCH(3,_xll.BDS(A129,"BEST_ANALYST_RECS_BULK","headers=n","endcol=9","startcol=9","array=t"),0),"endrow",MATCH(3,_xll.BDS(A129,"BEST_ANALYST_RECS_BULK","headers=n","endcol=9","startcol=9","array=t"),0),"cols=10;rows=1")</f>
        <v>ISS-EVA</v>
      </c>
      <c r="AH129" t="s">
        <v>32</v>
      </c>
      <c r="AI129" t="s">
        <v>43</v>
      </c>
      <c r="AJ129">
        <v>1</v>
      </c>
      <c r="AK129" t="s">
        <v>18</v>
      </c>
      <c r="AL129" t="s">
        <v>29</v>
      </c>
      <c r="AM129" t="s">
        <v>19</v>
      </c>
      <c r="AN129" s="2">
        <v>45566</v>
      </c>
      <c r="AO129">
        <v>3</v>
      </c>
      <c r="AP129">
        <v>4.0599999999999996</v>
      </c>
      <c r="AQ129" t="str">
        <f>_xll.BDP($A129, AQ$6)</f>
        <v>Industrials</v>
      </c>
      <c r="AR129" t="str">
        <f>_xll.BDP($A129, AR$6)</f>
        <v>Transportation Infrastructure</v>
      </c>
    </row>
    <row r="130" spans="1:44" x14ac:dyDescent="0.25">
      <c r="A130" t="s">
        <v>139</v>
      </c>
      <c r="B130">
        <f ca="1">_xll.BDH(A130,"BEST_EPS",$B$2,$B$2,"BEST_FPERIOD_OVERRIDE=1bf","fill=previous","Days=A")</f>
        <v>7.0229999999999997</v>
      </c>
      <c r="C130">
        <f ca="1">_xll.BDH(A130,"BEST_EPS",$B$2,$B$2,"BEST_FPERIOD_OVERRIDE=2bf","fill=previous","Days=A")</f>
        <v>7.7759999999999998</v>
      </c>
      <c r="D130">
        <f ca="1">_xll.BDH(A130,"BEST_EPS",$B$2,$B$2,"BEST_FPERIOD_OVERRIDE=3bf","fill=previous","Days=A")</f>
        <v>8.4649999999999999</v>
      </c>
      <c r="E130">
        <f ca="1">_xll.BDH(A130,"BEST_TARGET_PRICE",$B$2,$B$2,"fill=previous","Days=A")</f>
        <v>194.76</v>
      </c>
      <c r="F130">
        <f ca="1">_xll.BDH($A130,F$6,$B$2,$B$2,"Dir=V","Dts=H")</f>
        <v>182.42</v>
      </c>
      <c r="G130">
        <f ca="1">_xll.BDH($A130,G$6,$B$2,$B$2,"Dir=V","Dts=H")</f>
        <v>183.16</v>
      </c>
      <c r="H130">
        <f ca="1">_xll.BDH($A130,H$6,$B$2,$B$2,"Dir=V","Dts=H")</f>
        <v>181.06</v>
      </c>
      <c r="I130">
        <f ca="1">_xll.BDH($A130,I$6,$B$2,$B$2,"Dir=V","Dts=H")</f>
        <v>182.52</v>
      </c>
      <c r="J130" t="s">
        <v>1162</v>
      </c>
      <c r="K130">
        <f t="shared" si="2"/>
        <v>195.33333333333334</v>
      </c>
      <c r="L130">
        <f t="shared" si="3"/>
        <v>187</v>
      </c>
      <c r="M130" t="str">
        <f>_xll.BDS(A130,"BEST_ANALYST_RECS_BULK","headers=n","startrow",MATCH(1,_xll.BDS(A130,"BEST_ANALYST_RECS_BULK","headers=n","endcol=9","startcol=9","array=t"),0),"endrow",MATCH(1,_xll.BDS(A130,"BEST_ANALYST_RECS_BULK","headers=n","endcol=9","startcol=9","array=t"),0),"cols=10;rows=1")</f>
        <v>Morningstar</v>
      </c>
      <c r="N130" t="s">
        <v>1207</v>
      </c>
      <c r="O130" t="s">
        <v>28</v>
      </c>
      <c r="P130">
        <v>3</v>
      </c>
      <c r="Q130" t="s">
        <v>26</v>
      </c>
      <c r="R130">
        <v>187</v>
      </c>
      <c r="S130" t="s">
        <v>19</v>
      </c>
      <c r="T130" s="2">
        <v>45782</v>
      </c>
      <c r="U130">
        <v>1</v>
      </c>
      <c r="V130">
        <v>22.32</v>
      </c>
      <c r="W130" t="str">
        <f>_xll.BDS(A130,"BEST_ANALYST_RECS_BULK","headers=n","startrow",MATCH(2,_xll.BDS(A130,"BEST_ANALYST_RECS_BULK","headers=n","endcol=9","startcol=9","array=t"),0),"endrow",MATCH(2,_xll.BDS(A130,"BEST_ANALYST_RECS_BULK","headers=n","endcol=9","startcol=9","array=t"),0),"cols=10;rows=1")</f>
        <v>Jefferies</v>
      </c>
      <c r="X130" t="s">
        <v>1010</v>
      </c>
      <c r="Y130" t="s">
        <v>20</v>
      </c>
      <c r="Z130">
        <v>5</v>
      </c>
      <c r="AA130" t="s">
        <v>18</v>
      </c>
      <c r="AB130">
        <v>204</v>
      </c>
      <c r="AC130" t="s">
        <v>19</v>
      </c>
      <c r="AD130" s="2">
        <v>45771</v>
      </c>
      <c r="AE130">
        <v>2</v>
      </c>
      <c r="AF130">
        <v>14.95</v>
      </c>
      <c r="AG130" t="str">
        <f>_xll.BDS(A130,"BEST_ANALYST_RECS_BULK","headers=n","startrow",MATCH(3,_xll.BDS(A130,"BEST_ANALYST_RECS_BULK","headers=n","endcol=9","startcol=9","array=t"),0),"endrow",MATCH(3,_xll.BDS(A130,"BEST_ANALYST_RECS_BULK","headers=n","endcol=9","startcol=9","array=t"),0),"cols=10;rows=1")</f>
        <v>AlphaValue/Baader Europe</v>
      </c>
      <c r="AH130" t="s">
        <v>1063</v>
      </c>
      <c r="AI130" t="s">
        <v>834</v>
      </c>
      <c r="AJ130">
        <v>2</v>
      </c>
      <c r="AK130" t="s">
        <v>26</v>
      </c>
      <c r="AL130">
        <v>195</v>
      </c>
      <c r="AM130" t="s">
        <v>27</v>
      </c>
      <c r="AN130" s="2">
        <v>45782</v>
      </c>
      <c r="AO130">
        <v>3</v>
      </c>
      <c r="AP130">
        <v>13.3</v>
      </c>
      <c r="AQ130" t="str">
        <f>_xll.BDP($A130, AQ$6)</f>
        <v>Materials</v>
      </c>
      <c r="AR130" t="str">
        <f>_xll.BDP($A130, AR$6)</f>
        <v>Chemicals</v>
      </c>
    </row>
    <row r="131" spans="1:44" x14ac:dyDescent="0.25">
      <c r="A131" t="s">
        <v>129</v>
      </c>
      <c r="B131">
        <f ca="1">_xll.BDH(A131,"BEST_EPS",$B$2,$B$2,"BEST_FPERIOD_OVERRIDE=1bf","fill=previous","Days=A")</f>
        <v>7.0229999999999997</v>
      </c>
      <c r="C131">
        <f ca="1">_xll.BDH(A131,"BEST_EPS",$B$2,$B$2,"BEST_FPERIOD_OVERRIDE=2bf","fill=previous","Days=A")</f>
        <v>8.4369999999999994</v>
      </c>
      <c r="D131">
        <f ca="1">_xll.BDH(A131,"BEST_EPS",$B$2,$B$2,"BEST_FPERIOD_OVERRIDE=3bf","fill=previous","Days=A")</f>
        <v>9.9969999999999999</v>
      </c>
      <c r="E131">
        <f ca="1">_xll.BDH(A131,"BEST_TARGET_PRICE",$B$2,$B$2,"fill=previous","Days=A")</f>
        <v>182.72</v>
      </c>
      <c r="F131">
        <f ca="1">_xll.BDH($A131,F$6,$B$2,$B$2,"Dir=V","Dts=H")</f>
        <v>156.88</v>
      </c>
      <c r="G131">
        <f ca="1">_xll.BDH($A131,G$6,$B$2,$B$2,"Dir=V","Dts=H")</f>
        <v>157.1</v>
      </c>
      <c r="H131">
        <f ca="1">_xll.BDH($A131,H$6,$B$2,$B$2,"Dir=V","Dts=H")</f>
        <v>153.76</v>
      </c>
      <c r="I131">
        <f ca="1">_xll.BDH($A131,I$6,$B$2,$B$2,"Dir=V","Dts=H")</f>
        <v>154.58000000000001</v>
      </c>
      <c r="J131" t="s">
        <v>1162</v>
      </c>
      <c r="K131">
        <f t="shared" si="2"/>
        <v>170</v>
      </c>
      <c r="L131">
        <f t="shared" si="3"/>
        <v>165</v>
      </c>
      <c r="M131" t="str">
        <f>_xll.BDS(A131,"BEST_ANALYST_RECS_BULK","headers=n","startrow",MATCH(1,_xll.BDS(A131,"BEST_ANALYST_RECS_BULK","headers=n","endcol=9","startcol=9","array=t"),0),"endrow",MATCH(1,_xll.BDS(A131,"BEST_ANALYST_RECS_BULK","headers=n","endcol=9","startcol=9","array=t"),0),"cols=10;rows=1")</f>
        <v>Morningstar</v>
      </c>
      <c r="N131" t="s">
        <v>40</v>
      </c>
      <c r="O131" t="s">
        <v>28</v>
      </c>
      <c r="P131">
        <v>3</v>
      </c>
      <c r="Q131" t="s">
        <v>26</v>
      </c>
      <c r="R131">
        <v>165</v>
      </c>
      <c r="S131" t="s">
        <v>19</v>
      </c>
      <c r="T131" s="2">
        <v>45782</v>
      </c>
      <c r="U131">
        <v>1</v>
      </c>
      <c r="V131">
        <v>40.54</v>
      </c>
      <c r="W131" t="str">
        <f>_xll.BDS(A131,"BEST_ANALYST_RECS_BULK","headers=n","startrow",MATCH(2,_xll.BDS(A131,"BEST_ANALYST_RECS_BULK","headers=n","endcol=9","startcol=9","array=t"),0),"endrow",MATCH(2,_xll.BDS(A131,"BEST_ANALYST_RECS_BULK","headers=n","endcol=9","startcol=9","array=t"),0),"cols=10;rows=1")</f>
        <v>Kepler Cheuvreux</v>
      </c>
      <c r="X131" t="s">
        <v>1171</v>
      </c>
      <c r="Y131" t="s">
        <v>20</v>
      </c>
      <c r="Z131">
        <v>5</v>
      </c>
      <c r="AA131" t="s">
        <v>23</v>
      </c>
      <c r="AB131">
        <v>170</v>
      </c>
      <c r="AC131" t="s">
        <v>19</v>
      </c>
      <c r="AD131" s="2">
        <v>45775</v>
      </c>
      <c r="AE131">
        <v>2</v>
      </c>
      <c r="AF131">
        <v>8.5399999999999991</v>
      </c>
      <c r="AG131" t="str">
        <f>_xll.BDS(A131,"BEST_ANALYST_RECS_BULK","headers=n","startrow",MATCH(3,_xll.BDS(A131,"BEST_ANALYST_RECS_BULK","headers=n","endcol=9","startcol=9","array=t"),0),"endrow",MATCH(3,_xll.BDS(A131,"BEST_ANALYST_RECS_BULK","headers=n","endcol=9","startcol=9","array=t"),0),"cols=10;rows=1")</f>
        <v>Jefferies</v>
      </c>
      <c r="AH131" t="s">
        <v>1349</v>
      </c>
      <c r="AI131" t="s">
        <v>20</v>
      </c>
      <c r="AJ131">
        <v>5</v>
      </c>
      <c r="AK131" t="s">
        <v>18</v>
      </c>
      <c r="AL131">
        <v>175</v>
      </c>
      <c r="AM131" t="s">
        <v>19</v>
      </c>
      <c r="AN131" s="2">
        <v>45784</v>
      </c>
      <c r="AO131">
        <v>3</v>
      </c>
      <c r="AP131">
        <v>3.22</v>
      </c>
      <c r="AQ131" t="str">
        <f>_xll.BDP($A131, AQ$6)</f>
        <v>Industrials</v>
      </c>
      <c r="AR131" t="str">
        <f>_xll.BDP($A131, AR$6)</f>
        <v>Aerospace &amp; Defense</v>
      </c>
    </row>
    <row r="132" spans="1:44" x14ac:dyDescent="0.25">
      <c r="A132" t="s">
        <v>786</v>
      </c>
      <c r="B132">
        <f ca="1">_xll.BDH(A132,"BEST_EPS",$B$2,$B$2,"BEST_FPERIOD_OVERRIDE=1bf","fill=previous","Days=A")</f>
        <v>8.1530000000000005</v>
      </c>
      <c r="C132">
        <f ca="1">_xll.BDH(A132,"BEST_EPS",$B$2,$B$2,"BEST_FPERIOD_OVERRIDE=2bf","fill=previous","Days=A")</f>
        <v>9.1829999999999998</v>
      </c>
      <c r="D132">
        <f ca="1">_xll.BDH(A132,"BEST_EPS",$B$2,$B$2,"BEST_FPERIOD_OVERRIDE=3bf","fill=previous","Days=A")</f>
        <v>10.194000000000001</v>
      </c>
      <c r="E132">
        <f ca="1">_xll.BDH(A132,"BEST_TARGET_PRICE",$B$2,$B$2,"fill=previous","Days=A")</f>
        <v>90.289000000000001</v>
      </c>
      <c r="F132">
        <f ca="1">_xll.BDH($A132,F$6,$B$2,$B$2,"Dir=V","Dts=H")</f>
        <v>62.55</v>
      </c>
      <c r="G132">
        <f ca="1">_xll.BDH($A132,G$6,$B$2,$B$2,"Dir=V","Dts=H")</f>
        <v>66.05</v>
      </c>
      <c r="H132">
        <f ca="1">_xll.BDH($A132,H$6,$B$2,$B$2,"Dir=V","Dts=H")</f>
        <v>62.2</v>
      </c>
      <c r="I132">
        <f ca="1">_xll.BDH($A132,I$6,$B$2,$B$2,"Dir=V","Dts=H")</f>
        <v>64.849999999999994</v>
      </c>
      <c r="J132" t="s">
        <v>1162</v>
      </c>
      <c r="K132">
        <f t="shared" si="2"/>
        <v>78.5</v>
      </c>
      <c r="L132">
        <f t="shared" si="3"/>
        <v>68.5</v>
      </c>
      <c r="M132" t="str">
        <f>_xll.BDS(A132,"BEST_ANALYST_RECS_BULK","headers=n","startrow",MATCH(1,_xll.BDS(A132,"BEST_ANALYST_RECS_BULK","headers=n","endcol=9","startcol=9","array=t"),0),"endrow",MATCH(1,_xll.BDS(A132,"BEST_ANALYST_RECS_BULK","headers=n","endcol=9","startcol=9","array=t"),0),"cols=10;rows=1")</f>
        <v>JP Morgan</v>
      </c>
      <c r="N132" t="s">
        <v>856</v>
      </c>
      <c r="O132" t="s">
        <v>43</v>
      </c>
      <c r="P132">
        <v>1</v>
      </c>
      <c r="Q132" t="s">
        <v>26</v>
      </c>
      <c r="R132">
        <v>68.5</v>
      </c>
      <c r="S132" t="s">
        <v>19</v>
      </c>
      <c r="T132" s="2">
        <v>45743</v>
      </c>
      <c r="U132">
        <v>1</v>
      </c>
      <c r="V132">
        <v>22.44</v>
      </c>
      <c r="W132" t="str">
        <f>_xll.BDS(A132,"BEST_ANALYST_RECS_BULK","headers=n","startrow",MATCH(2,_xll.BDS(A132,"BEST_ANALYST_RECS_BULK","headers=n","endcol=9","startcol=9","array=t"),0),"endrow",MATCH(2,_xll.BDS(A132,"BEST_ANALYST_RECS_BULK","headers=n","endcol=9","startcol=9","array=t"),0),"cols=10;rows=1")</f>
        <v>Goldman Sachs</v>
      </c>
      <c r="X132" t="s">
        <v>1124</v>
      </c>
      <c r="Y132" t="s">
        <v>25</v>
      </c>
      <c r="Z132">
        <v>3</v>
      </c>
      <c r="AA132" t="s">
        <v>18</v>
      </c>
      <c r="AB132">
        <v>67</v>
      </c>
      <c r="AC132" t="s">
        <v>22</v>
      </c>
      <c r="AD132" s="2">
        <v>45758</v>
      </c>
      <c r="AE132">
        <v>2</v>
      </c>
      <c r="AF132">
        <v>0</v>
      </c>
      <c r="AG132" t="e">
        <f>_xll.BDS(A132,"BEST_ANALYST_RECS_BULK","headers=n","startrow",MATCH(3,_xll.BDS(A132,"BEST_ANALYST_RECS_BULK","headers=n","endcol=9","startcol=9","array=t"),0),"endrow",MATCH(3,_xll.BDS(A132,"BEST_ANALYST_RECS_BULK","headers=n","endcol=9","startcol=9","array=t"),0),"cols=10;rows=1")</f>
        <v>#N/A</v>
      </c>
      <c r="AH132" t="s">
        <v>899</v>
      </c>
      <c r="AI132" t="s">
        <v>20</v>
      </c>
      <c r="AJ132">
        <v>5</v>
      </c>
      <c r="AK132" t="s">
        <v>18</v>
      </c>
      <c r="AL132">
        <v>100</v>
      </c>
      <c r="AM132" t="s">
        <v>19</v>
      </c>
      <c r="AN132" s="2">
        <v>45749</v>
      </c>
      <c r="AO132">
        <v>3</v>
      </c>
      <c r="AP132">
        <v>-2.25</v>
      </c>
      <c r="AQ132" t="str">
        <f>_xll.BDP($A132, AQ$6)</f>
        <v>Materials</v>
      </c>
      <c r="AR132" t="str">
        <f>_xll.BDP($A132, AR$6)</f>
        <v>Chemicals</v>
      </c>
    </row>
    <row r="133" spans="1:44" x14ac:dyDescent="0.25">
      <c r="A133" t="s">
        <v>708</v>
      </c>
      <c r="B133">
        <f ca="1">_xll.BDH(A133,"BEST_EPS",$B$2,$B$2,"BEST_FPERIOD_OVERRIDE=1bf","fill=previous","Days=A")</f>
        <v>1.8420000000000001</v>
      </c>
      <c r="C133">
        <f ca="1">_xll.BDH(A133,"BEST_EPS",$B$2,$B$2,"BEST_FPERIOD_OVERRIDE=2bf","fill=previous","Days=A")</f>
        <v>2.1760000000000002</v>
      </c>
      <c r="D133" t="str">
        <f ca="1">_xll.BDH(A133,"BEST_EPS",$B$2,$B$2,"BEST_FPERIOD_OVERRIDE=3bf","fill=previous","Days=A")</f>
        <v>#N/A N/A</v>
      </c>
      <c r="E133">
        <f ca="1">_xll.BDH(A133,"BEST_TARGET_PRICE",$B$2,$B$2,"fill=previous","Days=A")</f>
        <v>24.135000000000002</v>
      </c>
      <c r="F133">
        <f ca="1">_xll.BDH($A133,F$6,$B$2,$B$2,"Dir=V","Dts=H")</f>
        <v>21.47</v>
      </c>
      <c r="G133">
        <f ca="1">_xll.BDH($A133,G$6,$B$2,$B$2,"Dir=V","Dts=H")</f>
        <v>21.85</v>
      </c>
      <c r="H133">
        <f ca="1">_xll.BDH($A133,H$6,$B$2,$B$2,"Dir=V","Dts=H")</f>
        <v>21.35</v>
      </c>
      <c r="I133">
        <f ca="1">_xll.BDH($A133,I$6,$B$2,$B$2,"Dir=V","Dts=H")</f>
        <v>21.35</v>
      </c>
      <c r="J133" t="s">
        <v>1162</v>
      </c>
      <c r="K133">
        <f t="shared" si="2"/>
        <v>24.3</v>
      </c>
      <c r="L133">
        <f t="shared" si="3"/>
        <v>20.9</v>
      </c>
      <c r="M133" t="e">
        <f>_xll.BDS(A133,"BEST_ANALYST_RECS_BULK","headers=n","startrow",MATCH(1,_xll.BDS(A133,"BEST_ANALYST_RECS_BULK","headers=n","endcol=9","startcol=9","array=t"),0),"endrow",MATCH(1,_xll.BDS(A133,"BEST_ANALYST_RECS_BULK","headers=n","endcol=9","startcol=9","array=t"),0),"cols=10;rows=1")</f>
        <v>#N/A</v>
      </c>
      <c r="N133" t="s">
        <v>983</v>
      </c>
      <c r="O133" t="s">
        <v>25</v>
      </c>
      <c r="P133">
        <v>3</v>
      </c>
      <c r="Q133" t="s">
        <v>18</v>
      </c>
      <c r="R133">
        <v>26</v>
      </c>
      <c r="S133" t="s">
        <v>19</v>
      </c>
      <c r="T133" s="2">
        <v>45772</v>
      </c>
      <c r="U133">
        <v>1</v>
      </c>
      <c r="V133">
        <v>63.42</v>
      </c>
      <c r="W133" t="str">
        <f>_xll.BDS(A133,"BEST_ANALYST_RECS_BULK","headers=n","startrow",MATCH(2,_xll.BDS(A133,"BEST_ANALYST_RECS_BULK","headers=n","endcol=9","startcol=9","array=t"),0),"endrow",MATCH(2,_xll.BDS(A133,"BEST_ANALYST_RECS_BULK","headers=n","endcol=9","startcol=9","array=t"),0),"cols=10;rows=1")</f>
        <v>Morningstar</v>
      </c>
      <c r="X133" t="s">
        <v>1081</v>
      </c>
      <c r="Y133" t="s">
        <v>28</v>
      </c>
      <c r="Z133">
        <v>3</v>
      </c>
      <c r="AA133" t="s">
        <v>23</v>
      </c>
      <c r="AB133">
        <v>20.9</v>
      </c>
      <c r="AC133" t="s">
        <v>19</v>
      </c>
      <c r="AD133" s="2">
        <v>45742</v>
      </c>
      <c r="AE133">
        <v>2</v>
      </c>
      <c r="AF133">
        <v>61.34</v>
      </c>
      <c r="AG133" t="str">
        <f>_xll.BDS(A133,"BEST_ANALYST_RECS_BULK","headers=n","startrow",MATCH(3,_xll.BDS(A133,"BEST_ANALYST_RECS_BULK","headers=n","endcol=9","startcol=9","array=t"),0),"endrow",MATCH(3,_xll.BDS(A133,"BEST_ANALYST_RECS_BULK","headers=n","endcol=9","startcol=9","array=t"),0),"cols=10;rows=1")</f>
        <v>Citi</v>
      </c>
      <c r="AH133" t="s">
        <v>983</v>
      </c>
      <c r="AI133" t="s">
        <v>25</v>
      </c>
      <c r="AJ133">
        <v>3</v>
      </c>
      <c r="AK133" t="s">
        <v>18</v>
      </c>
      <c r="AL133">
        <v>26</v>
      </c>
      <c r="AM133" t="s">
        <v>19</v>
      </c>
      <c r="AN133" s="2">
        <v>45772</v>
      </c>
      <c r="AO133">
        <v>3</v>
      </c>
      <c r="AP133">
        <v>57.6</v>
      </c>
      <c r="AQ133" t="str">
        <f>_xll.BDP($A133, AQ$6)</f>
        <v>Industrials</v>
      </c>
      <c r="AR133" t="str">
        <f>_xll.BDP($A133, AR$6)</f>
        <v>Machinery</v>
      </c>
    </row>
    <row r="134" spans="1:44" x14ac:dyDescent="0.25">
      <c r="A134" t="s">
        <v>554</v>
      </c>
      <c r="B134">
        <f ca="1">_xll.BDH(A134,"BEST_EPS",$B$2,$B$2,"BEST_FPERIOD_OVERRIDE=1bf","fill=previous","Days=A")</f>
        <v>14.675000000000001</v>
      </c>
      <c r="C134">
        <f ca="1">_xll.BDH(A134,"BEST_EPS",$B$2,$B$2,"BEST_FPERIOD_OVERRIDE=2bf","fill=previous","Days=A")</f>
        <v>17.625</v>
      </c>
      <c r="D134">
        <f ca="1">_xll.BDH(A134,"BEST_EPS",$B$2,$B$2,"BEST_FPERIOD_OVERRIDE=3bf","fill=previous","Days=A")</f>
        <v>20.471</v>
      </c>
      <c r="E134">
        <f ca="1">_xll.BDH(A134,"BEST_TARGET_PRICE",$B$2,$B$2,"fill=previous","Days=A")</f>
        <v>302.86700000000002</v>
      </c>
      <c r="F134">
        <f ca="1">_xll.BDH($A134,F$6,$B$2,$B$2,"Dir=V","Dts=H")</f>
        <v>326.8</v>
      </c>
      <c r="G134">
        <f ca="1">_xll.BDH($A134,G$6,$B$2,$B$2,"Dir=V","Dts=H")</f>
        <v>327.8</v>
      </c>
      <c r="H134">
        <f ca="1">_xll.BDH($A134,H$6,$B$2,$B$2,"Dir=V","Dts=H")</f>
        <v>317.2</v>
      </c>
      <c r="I134">
        <f ca="1">_xll.BDH($A134,I$6,$B$2,$B$2,"Dir=V","Dts=H")</f>
        <v>320.2</v>
      </c>
      <c r="J134" t="s">
        <v>1162</v>
      </c>
      <c r="K134">
        <f t="shared" si="2"/>
        <v>335</v>
      </c>
      <c r="L134">
        <f t="shared" si="3"/>
        <v>365</v>
      </c>
      <c r="M134" t="str">
        <f>_xll.BDS(A134,"BEST_ANALYST_RECS_BULK","headers=n","startrow",MATCH(1,_xll.BDS(A134,"BEST_ANALYST_RECS_BULK","headers=n","endcol=9","startcol=9","array=t"),0),"endrow",MATCH(1,_xll.BDS(A134,"BEST_ANALYST_RECS_BULK","headers=n","endcol=9","startcol=9","array=t"),0),"cols=10;rows=1")</f>
        <v>ISS-EVA</v>
      </c>
      <c r="N134" t="s">
        <v>32</v>
      </c>
      <c r="O134" t="s">
        <v>24</v>
      </c>
      <c r="P134">
        <v>5</v>
      </c>
      <c r="Q134" t="s">
        <v>23</v>
      </c>
      <c r="R134" t="s">
        <v>29</v>
      </c>
      <c r="S134" t="s">
        <v>19</v>
      </c>
      <c r="T134" s="2">
        <v>45500</v>
      </c>
      <c r="U134">
        <v>1</v>
      </c>
      <c r="V134">
        <v>78.94</v>
      </c>
      <c r="W134" t="str">
        <f>_xll.BDS(A134,"BEST_ANALYST_RECS_BULK","headers=n","startrow",MATCH(2,_xll.BDS(A134,"BEST_ANALYST_RECS_BULK","headers=n","endcol=9","startcol=9","array=t"),0),"endrow",MATCH(2,_xll.BDS(A134,"BEST_ANALYST_RECS_BULK","headers=n","endcol=9","startcol=9","array=t"),0),"cols=10;rows=1")</f>
        <v>Redburn Atlantic</v>
      </c>
      <c r="X134" t="s">
        <v>1141</v>
      </c>
      <c r="Y134" t="s">
        <v>20</v>
      </c>
      <c r="Z134">
        <v>5</v>
      </c>
      <c r="AA134" t="s">
        <v>18</v>
      </c>
      <c r="AB134">
        <v>365</v>
      </c>
      <c r="AC134" t="s">
        <v>19</v>
      </c>
      <c r="AD134" s="2">
        <v>45743</v>
      </c>
      <c r="AE134">
        <v>2</v>
      </c>
      <c r="AF134">
        <v>61.08</v>
      </c>
      <c r="AG134" t="str">
        <f>_xll.BDS(A134,"BEST_ANALYST_RECS_BULK","headers=n","startrow",MATCH(3,_xll.BDS(A134,"BEST_ANALYST_RECS_BULK","headers=n","endcol=9","startcol=9","array=t"),0),"endrow",MATCH(3,_xll.BDS(A134,"BEST_ANALYST_RECS_BULK","headers=n","endcol=9","startcol=9","array=t"),0),"cols=10;rows=1")</f>
        <v>CIC Market Solutions</v>
      </c>
      <c r="AH134" t="s">
        <v>979</v>
      </c>
      <c r="AI134" t="s">
        <v>25</v>
      </c>
      <c r="AJ134">
        <v>3</v>
      </c>
      <c r="AK134" t="s">
        <v>18</v>
      </c>
      <c r="AL134">
        <v>305</v>
      </c>
      <c r="AM134" t="s">
        <v>22</v>
      </c>
      <c r="AN134" s="2">
        <v>45757</v>
      </c>
      <c r="AO134">
        <v>3</v>
      </c>
      <c r="AP134">
        <v>42.42</v>
      </c>
      <c r="AQ134" t="str">
        <f>_xll.BDP($A134, AQ$6)</f>
        <v>Industrials</v>
      </c>
      <c r="AR134" t="str">
        <f>_xll.BDP($A134, AR$6)</f>
        <v>Aerospace &amp; Defense</v>
      </c>
    </row>
    <row r="135" spans="1:44" x14ac:dyDescent="0.25">
      <c r="A135" t="s">
        <v>568</v>
      </c>
      <c r="B135">
        <f ca="1">_xll.BDH(A135,"BEST_EPS",$B$2,$B$2,"BEST_FPERIOD_OVERRIDE=1bf","fill=previous","Days=A")</f>
        <v>6.7539999999999996</v>
      </c>
      <c r="C135">
        <f ca="1">_xll.BDH(A135,"BEST_EPS",$B$2,$B$2,"BEST_FPERIOD_OVERRIDE=2bf","fill=previous","Days=A")</f>
        <v>7.3330000000000002</v>
      </c>
      <c r="D135">
        <f ca="1">_xll.BDH(A135,"BEST_EPS",$B$2,$B$2,"BEST_FPERIOD_OVERRIDE=3bf","fill=previous","Days=A")</f>
        <v>7.6079999999999997</v>
      </c>
      <c r="E135">
        <f ca="1">_xll.BDH(A135,"BEST_TARGET_PRICE",$B$2,$B$2,"fill=previous","Days=A")</f>
        <v>75.581999999999994</v>
      </c>
      <c r="F135">
        <f ca="1">_xll.BDH($A135,F$6,$B$2,$B$2,"Dir=V","Dts=H")</f>
        <v>71.849999999999994</v>
      </c>
      <c r="G135">
        <f ca="1">_xll.BDH($A135,G$6,$B$2,$B$2,"Dir=V","Dts=H")</f>
        <v>72.25</v>
      </c>
      <c r="H135">
        <f ca="1">_xll.BDH($A135,H$6,$B$2,$B$2,"Dir=V","Dts=H")</f>
        <v>71.650000000000006</v>
      </c>
      <c r="I135">
        <f ca="1">_xll.BDH($A135,I$6,$B$2,$B$2,"Dir=V","Dts=H")</f>
        <v>72.099999999999994</v>
      </c>
      <c r="J135" t="s">
        <v>1162</v>
      </c>
      <c r="K135">
        <f t="shared" si="2"/>
        <v>76.86666666666666</v>
      </c>
      <c r="L135">
        <f t="shared" si="3"/>
        <v>82</v>
      </c>
      <c r="M135" t="str">
        <f>_xll.BDS(A135,"BEST_ANALYST_RECS_BULK","headers=n","startrow",MATCH(1,_xll.BDS(A135,"BEST_ANALYST_RECS_BULK","headers=n","endcol=9","startcol=9","array=t"),0),"endrow",MATCH(1,_xll.BDS(A135,"BEST_ANALYST_RECS_BULK","headers=n","endcol=9","startcol=9","array=t"),0),"cols=10;rows=1")</f>
        <v>Morningstar</v>
      </c>
      <c r="N135" t="s">
        <v>881</v>
      </c>
      <c r="O135" t="s">
        <v>28</v>
      </c>
      <c r="P135">
        <v>3</v>
      </c>
      <c r="Q135" t="s">
        <v>26</v>
      </c>
      <c r="R135">
        <v>82</v>
      </c>
      <c r="S135" t="s">
        <v>19</v>
      </c>
      <c r="T135" s="2">
        <v>45784</v>
      </c>
      <c r="U135">
        <v>1</v>
      </c>
      <c r="V135">
        <v>25.01</v>
      </c>
      <c r="W135" t="str">
        <f>_xll.BDS(A135,"BEST_ANALYST_RECS_BULK","headers=n","startrow",MATCH(2,_xll.BDS(A135,"BEST_ANALYST_RECS_BULK","headers=n","endcol=9","startcol=9","array=t"),0),"endrow",MATCH(2,_xll.BDS(A135,"BEST_ANALYST_RECS_BULK","headers=n","endcol=9","startcol=9","array=t"),0),"cols=10;rows=1")</f>
        <v>Autonomous Research</v>
      </c>
      <c r="X135" t="s">
        <v>953</v>
      </c>
      <c r="Y135" t="s">
        <v>17</v>
      </c>
      <c r="Z135">
        <v>5</v>
      </c>
      <c r="AA135" t="s">
        <v>18</v>
      </c>
      <c r="AB135">
        <v>73</v>
      </c>
      <c r="AC135" t="s">
        <v>19</v>
      </c>
      <c r="AD135" s="2">
        <v>45778</v>
      </c>
      <c r="AE135">
        <v>2</v>
      </c>
      <c r="AF135">
        <v>17.91</v>
      </c>
      <c r="AG135" t="str">
        <f>_xll.BDS(A135,"BEST_ANALYST_RECS_BULK","headers=n","startrow",MATCH(3,_xll.BDS(A135,"BEST_ANALYST_RECS_BULK","headers=n","endcol=9","startcol=9","array=t"),0),"endrow",MATCH(3,_xll.BDS(A135,"BEST_ANALYST_RECS_BULK","headers=n","endcol=9","startcol=9","array=t"),0),"cols=10;rows=1")</f>
        <v>Citi</v>
      </c>
      <c r="AH135" t="s">
        <v>1188</v>
      </c>
      <c r="AI135" t="s">
        <v>20</v>
      </c>
      <c r="AJ135">
        <v>5</v>
      </c>
      <c r="AK135" t="s">
        <v>18</v>
      </c>
      <c r="AL135">
        <v>75.599999999999994</v>
      </c>
      <c r="AM135" t="s">
        <v>19</v>
      </c>
      <c r="AN135" s="2">
        <v>45779</v>
      </c>
      <c r="AO135">
        <v>3</v>
      </c>
      <c r="AP135">
        <v>11.52</v>
      </c>
      <c r="AQ135" t="str">
        <f>_xll.BDP($A135, AQ$6)</f>
        <v>Financials</v>
      </c>
      <c r="AR135" t="str">
        <f>_xll.BDP($A135, AR$6)</f>
        <v>Capital Markets</v>
      </c>
    </row>
    <row r="136" spans="1:44" x14ac:dyDescent="0.25">
      <c r="A136" t="s">
        <v>574</v>
      </c>
      <c r="B136">
        <f ca="1">_xll.BDH(A136,"BEST_EPS",$B$2,$B$2,"BEST_FPERIOD_OVERRIDE=1bf","fill=previous","Days=A")</f>
        <v>4.6550000000000002</v>
      </c>
      <c r="C136">
        <f ca="1">_xll.BDH(A136,"BEST_EPS",$B$2,$B$2,"BEST_FPERIOD_OVERRIDE=2bf","fill=previous","Days=A")</f>
        <v>5.2640000000000002</v>
      </c>
      <c r="D136">
        <f ca="1">_xll.BDH(A136,"BEST_EPS",$B$2,$B$2,"BEST_FPERIOD_OVERRIDE=3bf","fill=previous","Days=A")</f>
        <v>5.97</v>
      </c>
      <c r="E136">
        <f ca="1">_xll.BDH(A136,"BEST_TARGET_PRICE",$B$2,$B$2,"fill=previous","Days=A")</f>
        <v>125.25</v>
      </c>
      <c r="F136">
        <f ca="1">_xll.BDH($A136,F$6,$B$2,$B$2,"Dir=V","Dts=H")</f>
        <v>116</v>
      </c>
      <c r="G136">
        <f ca="1">_xll.BDH($A136,G$6,$B$2,$B$2,"Dir=V","Dts=H")</f>
        <v>116.2</v>
      </c>
      <c r="H136">
        <f ca="1">_xll.BDH($A136,H$6,$B$2,$B$2,"Dir=V","Dts=H")</f>
        <v>113.2</v>
      </c>
      <c r="I136">
        <f ca="1">_xll.BDH($A136,I$6,$B$2,$B$2,"Dir=V","Dts=H")</f>
        <v>115</v>
      </c>
      <c r="J136" t="s">
        <v>1162</v>
      </c>
      <c r="K136">
        <f t="shared" ref="K136:K199" si="4">AVERAGE(R136,AB136,AL136)</f>
        <v>125</v>
      </c>
      <c r="L136">
        <f t="shared" ref="L136:L199" si="5">IF(OR(ISNA(M136),R136=0,R136="#N/A N/A"),IF(OR(ISNA(W136),AB136=0,AB136="#N/A N/A"),IF(OR(ISNA(AG136),AL136=0,AL136="#N/A N/A"),E136,AL136),AB136),R136)</f>
        <v>134</v>
      </c>
      <c r="M136" t="str">
        <f>_xll.BDS(A136,"BEST_ANALYST_RECS_BULK","headers=n","startrow",MATCH(1,_xll.BDS(A136,"BEST_ANALYST_RECS_BULK","headers=n","endcol=9","startcol=9","array=t"),0),"endrow",MATCH(1,_xll.BDS(A136,"BEST_ANALYST_RECS_BULK","headers=n","endcol=9","startcol=9","array=t"),0),"cols=10;rows=1")</f>
        <v>AlphaValue/Baader Europe</v>
      </c>
      <c r="N136" t="s">
        <v>973</v>
      </c>
      <c r="O136" t="s">
        <v>826</v>
      </c>
      <c r="P136">
        <v>4</v>
      </c>
      <c r="Q136" t="s">
        <v>18</v>
      </c>
      <c r="R136">
        <v>134</v>
      </c>
      <c r="S136" t="s">
        <v>27</v>
      </c>
      <c r="T136" s="2">
        <v>45778</v>
      </c>
      <c r="U136">
        <v>1</v>
      </c>
      <c r="V136">
        <v>27.28</v>
      </c>
      <c r="W136" t="str">
        <f>_xll.BDS(A136,"BEST_ANALYST_RECS_BULK","headers=n","startrow",MATCH(2,_xll.BDS(A136,"BEST_ANALYST_RECS_BULK","headers=n","endcol=9","startcol=9","array=t"),0),"endrow",MATCH(2,_xll.BDS(A136,"BEST_ANALYST_RECS_BULK","headers=n","endcol=9","startcol=9","array=t"),0),"cols=10;rows=1")</f>
        <v>BNP Paribas Exane</v>
      </c>
      <c r="X136" t="s">
        <v>1098</v>
      </c>
      <c r="Y136" t="s">
        <v>17</v>
      </c>
      <c r="Z136">
        <v>5</v>
      </c>
      <c r="AA136" t="s">
        <v>18</v>
      </c>
      <c r="AB136">
        <v>128</v>
      </c>
      <c r="AC136" t="s">
        <v>19</v>
      </c>
      <c r="AD136" s="2">
        <v>45776</v>
      </c>
      <c r="AE136">
        <v>2</v>
      </c>
      <c r="AF136">
        <v>24.95</v>
      </c>
      <c r="AG136" t="str">
        <f>_xll.BDS(A136,"BEST_ANALYST_RECS_BULK","headers=n","startrow",MATCH(3,_xll.BDS(A136,"BEST_ANALYST_RECS_BULK","headers=n","endcol=9","startcol=9","array=t"),0),"endrow",MATCH(3,_xll.BDS(A136,"BEST_ANALYST_RECS_BULK","headers=n","endcol=9","startcol=9","array=t"),0),"cols=10;rows=1")</f>
        <v>TP ICAP Midcap</v>
      </c>
      <c r="AH136" t="s">
        <v>1479</v>
      </c>
      <c r="AI136" t="s">
        <v>28</v>
      </c>
      <c r="AJ136">
        <v>3</v>
      </c>
      <c r="AK136" t="s">
        <v>18</v>
      </c>
      <c r="AL136">
        <v>113</v>
      </c>
      <c r="AM136" t="s">
        <v>19</v>
      </c>
      <c r="AN136" s="2">
        <v>45764</v>
      </c>
      <c r="AO136">
        <v>3</v>
      </c>
      <c r="AP136">
        <v>19.55</v>
      </c>
      <c r="AQ136" t="str">
        <f>_xll.BDP($A136, AQ$6)</f>
        <v>Health Care</v>
      </c>
      <c r="AR136" t="str">
        <f>_xll.BDP($A136, AR$6)</f>
        <v>Health Care Equipment &amp; Suppli</v>
      </c>
    </row>
    <row r="137" spans="1:44" x14ac:dyDescent="0.25">
      <c r="A137" t="s">
        <v>297</v>
      </c>
      <c r="B137">
        <f ca="1">_xll.BDH(A137,"BEST_EPS",$B$2,$B$2,"BEST_FPERIOD_OVERRIDE=1bf","fill=previous","Days=A")</f>
        <v>3.86</v>
      </c>
      <c r="C137">
        <f ca="1">_xll.BDH(A137,"BEST_EPS",$B$2,$B$2,"BEST_FPERIOD_OVERRIDE=2bf","fill=previous","Days=A")</f>
        <v>4.1440000000000001</v>
      </c>
      <c r="D137">
        <f ca="1">_xll.BDH(A137,"BEST_EPS",$B$2,$B$2,"BEST_FPERIOD_OVERRIDE=3bf","fill=previous","Days=A")</f>
        <v>4.452</v>
      </c>
      <c r="E137">
        <f ca="1">_xll.BDH(A137,"BEST_TARGET_PRICE",$B$2,$B$2,"fill=previous","Days=A")</f>
        <v>74.48</v>
      </c>
      <c r="F137">
        <f ca="1">_xll.BDH($A137,F$6,$B$2,$B$2,"Dir=V","Dts=H")</f>
        <v>74.819999999999993</v>
      </c>
      <c r="G137">
        <f ca="1">_xll.BDH($A137,G$6,$B$2,$B$2,"Dir=V","Dts=H")</f>
        <v>75.14</v>
      </c>
      <c r="H137">
        <f ca="1">_xll.BDH($A137,H$6,$B$2,$B$2,"Dir=V","Dts=H")</f>
        <v>74.62</v>
      </c>
      <c r="I137">
        <f ca="1">_xll.BDH($A137,I$6,$B$2,$B$2,"Dir=V","Dts=H")</f>
        <v>75</v>
      </c>
      <c r="J137" t="s">
        <v>1162</v>
      </c>
      <c r="K137">
        <f t="shared" si="4"/>
        <v>79.333333333333329</v>
      </c>
      <c r="L137">
        <f t="shared" si="5"/>
        <v>85</v>
      </c>
      <c r="M137" t="str">
        <f>_xll.BDS(A137,"BEST_ANALYST_RECS_BULK","headers=n","startrow",MATCH(1,_xll.BDS(A137,"BEST_ANALYST_RECS_BULK","headers=n","endcol=9","startcol=9","array=t"),0),"endrow",MATCH(1,_xll.BDS(A137,"BEST_ANALYST_RECS_BULK","headers=n","endcol=9","startcol=9","array=t"),0),"cols=10;rows=1")</f>
        <v>Kepler Cheuvreux</v>
      </c>
      <c r="N137" t="s">
        <v>1250</v>
      </c>
      <c r="O137" t="s">
        <v>20</v>
      </c>
      <c r="P137">
        <v>5</v>
      </c>
      <c r="Q137" t="s">
        <v>18</v>
      </c>
      <c r="R137">
        <v>85</v>
      </c>
      <c r="S137" t="s">
        <v>19</v>
      </c>
      <c r="T137" s="2">
        <v>45771</v>
      </c>
      <c r="U137">
        <v>1</v>
      </c>
      <c r="V137">
        <v>32.33</v>
      </c>
      <c r="W137" t="str">
        <f>_xll.BDS(A137,"BEST_ANALYST_RECS_BULK","headers=n","startrow",MATCH(2,_xll.BDS(A137,"BEST_ANALYST_RECS_BULK","headers=n","endcol=9","startcol=9","array=t"),0),"endrow",MATCH(2,_xll.BDS(A137,"BEST_ANALYST_RECS_BULK","headers=n","endcol=9","startcol=9","array=t"),0),"cols=10;rows=1")</f>
        <v>Stifel</v>
      </c>
      <c r="X137" t="s">
        <v>1271</v>
      </c>
      <c r="Y137" t="s">
        <v>20</v>
      </c>
      <c r="Z137">
        <v>5</v>
      </c>
      <c r="AA137" t="s">
        <v>18</v>
      </c>
      <c r="AB137">
        <v>78</v>
      </c>
      <c r="AC137" t="s">
        <v>19</v>
      </c>
      <c r="AD137" s="2">
        <v>45771</v>
      </c>
      <c r="AE137">
        <v>2</v>
      </c>
      <c r="AF137">
        <v>31.65</v>
      </c>
      <c r="AG137" t="str">
        <f>_xll.BDS(A137,"BEST_ANALYST_RECS_BULK","headers=n","startrow",MATCH(3,_xll.BDS(A137,"BEST_ANALYST_RECS_BULK","headers=n","endcol=9","startcol=9","array=t"),0),"endrow",MATCH(3,_xll.BDS(A137,"BEST_ANALYST_RECS_BULK","headers=n","endcol=9","startcol=9","array=t"),0),"cols=10;rows=1")</f>
        <v>Citi</v>
      </c>
      <c r="AH137" t="s">
        <v>1148</v>
      </c>
      <c r="AI137" t="s">
        <v>25</v>
      </c>
      <c r="AJ137">
        <v>3</v>
      </c>
      <c r="AK137" t="s">
        <v>18</v>
      </c>
      <c r="AL137">
        <v>75</v>
      </c>
      <c r="AM137" t="s">
        <v>19</v>
      </c>
      <c r="AN137" s="2">
        <v>45770</v>
      </c>
      <c r="AO137">
        <v>3</v>
      </c>
      <c r="AP137">
        <v>23.89</v>
      </c>
      <c r="AQ137" t="str">
        <f>_xll.BDP($A137, AQ$6)</f>
        <v>Consumer Staples</v>
      </c>
      <c r="AR137" t="str">
        <f>_xll.BDP($A137, AR$6)</f>
        <v>Food Products</v>
      </c>
    </row>
    <row r="138" spans="1:44" x14ac:dyDescent="0.25">
      <c r="A138" t="s">
        <v>191</v>
      </c>
      <c r="B138">
        <f ca="1">_xll.BDH(A138,"BEST_EPS",$B$2,$B$2,"BEST_FPERIOD_OVERRIDE=1bf","fill=previous","Days=A")</f>
        <v>10.407999999999999</v>
      </c>
      <c r="C138">
        <f ca="1">_xll.BDH(A138,"BEST_EPS",$B$2,$B$2,"BEST_FPERIOD_OVERRIDE=2bf","fill=previous","Days=A")</f>
        <v>11.445</v>
      </c>
      <c r="D138">
        <f ca="1">_xll.BDH(A138,"BEST_EPS",$B$2,$B$2,"BEST_FPERIOD_OVERRIDE=3bf","fill=previous","Days=A")</f>
        <v>12.157999999999999</v>
      </c>
      <c r="E138">
        <f ca="1">_xll.BDH(A138,"BEST_TARGET_PRICE",$B$2,$B$2,"fill=previous","Days=A")</f>
        <v>85.888999999999996</v>
      </c>
      <c r="F138">
        <f ca="1">_xll.BDH($A138,F$6,$B$2,$B$2,"Dir=V","Dts=H")</f>
        <v>75.92</v>
      </c>
      <c r="G138">
        <f ca="1">_xll.BDH($A138,G$6,$B$2,$B$2,"Dir=V","Dts=H")</f>
        <v>76.734999999999999</v>
      </c>
      <c r="H138">
        <f ca="1">_xll.BDH($A138,H$6,$B$2,$B$2,"Dir=V","Dts=H")</f>
        <v>75.77</v>
      </c>
      <c r="I138">
        <f ca="1">_xll.BDH($A138,I$6,$B$2,$B$2,"Dir=V","Dts=H")</f>
        <v>76.02</v>
      </c>
      <c r="J138" t="s">
        <v>1162</v>
      </c>
      <c r="K138">
        <f t="shared" si="4"/>
        <v>94.166666666666671</v>
      </c>
      <c r="L138">
        <f t="shared" si="5"/>
        <v>92.5</v>
      </c>
      <c r="M138" t="str">
        <f>_xll.BDS(A138,"BEST_ANALYST_RECS_BULK","headers=n","startrow",MATCH(1,_xll.BDS(A138,"BEST_ANALYST_RECS_BULK","headers=n","endcol=9","startcol=9","array=t"),0),"endrow",MATCH(1,_xll.BDS(A138,"BEST_ANALYST_RECS_BULK","headers=n","endcol=9","startcol=9","array=t"),0),"cols=10;rows=1")</f>
        <v>AlphaValue/Baader Europe</v>
      </c>
      <c r="N138" t="s">
        <v>840</v>
      </c>
      <c r="O138" t="s">
        <v>826</v>
      </c>
      <c r="P138">
        <v>4</v>
      </c>
      <c r="Q138" t="s">
        <v>18</v>
      </c>
      <c r="R138">
        <v>92.5</v>
      </c>
      <c r="S138" t="s">
        <v>27</v>
      </c>
      <c r="T138" s="2">
        <v>45778</v>
      </c>
      <c r="U138">
        <v>1</v>
      </c>
      <c r="V138">
        <v>38.39</v>
      </c>
      <c r="W138" t="str">
        <f>_xll.BDS(A138,"BEST_ANALYST_RECS_BULK","headers=n","startrow",MATCH(2,_xll.BDS(A138,"BEST_ANALYST_RECS_BULK","headers=n","endcol=9","startcol=9","array=t"),0),"endrow",MATCH(2,_xll.BDS(A138,"BEST_ANALYST_RECS_BULK","headers=n","endcol=9","startcol=9","array=t"),0),"cols=10;rows=1")</f>
        <v>Morningstar</v>
      </c>
      <c r="X138" t="s">
        <v>881</v>
      </c>
      <c r="Y138" t="s">
        <v>20</v>
      </c>
      <c r="Z138">
        <v>5</v>
      </c>
      <c r="AA138" t="s">
        <v>18</v>
      </c>
      <c r="AB138">
        <v>93</v>
      </c>
      <c r="AC138" t="s">
        <v>19</v>
      </c>
      <c r="AD138" s="2">
        <v>45772</v>
      </c>
      <c r="AE138">
        <v>2</v>
      </c>
      <c r="AF138">
        <v>34.75</v>
      </c>
      <c r="AG138" t="str">
        <f>_xll.BDS(A138,"BEST_ANALYST_RECS_BULK","headers=n","startrow",MATCH(3,_xll.BDS(A138,"BEST_ANALYST_RECS_BULK","headers=n","endcol=9","startcol=9","array=t"),0),"endrow",MATCH(3,_xll.BDS(A138,"BEST_ANALYST_RECS_BULK","headers=n","endcol=9","startcol=9","array=t"),0),"cols=10;rows=1")</f>
        <v>DBS Bank</v>
      </c>
      <c r="AH138" t="s">
        <v>1014</v>
      </c>
      <c r="AI138" t="s">
        <v>20</v>
      </c>
      <c r="AJ138">
        <v>5</v>
      </c>
      <c r="AK138" t="s">
        <v>18</v>
      </c>
      <c r="AL138">
        <v>97</v>
      </c>
      <c r="AM138" t="s">
        <v>19</v>
      </c>
      <c r="AN138" s="2">
        <v>45660</v>
      </c>
      <c r="AO138">
        <v>3</v>
      </c>
      <c r="AP138">
        <v>33.6</v>
      </c>
      <c r="AQ138" t="str">
        <f>_xll.BDP($A138, AQ$6)</f>
        <v>Financials</v>
      </c>
      <c r="AR138" t="str">
        <f>_xll.BDP($A138, AR$6)</f>
        <v>Banks</v>
      </c>
    </row>
    <row r="139" spans="1:44" x14ac:dyDescent="0.25">
      <c r="A139" t="s">
        <v>536</v>
      </c>
      <c r="B139">
        <f ca="1">_xll.BDH(A139,"BEST_EPS",$B$2,$B$2,"BEST_FPERIOD_OVERRIDE=1bf","fill=previous","Days=A")</f>
        <v>8.4000000000000005E-2</v>
      </c>
      <c r="C139">
        <f ca="1">_xll.BDH(A139,"BEST_EPS",$B$2,$B$2,"BEST_FPERIOD_OVERRIDE=2bf","fill=previous","Days=A")</f>
        <v>0.129</v>
      </c>
      <c r="D139" t="str">
        <f ca="1">_xll.BDH(A139,"BEST_EPS",$B$2,$B$2,"BEST_FPERIOD_OVERRIDE=3bf","fill=previous","Days=A")</f>
        <v>#N/A N/A</v>
      </c>
      <c r="E139">
        <f ca="1">_xll.BDH(A139,"BEST_TARGET_PRICE",$B$2,$B$2,"fill=previous","Days=A")</f>
        <v>11.44</v>
      </c>
      <c r="F139">
        <f ca="1">_xll.BDH($A139,F$6,$B$2,$B$2,"Dir=V","Dts=H")</f>
        <v>5.5049999999999999</v>
      </c>
      <c r="G139">
        <f ca="1">_xll.BDH($A139,G$6,$B$2,$B$2,"Dir=V","Dts=H")</f>
        <v>5.5650000000000004</v>
      </c>
      <c r="H139">
        <f ca="1">_xll.BDH($A139,H$6,$B$2,$B$2,"Dir=V","Dts=H")</f>
        <v>5.5</v>
      </c>
      <c r="I139">
        <f ca="1">_xll.BDH($A139,I$6,$B$2,$B$2,"Dir=V","Dts=H")</f>
        <v>5.54</v>
      </c>
      <c r="J139" t="s">
        <v>1162</v>
      </c>
      <c r="K139">
        <f t="shared" si="4"/>
        <v>6.46</v>
      </c>
      <c r="L139">
        <f t="shared" si="5"/>
        <v>6.42</v>
      </c>
      <c r="M139" t="str">
        <f>_xll.BDS(A139,"BEST_ANALYST_RECS_BULK","headers=n","startrow",MATCH(1,_xll.BDS(A139,"BEST_ANALYST_RECS_BULK","headers=n","endcol=9","startcol=9","array=t"),0),"endrow",MATCH(1,_xll.BDS(A139,"BEST_ANALYST_RECS_BULK","headers=n","endcol=9","startcol=9","array=t"),0),"cols=10;rows=1")</f>
        <v>Sadif Investment Analytics</v>
      </c>
      <c r="N139" t="s">
        <v>32</v>
      </c>
      <c r="O139" t="s">
        <v>20</v>
      </c>
      <c r="P139">
        <v>5</v>
      </c>
      <c r="Q139" t="s">
        <v>23</v>
      </c>
      <c r="R139">
        <v>6.42</v>
      </c>
      <c r="S139" t="s">
        <v>19</v>
      </c>
      <c r="T139" s="2">
        <v>45771</v>
      </c>
      <c r="U139">
        <v>1</v>
      </c>
      <c r="V139">
        <v>11.12</v>
      </c>
      <c r="W139" t="str">
        <f>_xll.BDS(A139,"BEST_ANALYST_RECS_BULK","headers=n","startrow",MATCH(2,_xll.BDS(A139,"BEST_ANALYST_RECS_BULK","headers=n","endcol=9","startcol=9","array=t"),0),"endrow",MATCH(2,_xll.BDS(A139,"BEST_ANALYST_RECS_BULK","headers=n","endcol=9","startcol=9","array=t"),0),"cols=10;rows=1")</f>
        <v>ISS-EVA</v>
      </c>
      <c r="X139" t="s">
        <v>32</v>
      </c>
      <c r="Y139" t="s">
        <v>30</v>
      </c>
      <c r="Z139">
        <v>1</v>
      </c>
      <c r="AA139" t="s">
        <v>18</v>
      </c>
      <c r="AB139" t="s">
        <v>29</v>
      </c>
      <c r="AC139" t="s">
        <v>19</v>
      </c>
      <c r="AD139" s="2">
        <v>45241</v>
      </c>
      <c r="AE139">
        <v>2</v>
      </c>
      <c r="AF139">
        <v>8.49</v>
      </c>
      <c r="AG139" t="str">
        <f>_xll.BDS(A139,"BEST_ANALYST_RECS_BULK","headers=n","startrow",MATCH(3,_xll.BDS(A139,"BEST_ANALYST_RECS_BULK","headers=n","endcol=9","startcol=9","array=t"),0),"endrow",MATCH(3,_xll.BDS(A139,"BEST_ANALYST_RECS_BULK","headers=n","endcol=9","startcol=9","array=t"),0),"cols=10;rows=1")</f>
        <v>Oddo BHF</v>
      </c>
      <c r="AH139" t="s">
        <v>1456</v>
      </c>
      <c r="AI139" t="s">
        <v>25</v>
      </c>
      <c r="AJ139">
        <v>3</v>
      </c>
      <c r="AK139" t="s">
        <v>18</v>
      </c>
      <c r="AL139">
        <v>6.5</v>
      </c>
      <c r="AM139" t="s">
        <v>19</v>
      </c>
      <c r="AN139" s="2">
        <v>45756</v>
      </c>
      <c r="AO139">
        <v>3</v>
      </c>
      <c r="AP139">
        <v>0</v>
      </c>
      <c r="AQ139" t="str">
        <f>_xll.BDP($A139, AQ$6)</f>
        <v>Communication Services</v>
      </c>
      <c r="AR139" t="str">
        <f>_xll.BDP($A139, AR$6)</f>
        <v>Entertainment</v>
      </c>
    </row>
    <row r="140" spans="1:44" x14ac:dyDescent="0.25">
      <c r="A140" t="s">
        <v>570</v>
      </c>
      <c r="B140">
        <f ca="1">_xll.BDH(A140,"BEST_EPS",$B$2,$B$2,"BEST_FPERIOD_OVERRIDE=1bf","fill=previous","Days=A")</f>
        <v>1.5149999999999999</v>
      </c>
      <c r="C140">
        <f ca="1">_xll.BDH(A140,"BEST_EPS",$B$2,$B$2,"BEST_FPERIOD_OVERRIDE=2bf","fill=previous","Days=A")</f>
        <v>1.6419999999999999</v>
      </c>
      <c r="D140">
        <f ca="1">_xll.BDH(A140,"BEST_EPS",$B$2,$B$2,"BEST_FPERIOD_OVERRIDE=3bf","fill=previous","Days=A")</f>
        <v>1.744</v>
      </c>
      <c r="E140">
        <f ca="1">_xll.BDH(A140,"BEST_TARGET_PRICE",$B$2,$B$2,"fill=previous","Days=A")</f>
        <v>34.076000000000001</v>
      </c>
      <c r="F140">
        <f ca="1">_xll.BDH($A140,F$6,$B$2,$B$2,"Dir=V","Dts=H")</f>
        <v>28.5</v>
      </c>
      <c r="G140">
        <f ca="1">_xll.BDH($A140,G$6,$B$2,$B$2,"Dir=V","Dts=H")</f>
        <v>28.54</v>
      </c>
      <c r="H140">
        <f ca="1">_xll.BDH($A140,H$6,$B$2,$B$2,"Dir=V","Dts=H")</f>
        <v>28.26</v>
      </c>
      <c r="I140">
        <f ca="1">_xll.BDH($A140,I$6,$B$2,$B$2,"Dir=V","Dts=H")</f>
        <v>28.36</v>
      </c>
      <c r="J140" t="s">
        <v>1162</v>
      </c>
      <c r="K140">
        <f t="shared" si="4"/>
        <v>31.866666666666664</v>
      </c>
      <c r="L140">
        <f t="shared" si="5"/>
        <v>33.5</v>
      </c>
      <c r="M140" t="str">
        <f>_xll.BDS(A140,"BEST_ANALYST_RECS_BULK","headers=n","startrow",MATCH(1,_xll.BDS(A140,"BEST_ANALYST_RECS_BULK","headers=n","endcol=9","startcol=9","array=t"),0),"endrow",MATCH(1,_xll.BDS(A140,"BEST_ANALYST_RECS_BULK","headers=n","endcol=9","startcol=9","array=t"),0),"cols=10;rows=1")</f>
        <v>AlphaValue/Baader Europe</v>
      </c>
      <c r="N140" t="s">
        <v>846</v>
      </c>
      <c r="O140" t="s">
        <v>826</v>
      </c>
      <c r="P140">
        <v>4</v>
      </c>
      <c r="Q140" t="s">
        <v>18</v>
      </c>
      <c r="R140">
        <v>33.5</v>
      </c>
      <c r="S140" t="s">
        <v>27</v>
      </c>
      <c r="T140" s="2">
        <v>45778</v>
      </c>
      <c r="U140">
        <v>1</v>
      </c>
      <c r="V140">
        <v>25.29</v>
      </c>
      <c r="W140" t="str">
        <f>_xll.BDS(A140,"BEST_ANALYST_RECS_BULK","headers=n","startrow",MATCH(2,_xll.BDS(A140,"BEST_ANALYST_RECS_BULK","headers=n","endcol=9","startcol=9","array=t"),0),"endrow",MATCH(2,_xll.BDS(A140,"BEST_ANALYST_RECS_BULK","headers=n","endcol=9","startcol=9","array=t"),0),"cols=10;rows=1")</f>
        <v>Sadif Investment Analytics</v>
      </c>
      <c r="X140" t="s">
        <v>32</v>
      </c>
      <c r="Y140" t="s">
        <v>20</v>
      </c>
      <c r="Z140">
        <v>5</v>
      </c>
      <c r="AA140" t="s">
        <v>23</v>
      </c>
      <c r="AB140">
        <v>32.1</v>
      </c>
      <c r="AC140" t="s">
        <v>19</v>
      </c>
      <c r="AD140" s="2">
        <v>45765</v>
      </c>
      <c r="AE140">
        <v>2</v>
      </c>
      <c r="AF140">
        <v>16.3</v>
      </c>
      <c r="AG140" t="str">
        <f>_xll.BDS(A140,"BEST_ANALYST_RECS_BULK","headers=n","startrow",MATCH(3,_xll.BDS(A140,"BEST_ANALYST_RECS_BULK","headers=n","endcol=9","startcol=9","array=t"),0),"endrow",MATCH(3,_xll.BDS(A140,"BEST_ANALYST_RECS_BULK","headers=n","endcol=9","startcol=9","array=t"),0),"cols=10;rows=1")</f>
        <v>JP Morgan</v>
      </c>
      <c r="AH140" t="s">
        <v>1039</v>
      </c>
      <c r="AI140" t="s">
        <v>25</v>
      </c>
      <c r="AJ140">
        <v>3</v>
      </c>
      <c r="AK140" t="s">
        <v>18</v>
      </c>
      <c r="AL140">
        <v>30</v>
      </c>
      <c r="AM140" t="s">
        <v>19</v>
      </c>
      <c r="AN140" s="2">
        <v>45771</v>
      </c>
      <c r="AO140">
        <v>3</v>
      </c>
      <c r="AP140">
        <v>10.9</v>
      </c>
      <c r="AQ140" t="str">
        <f>_xll.BDP($A140, AQ$6)</f>
        <v>Industrials</v>
      </c>
      <c r="AR140" t="str">
        <f>_xll.BDP($A140, AR$6)</f>
        <v>Professional Services</v>
      </c>
    </row>
    <row r="141" spans="1:44" x14ac:dyDescent="0.25">
      <c r="A141" t="s">
        <v>628</v>
      </c>
      <c r="B141">
        <f ca="1">_xll.BDH(A141,"BEST_EPS",$B$2,$B$2,"BEST_FPERIOD_OVERRIDE=1bf","fill=previous","Days=A")</f>
        <v>1.6379999999999999</v>
      </c>
      <c r="C141">
        <f ca="1">_xll.BDH(A141,"BEST_EPS",$B$2,$B$2,"BEST_FPERIOD_OVERRIDE=2bf","fill=previous","Days=A")</f>
        <v>1.8680000000000001</v>
      </c>
      <c r="D141">
        <f ca="1">_xll.BDH(A141,"BEST_EPS",$B$2,$B$2,"BEST_FPERIOD_OVERRIDE=3bf","fill=previous","Days=A")</f>
        <v>1.966</v>
      </c>
      <c r="E141">
        <f ca="1">_xll.BDH(A141,"BEST_TARGET_PRICE",$B$2,$B$2,"fill=previous","Days=A")</f>
        <v>14.326000000000001</v>
      </c>
      <c r="F141">
        <f ca="1">_xll.BDH($A141,F$6,$B$2,$B$2,"Dir=V","Dts=H")</f>
        <v>13.67</v>
      </c>
      <c r="G141">
        <f ca="1">_xll.BDH($A141,G$6,$B$2,$B$2,"Dir=V","Dts=H")</f>
        <v>13.835000000000001</v>
      </c>
      <c r="H141">
        <f ca="1">_xll.BDH($A141,H$6,$B$2,$B$2,"Dir=V","Dts=H")</f>
        <v>13.635</v>
      </c>
      <c r="I141">
        <f ca="1">_xll.BDH($A141,I$6,$B$2,$B$2,"Dir=V","Dts=H")</f>
        <v>13.74</v>
      </c>
      <c r="J141" t="s">
        <v>1162</v>
      </c>
      <c r="K141">
        <f t="shared" si="4"/>
        <v>12</v>
      </c>
      <c r="L141">
        <f t="shared" si="5"/>
        <v>10</v>
      </c>
      <c r="M141" t="str">
        <f>_xll.BDS(A141,"BEST_ANALYST_RECS_BULK","headers=n","startrow",MATCH(1,_xll.BDS(A141,"BEST_ANALYST_RECS_BULK","headers=n","endcol=9","startcol=9","array=t"),0),"endrow",MATCH(1,_xll.BDS(A141,"BEST_ANALYST_RECS_BULK","headers=n","endcol=9","startcol=9","array=t"),0),"cols=10;rows=1")</f>
        <v>JP Morgan</v>
      </c>
      <c r="N141" t="s">
        <v>884</v>
      </c>
      <c r="O141" t="s">
        <v>43</v>
      </c>
      <c r="P141">
        <v>1</v>
      </c>
      <c r="Q141" t="s">
        <v>18</v>
      </c>
      <c r="R141">
        <v>10</v>
      </c>
      <c r="S141" t="s">
        <v>19</v>
      </c>
      <c r="T141" s="2">
        <v>45712</v>
      </c>
      <c r="U141">
        <v>1</v>
      </c>
      <c r="V141">
        <v>14.19</v>
      </c>
      <c r="W141" t="str">
        <f>_xll.BDS(A141,"BEST_ANALYST_RECS_BULK","headers=n","startrow",MATCH(2,_xll.BDS(A141,"BEST_ANALYST_RECS_BULK","headers=n","endcol=9","startcol=9","array=t"),0),"endrow",MATCH(2,_xll.BDS(A141,"BEST_ANALYST_RECS_BULK","headers=n","endcol=9","startcol=9","array=t"),0),"cols=10;rows=1")</f>
        <v>DZ Bank AG Research</v>
      </c>
      <c r="X141" t="s">
        <v>1280</v>
      </c>
      <c r="Y141" t="s">
        <v>28</v>
      </c>
      <c r="Z141">
        <v>3</v>
      </c>
      <c r="AA141" t="s">
        <v>18</v>
      </c>
      <c r="AB141">
        <v>14</v>
      </c>
      <c r="AC141" t="s">
        <v>19</v>
      </c>
      <c r="AD141" s="2">
        <v>45776</v>
      </c>
      <c r="AE141">
        <v>2</v>
      </c>
      <c r="AF141">
        <v>0</v>
      </c>
      <c r="AG141" t="str">
        <f>_xll.BDS(A141,"BEST_ANALYST_RECS_BULK","headers=n","startrow",MATCH(3,_xll.BDS(A141,"BEST_ANALYST_RECS_BULK","headers=n","endcol=9","startcol=9","array=t"),0),"endrow",MATCH(3,_xll.BDS(A141,"BEST_ANALYST_RECS_BULK","headers=n","endcol=9","startcol=9","array=t"),0),"cols=10;rows=1")</f>
        <v>Sadif Investment Analytics</v>
      </c>
      <c r="AH141" t="s">
        <v>32</v>
      </c>
      <c r="AI141" t="s">
        <v>30</v>
      </c>
      <c r="AJ141">
        <v>1</v>
      </c>
      <c r="AK141" t="s">
        <v>26</v>
      </c>
      <c r="AL141" t="s">
        <v>29</v>
      </c>
      <c r="AM141" t="s">
        <v>19</v>
      </c>
      <c r="AN141" s="2">
        <v>45735</v>
      </c>
      <c r="AO141">
        <v>3</v>
      </c>
      <c r="AP141">
        <v>-0.42</v>
      </c>
      <c r="AQ141" t="str">
        <f>_xll.BDP($A141, AQ$6)</f>
        <v>Consumer Staples</v>
      </c>
      <c r="AR141" t="str">
        <f>_xll.BDP($A141, AR$6)</f>
        <v>Consumer Staples Distribution</v>
      </c>
    </row>
    <row r="142" spans="1:44" x14ac:dyDescent="0.25">
      <c r="A142" t="s">
        <v>358</v>
      </c>
      <c r="B142">
        <f ca="1">_xll.BDH(A142,"BEST_EPS",$B$2,$B$2,"BEST_FPERIOD_OVERRIDE=1bf","fill=previous","Days=A")</f>
        <v>11.547000000000001</v>
      </c>
      <c r="C142">
        <f ca="1">_xll.BDH(A142,"BEST_EPS",$B$2,$B$2,"BEST_FPERIOD_OVERRIDE=2bf","fill=previous","Days=A")</f>
        <v>12.289</v>
      </c>
      <c r="D142">
        <f ca="1">_xll.BDH(A142,"BEST_EPS",$B$2,$B$2,"BEST_FPERIOD_OVERRIDE=3bf","fill=previous","Days=A")</f>
        <v>13.302</v>
      </c>
      <c r="E142">
        <f ca="1">_xll.BDH(A142,"BEST_TARGET_PRICE",$B$2,$B$2,"fill=previous","Days=A")</f>
        <v>183.429</v>
      </c>
      <c r="F142">
        <f ca="1">_xll.BDH($A142,F$6,$B$2,$B$2,"Dir=V","Dts=H")</f>
        <v>142.4</v>
      </c>
      <c r="G142">
        <f ca="1">_xll.BDH($A142,G$6,$B$2,$B$2,"Dir=V","Dts=H")</f>
        <v>143.69999999999999</v>
      </c>
      <c r="H142">
        <f ca="1">_xll.BDH($A142,H$6,$B$2,$B$2,"Dir=V","Dts=H")</f>
        <v>141.30000000000001</v>
      </c>
      <c r="I142">
        <f ca="1">_xll.BDH($A142,I$6,$B$2,$B$2,"Dir=V","Dts=H")</f>
        <v>143.25</v>
      </c>
      <c r="J142" t="s">
        <v>1162</v>
      </c>
      <c r="K142">
        <f t="shared" si="4"/>
        <v>177.66666666666666</v>
      </c>
      <c r="L142">
        <f t="shared" si="5"/>
        <v>170</v>
      </c>
      <c r="M142" t="str">
        <f>_xll.BDS(A142,"BEST_ANALYST_RECS_BULK","headers=n","startrow",MATCH(1,_xll.BDS(A142,"BEST_ANALYST_RECS_BULK","headers=n","endcol=9","startcol=9","array=t"),0),"endrow",MATCH(1,_xll.BDS(A142,"BEST_ANALYST_RECS_BULK","headers=n","endcol=9","startcol=9","array=t"),0),"cols=10;rows=1")</f>
        <v>CIC Market Solutions</v>
      </c>
      <c r="N142" t="s">
        <v>865</v>
      </c>
      <c r="O142" t="s">
        <v>20</v>
      </c>
      <c r="P142">
        <v>5</v>
      </c>
      <c r="Q142" t="s">
        <v>23</v>
      </c>
      <c r="R142">
        <v>170</v>
      </c>
      <c r="S142" t="s">
        <v>19</v>
      </c>
      <c r="T142" s="2">
        <v>45776</v>
      </c>
      <c r="U142">
        <v>1</v>
      </c>
      <c r="V142">
        <v>8.0399999999999991</v>
      </c>
      <c r="W142" t="str">
        <f>_xll.BDS(A142,"BEST_ANALYST_RECS_BULK","headers=n","startrow",MATCH(2,_xll.BDS(A142,"BEST_ANALYST_RECS_BULK","headers=n","endcol=9","startcol=9","array=t"),0),"endrow",MATCH(2,_xll.BDS(A142,"BEST_ANALYST_RECS_BULK","headers=n","endcol=9","startcol=9","array=t"),0),"cols=10;rows=1")</f>
        <v>Morningstar</v>
      </c>
      <c r="X142" t="s">
        <v>1411</v>
      </c>
      <c r="Y142" t="s">
        <v>20</v>
      </c>
      <c r="Z142">
        <v>5</v>
      </c>
      <c r="AA142" t="s">
        <v>18</v>
      </c>
      <c r="AB142">
        <v>190</v>
      </c>
      <c r="AC142" t="s">
        <v>19</v>
      </c>
      <c r="AD142" s="2">
        <v>45776</v>
      </c>
      <c r="AE142">
        <v>2</v>
      </c>
      <c r="AF142">
        <v>0.47</v>
      </c>
      <c r="AG142" t="str">
        <f>_xll.BDS(A142,"BEST_ANALYST_RECS_BULK","headers=n","startrow",MATCH(3,_xll.BDS(A142,"BEST_ANALYST_RECS_BULK","headers=n","endcol=9","startcol=9","array=t"),0),"endrow",MATCH(3,_xll.BDS(A142,"BEST_ANALYST_RECS_BULK","headers=n","endcol=9","startcol=9","array=t"),0),"cols=10;rows=1")</f>
        <v>Morgan Stanley</v>
      </c>
      <c r="AH142" t="s">
        <v>1005</v>
      </c>
      <c r="AI142" t="s">
        <v>46</v>
      </c>
      <c r="AJ142">
        <v>3</v>
      </c>
      <c r="AK142" t="s">
        <v>18</v>
      </c>
      <c r="AL142">
        <v>173</v>
      </c>
      <c r="AM142" t="s">
        <v>22</v>
      </c>
      <c r="AN142" s="2">
        <v>45776</v>
      </c>
      <c r="AO142">
        <v>3</v>
      </c>
      <c r="AP142">
        <v>0</v>
      </c>
      <c r="AQ142" t="str">
        <f>_xll.BDP($A142, AQ$6)</f>
        <v>Information Technology</v>
      </c>
      <c r="AR142" t="str">
        <f>_xll.BDP($A142, AR$6)</f>
        <v>IT Services</v>
      </c>
    </row>
    <row r="143" spans="1:44" x14ac:dyDescent="0.25">
      <c r="A143" t="s">
        <v>778</v>
      </c>
      <c r="B143">
        <f ca="1">_xll.BDH(A143,"BEST_EPS",$B$2,$B$2,"BEST_FPERIOD_OVERRIDE=1bf","fill=previous","Days=A")</f>
        <v>4.5259999999999998</v>
      </c>
      <c r="C143">
        <f ca="1">_xll.BDH(A143,"BEST_EPS",$B$2,$B$2,"BEST_FPERIOD_OVERRIDE=2bf","fill=previous","Days=A")</f>
        <v>4.5940000000000003</v>
      </c>
      <c r="D143">
        <f ca="1">_xll.BDH(A143,"BEST_EPS",$B$2,$B$2,"BEST_FPERIOD_OVERRIDE=3bf","fill=previous","Days=A")</f>
        <v>4.6520000000000001</v>
      </c>
      <c r="E143">
        <f ca="1">_xll.BDH(A143,"BEST_TARGET_PRICE",$B$2,$B$2,"fill=previous","Days=A")</f>
        <v>59.235999999999997</v>
      </c>
      <c r="F143">
        <f ca="1">_xll.BDH($A143,F$6,$B$2,$B$2,"Dir=V","Dts=H")</f>
        <v>50.1</v>
      </c>
      <c r="G143">
        <f ca="1">_xll.BDH($A143,G$6,$B$2,$B$2,"Dir=V","Dts=H")</f>
        <v>50.35</v>
      </c>
      <c r="H143">
        <f ca="1">_xll.BDH($A143,H$6,$B$2,$B$2,"Dir=V","Dts=H")</f>
        <v>49.5</v>
      </c>
      <c r="I143">
        <f ca="1">_xll.BDH($A143,I$6,$B$2,$B$2,"Dir=V","Dts=H")</f>
        <v>49.98</v>
      </c>
      <c r="J143" t="s">
        <v>1162</v>
      </c>
      <c r="K143">
        <f t="shared" si="4"/>
        <v>58.366666666666667</v>
      </c>
      <c r="L143">
        <f t="shared" si="5"/>
        <v>62</v>
      </c>
      <c r="M143" t="str">
        <f>_xll.BDS(A143,"BEST_ANALYST_RECS_BULK","headers=n","startrow",MATCH(1,_xll.BDS(A143,"BEST_ANALYST_RECS_BULK","headers=n","endcol=9","startcol=9","array=t"),0),"endrow",MATCH(1,_xll.BDS(A143,"BEST_ANALYST_RECS_BULK","headers=n","endcol=9","startcol=9","array=t"),0),"cols=10;rows=1")</f>
        <v>Jefferies</v>
      </c>
      <c r="N143" t="s">
        <v>977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45763</v>
      </c>
      <c r="U143">
        <v>1</v>
      </c>
      <c r="V143">
        <v>18.64</v>
      </c>
      <c r="W143" t="str">
        <f>_xll.BDS(A143,"BEST_ANALYST_RECS_BULK","headers=n","startrow",MATCH(2,_xll.BDS(A143,"BEST_ANALYST_RECS_BULK","headers=n","endcol=9","startcol=9","array=t"),0),"endrow",MATCH(2,_xll.BDS(A143,"BEST_ANALYST_RECS_BULK","headers=n","endcol=9","startcol=9","array=t"),0),"cols=10;rows=1")</f>
        <v>Oddo BHF</v>
      </c>
      <c r="X143" t="s">
        <v>1394</v>
      </c>
      <c r="Y143" t="s">
        <v>17</v>
      </c>
      <c r="Z143">
        <v>5</v>
      </c>
      <c r="AA143" t="s">
        <v>18</v>
      </c>
      <c r="AB143">
        <v>58</v>
      </c>
      <c r="AC143" t="s">
        <v>19</v>
      </c>
      <c r="AD143" s="2">
        <v>45779</v>
      </c>
      <c r="AE143">
        <v>2</v>
      </c>
      <c r="AF143">
        <v>12.01</v>
      </c>
      <c r="AG143" t="str">
        <f>_xll.BDS(A143,"BEST_ANALYST_RECS_BULK","headers=n","startrow",MATCH(3,_xll.BDS(A143,"BEST_ANALYST_RECS_BULK","headers=n","endcol=9","startcol=9","array=t"),0),"endrow",MATCH(3,_xll.BDS(A143,"BEST_ANALYST_RECS_BULK","headers=n","endcol=9","startcol=9","array=t"),0),"cols=10;rows=1")</f>
        <v>Goldman Sachs</v>
      </c>
      <c r="AH143" t="s">
        <v>888</v>
      </c>
      <c r="AI143" t="s">
        <v>25</v>
      </c>
      <c r="AJ143">
        <v>3</v>
      </c>
      <c r="AK143" t="s">
        <v>18</v>
      </c>
      <c r="AL143">
        <v>55.1</v>
      </c>
      <c r="AM143" t="s">
        <v>22</v>
      </c>
      <c r="AN143" s="2">
        <v>45741</v>
      </c>
      <c r="AO143">
        <v>3</v>
      </c>
      <c r="AP143">
        <v>9.69</v>
      </c>
      <c r="AQ143" t="str">
        <f>_xll.BDP($A143, AQ$6)</f>
        <v>Real Estate</v>
      </c>
      <c r="AR143" t="str">
        <f>_xll.BDP($A143, AR$6)</f>
        <v>Diversified REITs</v>
      </c>
    </row>
    <row r="144" spans="1:44" x14ac:dyDescent="0.25">
      <c r="A144" t="s">
        <v>169</v>
      </c>
      <c r="B144">
        <f ca="1">_xll.BDH(A144,"BEST_EPS",$B$2,$B$2,"BEST_FPERIOD_OVERRIDE=1bf","fill=previous","Days=A")</f>
        <v>4.0229999999999997</v>
      </c>
      <c r="C144">
        <f ca="1">_xll.BDH(A144,"BEST_EPS",$B$2,$B$2,"BEST_FPERIOD_OVERRIDE=2bf","fill=previous","Days=A")</f>
        <v>4.1859999999999999</v>
      </c>
      <c r="D144">
        <f ca="1">_xll.BDH(A144,"BEST_EPS",$B$2,$B$2,"BEST_FPERIOD_OVERRIDE=3bf","fill=previous","Days=A")</f>
        <v>4.4349999999999996</v>
      </c>
      <c r="E144">
        <f ca="1">_xll.BDH(A144,"BEST_TARGET_PRICE",$B$2,$B$2,"fill=previous","Days=A")</f>
        <v>42.853000000000002</v>
      </c>
      <c r="F144">
        <f ca="1">_xll.BDH($A144,F$6,$B$2,$B$2,"Dir=V","Dts=H")</f>
        <v>40.69</v>
      </c>
      <c r="G144">
        <f ca="1">_xll.BDH($A144,G$6,$B$2,$B$2,"Dir=V","Dts=H")</f>
        <v>41</v>
      </c>
      <c r="H144">
        <f ca="1">_xll.BDH($A144,H$6,$B$2,$B$2,"Dir=V","Dts=H")</f>
        <v>40.54</v>
      </c>
      <c r="I144">
        <f ca="1">_xll.BDH($A144,I$6,$B$2,$B$2,"Dir=V","Dts=H")</f>
        <v>40.65</v>
      </c>
      <c r="J144" t="s">
        <v>1162</v>
      </c>
      <c r="K144">
        <f t="shared" si="4"/>
        <v>43.5</v>
      </c>
      <c r="L144">
        <f t="shared" si="5"/>
        <v>45.5</v>
      </c>
      <c r="M144" t="str">
        <f>_xll.BDS(A144,"BEST_ANALYST_RECS_BULK","headers=n","startrow",MATCH(1,_xll.BDS(A144,"BEST_ANALYST_RECS_BULK","headers=n","endcol=9","startcol=9","array=t"),0),"endrow",MATCH(1,_xll.BDS(A144,"BEST_ANALYST_RECS_BULK","headers=n","endcol=9","startcol=9","array=t"),0),"cols=10;rows=1")</f>
        <v>Morningstar</v>
      </c>
      <c r="N144" t="s">
        <v>886</v>
      </c>
      <c r="O144" t="s">
        <v>28</v>
      </c>
      <c r="P144">
        <v>3</v>
      </c>
      <c r="Q144" t="s">
        <v>26</v>
      </c>
      <c r="R144">
        <v>45.5</v>
      </c>
      <c r="S144" t="s">
        <v>19</v>
      </c>
      <c r="T144" s="2">
        <v>45782</v>
      </c>
      <c r="U144">
        <v>1</v>
      </c>
      <c r="V144">
        <v>40.06</v>
      </c>
      <c r="W144" t="str">
        <f>_xll.BDS(A144,"BEST_ANALYST_RECS_BULK","headers=n","startrow",MATCH(2,_xll.BDS(A144,"BEST_ANALYST_RECS_BULK","headers=n","endcol=9","startcol=9","array=t"),0),"endrow",MATCH(2,_xll.BDS(A144,"BEST_ANALYST_RECS_BULK","headers=n","endcol=9","startcol=9","array=t"),0),"cols=10;rows=1")</f>
        <v>Deutsche Bank</v>
      </c>
      <c r="X144" t="s">
        <v>1194</v>
      </c>
      <c r="Y144" t="s">
        <v>20</v>
      </c>
      <c r="Z144">
        <v>5</v>
      </c>
      <c r="AA144" t="s">
        <v>18</v>
      </c>
      <c r="AB144">
        <v>40</v>
      </c>
      <c r="AC144" t="s">
        <v>22</v>
      </c>
      <c r="AD144" s="2">
        <v>45692</v>
      </c>
      <c r="AE144">
        <v>2</v>
      </c>
      <c r="AF144">
        <v>34.549999999999997</v>
      </c>
      <c r="AG144" t="str">
        <f>_xll.BDS(A144,"BEST_ANALYST_RECS_BULK","headers=n","startrow",MATCH(3,_xll.BDS(A144,"BEST_ANALYST_RECS_BULK","headers=n","endcol=9","startcol=9","array=t"),0),"endrow",MATCH(3,_xll.BDS(A144,"BEST_ANALYST_RECS_BULK","headers=n","endcol=9","startcol=9","array=t"),0),"cols=10;rows=1")</f>
        <v>JP Morgan</v>
      </c>
      <c r="AH144" t="s">
        <v>936</v>
      </c>
      <c r="AI144" t="s">
        <v>24</v>
      </c>
      <c r="AJ144">
        <v>5</v>
      </c>
      <c r="AK144" t="s">
        <v>18</v>
      </c>
      <c r="AL144">
        <v>45</v>
      </c>
      <c r="AM144" t="s">
        <v>19</v>
      </c>
      <c r="AN144" s="2">
        <v>45784</v>
      </c>
      <c r="AO144">
        <v>3</v>
      </c>
      <c r="AP144">
        <v>33.71</v>
      </c>
      <c r="AQ144" t="str">
        <f>_xll.BDP($A144, AQ$6)</f>
        <v>Financials</v>
      </c>
      <c r="AR144" t="str">
        <f>_xll.BDP($A144, AR$6)</f>
        <v>Insurance</v>
      </c>
    </row>
    <row r="145" spans="1:44" x14ac:dyDescent="0.25">
      <c r="A145" t="s">
        <v>215</v>
      </c>
      <c r="B145">
        <f ca="1">_xll.BDH(A145,"BEST_EPS",$B$2,$B$2,"BEST_FPERIOD_OVERRIDE=1bf","fill=previous","Days=A")</f>
        <v>8.9730000000000008</v>
      </c>
      <c r="C145">
        <f ca="1">_xll.BDH(A145,"BEST_EPS",$B$2,$B$2,"BEST_FPERIOD_OVERRIDE=2bf","fill=previous","Days=A")</f>
        <v>9.9260000000000002</v>
      </c>
      <c r="D145">
        <f ca="1">_xll.BDH(A145,"BEST_EPS",$B$2,$B$2,"BEST_FPERIOD_OVERRIDE=3bf","fill=previous","Days=A")</f>
        <v>10.548999999999999</v>
      </c>
      <c r="E145">
        <f ca="1">_xll.BDH(A145,"BEST_TARGET_PRICE",$B$2,$B$2,"fill=previous","Days=A")</f>
        <v>137.619</v>
      </c>
      <c r="F145">
        <f ca="1">_xll.BDH($A145,F$6,$B$2,$B$2,"Dir=V","Dts=H")</f>
        <v>126.15</v>
      </c>
      <c r="G145">
        <f ca="1">_xll.BDH($A145,G$6,$B$2,$B$2,"Dir=V","Dts=H")</f>
        <v>126.3</v>
      </c>
      <c r="H145">
        <f ca="1">_xll.BDH($A145,H$6,$B$2,$B$2,"Dir=V","Dts=H")</f>
        <v>124.7</v>
      </c>
      <c r="I145">
        <f ca="1">_xll.BDH($A145,I$6,$B$2,$B$2,"Dir=V","Dts=H")</f>
        <v>125.6</v>
      </c>
      <c r="J145" t="s">
        <v>1162</v>
      </c>
      <c r="K145">
        <f t="shared" si="4"/>
        <v>152.23333333333332</v>
      </c>
      <c r="L145">
        <f t="shared" si="5"/>
        <v>175</v>
      </c>
      <c r="M145" t="str">
        <f>_xll.BDS(A145,"BEST_ANALYST_RECS_BULK","headers=n","startrow",MATCH(1,_xll.BDS(A145,"BEST_ANALYST_RECS_BULK","headers=n","endcol=9","startcol=9","array=t"),0),"endrow",MATCH(1,_xll.BDS(A145,"BEST_ANALYST_RECS_BULK","headers=n","endcol=9","startcol=9","array=t"),0),"cols=10;rows=1")</f>
        <v>Insight Investment Research LLP</v>
      </c>
      <c r="N145" t="s">
        <v>975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45771</v>
      </c>
      <c r="U145">
        <v>1</v>
      </c>
      <c r="V145">
        <v>39.369999999999997</v>
      </c>
      <c r="W145" t="str">
        <f>_xll.BDS(A145,"BEST_ANALYST_RECS_BULK","headers=n","startrow",MATCH(2,_xll.BDS(A145,"BEST_ANALYST_RECS_BULK","headers=n","endcol=9","startcol=9","array=t"),0),"endrow",MATCH(2,_xll.BDS(A145,"BEST_ANALYST_RECS_BULK","headers=n","endcol=9","startcol=9","array=t"),0),"cols=10;rows=1")</f>
        <v>Bernstein</v>
      </c>
      <c r="X145" t="s">
        <v>1232</v>
      </c>
      <c r="Y145" t="s">
        <v>17</v>
      </c>
      <c r="Z145">
        <v>5</v>
      </c>
      <c r="AA145" t="s">
        <v>18</v>
      </c>
      <c r="AB145">
        <v>146.69999999999999</v>
      </c>
      <c r="AC145" t="s">
        <v>19</v>
      </c>
      <c r="AD145" s="2">
        <v>45771</v>
      </c>
      <c r="AE145">
        <v>2</v>
      </c>
      <c r="AF145">
        <v>18.16</v>
      </c>
      <c r="AG145" t="str">
        <f>_xll.BDS(A145,"BEST_ANALYST_RECS_BULK","headers=n","startrow",MATCH(3,_xll.BDS(A145,"BEST_ANALYST_RECS_BULK","headers=n","endcol=9","startcol=9","array=t"),0),"endrow",MATCH(3,_xll.BDS(A145,"BEST_ANALYST_RECS_BULK","headers=n","endcol=9","startcol=9","array=t"),0),"cols=10;rows=1")</f>
        <v>CaixaBank BPI</v>
      </c>
      <c r="AH145" t="s">
        <v>1329</v>
      </c>
      <c r="AI145" t="s">
        <v>20</v>
      </c>
      <c r="AJ145">
        <v>5</v>
      </c>
      <c r="AK145" t="s">
        <v>18</v>
      </c>
      <c r="AL145">
        <v>135</v>
      </c>
      <c r="AM145" t="s">
        <v>19</v>
      </c>
      <c r="AN145" s="2">
        <v>45784</v>
      </c>
      <c r="AO145">
        <v>3</v>
      </c>
      <c r="AP145">
        <v>17.77</v>
      </c>
      <c r="AQ145" t="str">
        <f>_xll.BDP($A145, AQ$6)</f>
        <v>Industrials</v>
      </c>
      <c r="AR145" t="str">
        <f>_xll.BDP($A145, AR$6)</f>
        <v>Construction &amp; Engineering</v>
      </c>
    </row>
    <row r="146" spans="1:44" x14ac:dyDescent="0.25">
      <c r="A146" t="s">
        <v>522</v>
      </c>
      <c r="B146">
        <f ca="1">_xll.BDH(A146,"BEST_EPS",$B$2,$B$2,"BEST_FPERIOD_OVERRIDE=1bf","fill=previous","Days=A")</f>
        <v>4.8150000000000004</v>
      </c>
      <c r="C146">
        <f ca="1">_xll.BDH(A146,"BEST_EPS",$B$2,$B$2,"BEST_FPERIOD_OVERRIDE=2bf","fill=previous","Days=A")</f>
        <v>5.9269999999999996</v>
      </c>
      <c r="D146">
        <f ca="1">_xll.BDH(A146,"BEST_EPS",$B$2,$B$2,"BEST_FPERIOD_OVERRIDE=3bf","fill=previous","Days=A")</f>
        <v>7.2809999999999997</v>
      </c>
      <c r="E146">
        <f ca="1">_xll.BDH(A146,"BEST_TARGET_PRICE",$B$2,$B$2,"fill=previous","Days=A")</f>
        <v>240.875</v>
      </c>
      <c r="F146">
        <f ca="1">_xll.BDH($A146,F$6,$B$2,$B$2,"Dir=V","Dts=H")</f>
        <v>209.8</v>
      </c>
      <c r="G146">
        <f ca="1">_xll.BDH($A146,G$6,$B$2,$B$2,"Dir=V","Dts=H")</f>
        <v>209.8</v>
      </c>
      <c r="H146">
        <f ca="1">_xll.BDH($A146,H$6,$B$2,$B$2,"Dir=V","Dts=H")</f>
        <v>203</v>
      </c>
      <c r="I146">
        <f ca="1">_xll.BDH($A146,I$6,$B$2,$B$2,"Dir=V","Dts=H")</f>
        <v>203</v>
      </c>
      <c r="J146" t="s">
        <v>1162</v>
      </c>
      <c r="K146">
        <f t="shared" si="4"/>
        <v>235.66666666666666</v>
      </c>
      <c r="L146">
        <f t="shared" si="5"/>
        <v>238</v>
      </c>
      <c r="M146" t="str">
        <f>_xll.BDS(A146,"BEST_ANALYST_RECS_BULK","headers=n","startrow",MATCH(1,_xll.BDS(A146,"BEST_ANALYST_RECS_BULK","headers=n","endcol=9","startcol=9","array=t"),0),"endrow",MATCH(1,_xll.BDS(A146,"BEST_ANALYST_RECS_BULK","headers=n","endcol=9","startcol=9","array=t"),0),"cols=10;rows=1")</f>
        <v>Oddo BHF</v>
      </c>
      <c r="N146" t="s">
        <v>858</v>
      </c>
      <c r="O146" t="s">
        <v>17</v>
      </c>
      <c r="P146">
        <v>5</v>
      </c>
      <c r="Q146" t="s">
        <v>18</v>
      </c>
      <c r="R146">
        <v>238</v>
      </c>
      <c r="S146" t="s">
        <v>19</v>
      </c>
      <c r="T146" s="2">
        <v>45764</v>
      </c>
      <c r="U146">
        <v>1</v>
      </c>
      <c r="V146">
        <v>37.340000000000003</v>
      </c>
      <c r="W146" t="str">
        <f>_xll.BDS(A146,"BEST_ANALYST_RECS_BULK","headers=n","startrow",MATCH(2,_xll.BDS(A146,"BEST_ANALYST_RECS_BULK","headers=n","endcol=9","startcol=9","array=t"),0),"endrow",MATCH(2,_xll.BDS(A146,"BEST_ANALYST_RECS_BULK","headers=n","endcol=9","startcol=9","array=t"),0),"cols=10;rows=1")</f>
        <v>Nephron Research LLC</v>
      </c>
      <c r="X146" t="s">
        <v>1281</v>
      </c>
      <c r="Y146" t="s">
        <v>20</v>
      </c>
      <c r="Z146">
        <v>5</v>
      </c>
      <c r="AA146" t="s">
        <v>18</v>
      </c>
      <c r="AB146">
        <v>251</v>
      </c>
      <c r="AC146" t="s">
        <v>22</v>
      </c>
      <c r="AD146" s="2">
        <v>45768</v>
      </c>
      <c r="AE146">
        <v>2</v>
      </c>
      <c r="AF146">
        <v>35.549999999999997</v>
      </c>
      <c r="AG146" t="str">
        <f>_xll.BDS(A146,"BEST_ANALYST_RECS_BULK","headers=n","startrow",MATCH(3,_xll.BDS(A146,"BEST_ANALYST_RECS_BULK","headers=n","endcol=9","startcol=9","array=t"),0),"endrow",MATCH(3,_xll.BDS(A146,"BEST_ANALYST_RECS_BULK","headers=n","endcol=9","startcol=9","array=t"),0),"cols=10;rows=1")</f>
        <v>Morningstar</v>
      </c>
      <c r="AH146" t="s">
        <v>1001</v>
      </c>
      <c r="AI146" t="s">
        <v>28</v>
      </c>
      <c r="AJ146">
        <v>3</v>
      </c>
      <c r="AK146" t="s">
        <v>18</v>
      </c>
      <c r="AL146">
        <v>218</v>
      </c>
      <c r="AM146" t="s">
        <v>19</v>
      </c>
      <c r="AN146" s="2">
        <v>45784</v>
      </c>
      <c r="AO146">
        <v>3</v>
      </c>
      <c r="AP146">
        <v>27.59</v>
      </c>
      <c r="AQ146" t="str">
        <f>_xll.BDP($A146, AQ$6)</f>
        <v>Health Care</v>
      </c>
      <c r="AR146" t="str">
        <f>_xll.BDP($A146, AR$6)</f>
        <v>Life Sciences Tools &amp; Services</v>
      </c>
    </row>
    <row r="147" spans="1:44" x14ac:dyDescent="0.25">
      <c r="A147" t="s">
        <v>267</v>
      </c>
      <c r="B147">
        <f ca="1">_xll.BDH(A147,"BEST_EPS",$B$2,$B$2,"BEST_FPERIOD_OVERRIDE=1bf","fill=previous","Days=A")</f>
        <v>1.3839999999999999</v>
      </c>
      <c r="C147">
        <f ca="1">_xll.BDH(A147,"BEST_EPS",$B$2,$B$2,"BEST_FPERIOD_OVERRIDE=2bf","fill=previous","Days=A")</f>
        <v>1.508</v>
      </c>
      <c r="D147">
        <f ca="1">_xll.BDH(A147,"BEST_EPS",$B$2,$B$2,"BEST_FPERIOD_OVERRIDE=3bf","fill=previous","Days=A")</f>
        <v>1.663</v>
      </c>
      <c r="E147">
        <f ca="1">_xll.BDH(A147,"BEST_TARGET_PRICE",$B$2,$B$2,"fill=previous","Days=A")</f>
        <v>38.633000000000003</v>
      </c>
      <c r="F147">
        <f ca="1">_xll.BDH($A147,F$6,$B$2,$B$2,"Dir=V","Dts=H")</f>
        <v>33.090000000000003</v>
      </c>
      <c r="G147">
        <f ca="1">_xll.BDH($A147,G$6,$B$2,$B$2,"Dir=V","Dts=H")</f>
        <v>33.28</v>
      </c>
      <c r="H147">
        <f ca="1">_xll.BDH($A147,H$6,$B$2,$B$2,"Dir=V","Dts=H")</f>
        <v>32.92</v>
      </c>
      <c r="I147">
        <f ca="1">_xll.BDH($A147,I$6,$B$2,$B$2,"Dir=V","Dts=H")</f>
        <v>33.19</v>
      </c>
      <c r="J147" t="s">
        <v>1162</v>
      </c>
      <c r="K147">
        <f t="shared" si="4"/>
        <v>31</v>
      </c>
      <c r="L147">
        <f t="shared" si="5"/>
        <v>28</v>
      </c>
      <c r="M147" t="str">
        <f>_xll.BDS(A147,"BEST_ANALYST_RECS_BULK","headers=n","startrow",MATCH(1,_xll.BDS(A147,"BEST_ANALYST_RECS_BULK","headers=n","endcol=9","startcol=9","array=t"),0),"endrow",MATCH(1,_xll.BDS(A147,"BEST_ANALYST_RECS_BULK","headers=n","endcol=9","startcol=9","array=t"),0),"cols=10;rows=1")</f>
        <v>Jefferies</v>
      </c>
      <c r="N147" t="s">
        <v>1314</v>
      </c>
      <c r="O147" t="s">
        <v>38</v>
      </c>
      <c r="P147">
        <v>1</v>
      </c>
      <c r="Q147" t="s">
        <v>18</v>
      </c>
      <c r="R147">
        <v>28</v>
      </c>
      <c r="S147" t="s">
        <v>19</v>
      </c>
      <c r="T147" s="2">
        <v>45775</v>
      </c>
      <c r="U147">
        <v>1</v>
      </c>
      <c r="V147">
        <v>10.32</v>
      </c>
      <c r="W147" t="str">
        <f>_xll.BDS(A147,"BEST_ANALYST_RECS_BULK","headers=n","startrow",MATCH(2,_xll.BDS(A147,"BEST_ANALYST_RECS_BULK","headers=n","endcol=9","startcol=9","array=t"),0),"endrow",MATCH(2,_xll.BDS(A147,"BEST_ANALYST_RECS_BULK","headers=n","endcol=9","startcol=9","array=t"),0),"cols=10;rows=1")</f>
        <v>BNP Paribas Exane</v>
      </c>
      <c r="X147" t="s">
        <v>948</v>
      </c>
      <c r="Y147" t="s">
        <v>38</v>
      </c>
      <c r="Z147">
        <v>1</v>
      </c>
      <c r="AA147" t="s">
        <v>18</v>
      </c>
      <c r="AB147">
        <v>29</v>
      </c>
      <c r="AC147" t="s">
        <v>19</v>
      </c>
      <c r="AD147" s="2">
        <v>45778</v>
      </c>
      <c r="AE147">
        <v>2</v>
      </c>
      <c r="AF147">
        <v>4.72</v>
      </c>
      <c r="AG147" t="str">
        <f>_xll.BDS(A147,"BEST_ANALYST_RECS_BULK","headers=n","startrow",MATCH(3,_xll.BDS(A147,"BEST_ANALYST_RECS_BULK","headers=n","endcol=9","startcol=9","array=t"),0),"endrow",MATCH(3,_xll.BDS(A147,"BEST_ANALYST_RECS_BULK","headers=n","endcol=9","startcol=9","array=t"),0),"cols=10;rows=1")</f>
        <v>Citi</v>
      </c>
      <c r="AH147" t="s">
        <v>1292</v>
      </c>
      <c r="AI147" t="s">
        <v>25</v>
      </c>
      <c r="AJ147">
        <v>3</v>
      </c>
      <c r="AK147" t="s">
        <v>18</v>
      </c>
      <c r="AL147">
        <v>36</v>
      </c>
      <c r="AM147" t="s">
        <v>19</v>
      </c>
      <c r="AN147" s="2">
        <v>45772</v>
      </c>
      <c r="AO147">
        <v>3</v>
      </c>
      <c r="AP147">
        <v>0</v>
      </c>
      <c r="AQ147" t="str">
        <f>_xll.BDP($A147, AQ$6)</f>
        <v>Information Technology</v>
      </c>
      <c r="AR147" t="str">
        <f>_xll.BDP($A147, AR$6)</f>
        <v>Software</v>
      </c>
    </row>
    <row r="148" spans="1:44" x14ac:dyDescent="0.25">
      <c r="A148" t="s">
        <v>680</v>
      </c>
      <c r="B148">
        <f ca="1">_xll.BDH(A148,"BEST_EPS",$B$2,$B$2,"BEST_FPERIOD_OVERRIDE=1bf","fill=previous","Days=A")</f>
        <v>2.476</v>
      </c>
      <c r="C148">
        <f ca="1">_xll.BDH(A148,"BEST_EPS",$B$2,$B$2,"BEST_FPERIOD_OVERRIDE=2bf","fill=previous","Days=A")</f>
        <v>2.766</v>
      </c>
      <c r="D148">
        <f ca="1">_xll.BDH(A148,"BEST_EPS",$B$2,$B$2,"BEST_FPERIOD_OVERRIDE=3bf","fill=previous","Days=A")</f>
        <v>3.093</v>
      </c>
      <c r="E148">
        <f ca="1">_xll.BDH(A148,"BEST_TARGET_PRICE",$B$2,$B$2,"fill=previous","Days=A")</f>
        <v>41.238999999999997</v>
      </c>
      <c r="F148">
        <f ca="1">_xll.BDH($A148,F$6,$B$2,$B$2,"Dir=V","Dts=H")</f>
        <v>27.16</v>
      </c>
      <c r="G148">
        <f ca="1">_xll.BDH($A148,G$6,$B$2,$B$2,"Dir=V","Dts=H")</f>
        <v>27.26</v>
      </c>
      <c r="H148">
        <f ca="1">_xll.BDH($A148,H$6,$B$2,$B$2,"Dir=V","Dts=H")</f>
        <v>26.91</v>
      </c>
      <c r="I148">
        <f ca="1">_xll.BDH($A148,I$6,$B$2,$B$2,"Dir=V","Dts=H")</f>
        <v>26.96</v>
      </c>
      <c r="J148" t="s">
        <v>1162</v>
      </c>
      <c r="K148">
        <f t="shared" si="4"/>
        <v>25.4</v>
      </c>
      <c r="L148">
        <f t="shared" si="5"/>
        <v>21</v>
      </c>
      <c r="M148" t="str">
        <f>_xll.BDS(A148,"BEST_ANALYST_RECS_BULK","headers=n","startrow",MATCH(1,_xll.BDS(A148,"BEST_ANALYST_RECS_BULK","headers=n","endcol=9","startcol=9","array=t"),0),"endrow",MATCH(1,_xll.BDS(A148,"BEST_ANALYST_RECS_BULK","headers=n","endcol=9","startcol=9","array=t"),0),"cols=10;rows=1")</f>
        <v>Autonomous Research</v>
      </c>
      <c r="N148" t="s">
        <v>950</v>
      </c>
      <c r="O148" t="s">
        <v>38</v>
      </c>
      <c r="P148">
        <v>1</v>
      </c>
      <c r="Q148" t="s">
        <v>18</v>
      </c>
      <c r="R148">
        <v>21</v>
      </c>
      <c r="S148" t="s">
        <v>19</v>
      </c>
      <c r="T148" s="2">
        <v>45775</v>
      </c>
      <c r="U148">
        <v>1</v>
      </c>
      <c r="V148">
        <v>38.549999999999997</v>
      </c>
      <c r="W148" t="str">
        <f>_xll.BDS(A148,"BEST_ANALYST_RECS_BULK","headers=n","startrow",MATCH(2,_xll.BDS(A148,"BEST_ANALYST_RECS_BULK","headers=n","endcol=9","startcol=9","array=t"),0),"endrow",MATCH(2,_xll.BDS(A148,"BEST_ANALYST_RECS_BULK","headers=n","endcol=9","startcol=9","array=t"),0),"cols=10;rows=1")</f>
        <v>Jefferies</v>
      </c>
      <c r="X148" t="s">
        <v>986</v>
      </c>
      <c r="Y148" t="s">
        <v>28</v>
      </c>
      <c r="Z148">
        <v>3</v>
      </c>
      <c r="AA148" t="s">
        <v>18</v>
      </c>
      <c r="AB148">
        <v>29.8</v>
      </c>
      <c r="AC148" t="s">
        <v>19</v>
      </c>
      <c r="AD148" s="2">
        <v>45764</v>
      </c>
      <c r="AE148">
        <v>2</v>
      </c>
      <c r="AF148">
        <v>34.22</v>
      </c>
      <c r="AG148" t="str">
        <f>_xll.BDS(A148,"BEST_ANALYST_RECS_BULK","headers=n","startrow",MATCH(3,_xll.BDS(A148,"BEST_ANALYST_RECS_BULK","headers=n","endcol=9","startcol=9","array=t"),0),"endrow",MATCH(3,_xll.BDS(A148,"BEST_ANALYST_RECS_BULK","headers=n","endcol=9","startcol=9","array=t"),0),"cols=10;rows=1")</f>
        <v>ISS-EVA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20.65</v>
      </c>
      <c r="AQ148" t="str">
        <f>_xll.BDP($A148, AQ$6)</f>
        <v>Financials</v>
      </c>
      <c r="AR148" t="str">
        <f>_xll.BDP($A148, AR$6)</f>
        <v>Financial Services</v>
      </c>
    </row>
    <row r="149" spans="1:44" x14ac:dyDescent="0.25">
      <c r="A149" t="s">
        <v>145</v>
      </c>
      <c r="B149">
        <f ca="1">_xll.BDH(A149,"BEST_EPS",$B$2,$B$2,"BEST_FPERIOD_OVERRIDE=1bf","fill=previous","Days=A")</f>
        <v>7.7030000000000003</v>
      </c>
      <c r="C149">
        <f ca="1">_xll.BDH(A149,"BEST_EPS",$B$2,$B$2,"BEST_FPERIOD_OVERRIDE=2bf","fill=previous","Days=A")</f>
        <v>8.6479999999999997</v>
      </c>
      <c r="D149">
        <f ca="1">_xll.BDH(A149,"BEST_EPS",$B$2,$B$2,"BEST_FPERIOD_OVERRIDE=3bf","fill=previous","Days=A")</f>
        <v>9.4659999999999993</v>
      </c>
      <c r="E149">
        <f ca="1">_xll.BDH(A149,"BEST_TARGET_PRICE",$B$2,$B$2,"fill=previous","Days=A")</f>
        <v>273.64999999999998</v>
      </c>
      <c r="F149">
        <f ca="1">_xll.BDH($A149,F$6,$B$2,$B$2,"Dir=V","Dts=H")</f>
        <v>247.4</v>
      </c>
      <c r="G149">
        <f ca="1">_xll.BDH($A149,G$6,$B$2,$B$2,"Dir=V","Dts=H")</f>
        <v>248.3</v>
      </c>
      <c r="H149">
        <f ca="1">_xll.BDH($A149,H$6,$B$2,$B$2,"Dir=V","Dts=H")</f>
        <v>243.3</v>
      </c>
      <c r="I149">
        <f ca="1">_xll.BDH($A149,I$6,$B$2,$B$2,"Dir=V","Dts=H")</f>
        <v>243.7</v>
      </c>
      <c r="J149" t="s">
        <v>1162</v>
      </c>
      <c r="K149">
        <f t="shared" si="4"/>
        <v>296.33333333333331</v>
      </c>
      <c r="L149">
        <f t="shared" si="5"/>
        <v>290</v>
      </c>
      <c r="M149" t="str">
        <f>_xll.BDS(A149,"BEST_ANALYST_RECS_BULK","headers=n","startrow",MATCH(1,_xll.BDS(A149,"BEST_ANALYST_RECS_BULK","headers=n","endcol=9","startcol=9","array=t"),0),"endrow",MATCH(1,_xll.BDS(A149,"BEST_ANALYST_RECS_BULK","headers=n","endcol=9","startcol=9","array=t"),0),"cols=10;rows=1")</f>
        <v>Equita SIM</v>
      </c>
      <c r="N149" t="s">
        <v>897</v>
      </c>
      <c r="O149" t="s">
        <v>28</v>
      </c>
      <c r="P149">
        <v>3</v>
      </c>
      <c r="Q149" t="s">
        <v>18</v>
      </c>
      <c r="R149">
        <v>290</v>
      </c>
      <c r="S149" t="s">
        <v>19</v>
      </c>
      <c r="T149" s="2">
        <v>45775</v>
      </c>
      <c r="U149">
        <v>1</v>
      </c>
      <c r="V149">
        <v>44.76</v>
      </c>
      <c r="W149" t="str">
        <f>_xll.BDS(A149,"BEST_ANALYST_RECS_BULK","headers=n","startrow",MATCH(2,_xll.BDS(A149,"BEST_ANALYST_RECS_BULK","headers=n","endcol=9","startcol=9","array=t"),0),"endrow",MATCH(2,_xll.BDS(A149,"BEST_ANALYST_RECS_BULK","headers=n","endcol=9","startcol=9","array=t"),0),"cols=10;rows=1")</f>
        <v>DZ Bank AG Research</v>
      </c>
      <c r="X149" t="s">
        <v>1280</v>
      </c>
      <c r="Y149" t="s">
        <v>20</v>
      </c>
      <c r="Z149">
        <v>5</v>
      </c>
      <c r="AA149" t="s">
        <v>18</v>
      </c>
      <c r="AB149">
        <v>313</v>
      </c>
      <c r="AC149" t="s">
        <v>19</v>
      </c>
      <c r="AD149" s="2">
        <v>45772</v>
      </c>
      <c r="AE149">
        <v>2</v>
      </c>
      <c r="AF149">
        <v>30</v>
      </c>
      <c r="AG149" t="str">
        <f>_xll.BDS(A149,"BEST_ANALYST_RECS_BULK","headers=n","startrow",MATCH(3,_xll.BDS(A149,"BEST_ANALYST_RECS_BULK","headers=n","endcol=9","startcol=9","array=t"),0),"endrow",MATCH(3,_xll.BDS(A149,"BEST_ANALYST_RECS_BULK","headers=n","endcol=9","startcol=9","array=t"),0),"cols=10;rows=1")</f>
        <v>Oddo BHF</v>
      </c>
      <c r="AH149" t="s">
        <v>1244</v>
      </c>
      <c r="AI149" t="s">
        <v>17</v>
      </c>
      <c r="AJ149">
        <v>5</v>
      </c>
      <c r="AK149" t="s">
        <v>18</v>
      </c>
      <c r="AL149">
        <v>286</v>
      </c>
      <c r="AM149" t="s">
        <v>19</v>
      </c>
      <c r="AN149" s="2">
        <v>45782</v>
      </c>
      <c r="AO149">
        <v>3</v>
      </c>
      <c r="AP149">
        <v>26.36</v>
      </c>
      <c r="AQ149" t="str">
        <f>_xll.BDP($A149, AQ$6)</f>
        <v>Health Care</v>
      </c>
      <c r="AR149" t="str">
        <f>_xll.BDP($A149, AR$6)</f>
        <v>Health Care Equipment &amp; Suppli</v>
      </c>
    </row>
    <row r="150" spans="1:44" x14ac:dyDescent="0.25">
      <c r="A150" t="s">
        <v>586</v>
      </c>
      <c r="B150">
        <f ca="1">_xll.BDH(A150,"BEST_EPS",$B$2,$B$2,"BEST_FPERIOD_OVERRIDE=1bf","fill=previous","Days=A")</f>
        <v>3.218</v>
      </c>
      <c r="C150">
        <f ca="1">_xll.BDH(A150,"BEST_EPS",$B$2,$B$2,"BEST_FPERIOD_OVERRIDE=2bf","fill=previous","Days=A")</f>
        <v>3.7570000000000001</v>
      </c>
      <c r="D150">
        <f ca="1">_xll.BDH(A150,"BEST_EPS",$B$2,$B$2,"BEST_FPERIOD_OVERRIDE=3bf","fill=previous","Days=A")</f>
        <v>4.2460000000000004</v>
      </c>
      <c r="E150">
        <f ca="1">_xll.BDH(A150,"BEST_TARGET_PRICE",$B$2,$B$2,"fill=previous","Days=A")</f>
        <v>39.423000000000002</v>
      </c>
      <c r="F150">
        <f ca="1">_xll.BDH($A150,F$6,$B$2,$B$2,"Dir=V","Dts=H")</f>
        <v>37.909999999999997</v>
      </c>
      <c r="G150">
        <f ca="1">_xll.BDH($A150,G$6,$B$2,$B$2,"Dir=V","Dts=H")</f>
        <v>37.909999999999997</v>
      </c>
      <c r="H150">
        <f ca="1">_xll.BDH($A150,H$6,$B$2,$B$2,"Dir=V","Dts=H")</f>
        <v>37.67</v>
      </c>
      <c r="I150">
        <f ca="1">_xll.BDH($A150,I$6,$B$2,$B$2,"Dir=V","Dts=H")</f>
        <v>37.770000000000003</v>
      </c>
      <c r="J150" t="s">
        <v>1162</v>
      </c>
      <c r="K150">
        <f t="shared" si="4"/>
        <v>34.105000000000004</v>
      </c>
      <c r="L150">
        <f t="shared" si="5"/>
        <v>35</v>
      </c>
      <c r="M150" t="str">
        <f>_xll.BDS(A150,"BEST_ANALYST_RECS_BULK","headers=n","startrow",MATCH(1,_xll.BDS(A150,"BEST_ANALYST_RECS_BULK","headers=n","endcol=9","startcol=9","array=t"),0),"endrow",MATCH(1,_xll.BDS(A150,"BEST_ANALYST_RECS_BULK","headers=n","endcol=9","startcol=9","array=t"),0),"cols=10;rows=1")</f>
        <v>Morningstar</v>
      </c>
      <c r="N150" t="s">
        <v>940</v>
      </c>
      <c r="O150" t="s">
        <v>28</v>
      </c>
      <c r="P150">
        <v>3</v>
      </c>
      <c r="Q150" t="s">
        <v>18</v>
      </c>
      <c r="R150">
        <v>35</v>
      </c>
      <c r="S150" t="s">
        <v>19</v>
      </c>
      <c r="T150" s="2">
        <v>45722</v>
      </c>
      <c r="U150">
        <v>1</v>
      </c>
      <c r="V150">
        <v>17.739999999999998</v>
      </c>
      <c r="W150" t="str">
        <f>_xll.BDS(A150,"BEST_ANALYST_RECS_BULK","headers=n","startrow",MATCH(2,_xll.BDS(A150,"BEST_ANALYST_RECS_BULK","headers=n","endcol=9","startcol=9","array=t"),0),"endrow",MATCH(2,_xll.BDS(A150,"BEST_ANALYST_RECS_BULK","headers=n","endcol=9","startcol=9","array=t"),0),"cols=10;rows=1")</f>
        <v>Sadif Investment Analytics</v>
      </c>
      <c r="X150" t="s">
        <v>32</v>
      </c>
      <c r="Y150" t="s">
        <v>20</v>
      </c>
      <c r="Z150">
        <v>5</v>
      </c>
      <c r="AA150" t="s">
        <v>18</v>
      </c>
      <c r="AB150">
        <v>33.21</v>
      </c>
      <c r="AC150" t="s">
        <v>19</v>
      </c>
      <c r="AD150" s="2">
        <v>45741</v>
      </c>
      <c r="AE150">
        <v>2</v>
      </c>
      <c r="AF150">
        <v>13.04</v>
      </c>
      <c r="AG150" t="str">
        <f>_xll.BDS(A150,"BEST_ANALYST_RECS_BULK","headers=n","startrow",MATCH(3,_xll.BDS(A150,"BEST_ANALYST_RECS_BULK","headers=n","endcol=9","startcol=9","array=t"),0),"endrow",MATCH(3,_xll.BDS(A150,"BEST_ANALYST_RECS_BULK","headers=n","endcol=9","startcol=9","array=t"),0),"cols=10;rows=1")</f>
        <v>ISS-EVA</v>
      </c>
      <c r="AH150" t="s">
        <v>32</v>
      </c>
      <c r="AI150" t="s">
        <v>24</v>
      </c>
      <c r="AJ150">
        <v>5</v>
      </c>
      <c r="AK150" t="s">
        <v>23</v>
      </c>
      <c r="AL150" t="s">
        <v>29</v>
      </c>
      <c r="AM150" t="s">
        <v>19</v>
      </c>
      <c r="AN150" s="2">
        <v>45442</v>
      </c>
      <c r="AO150">
        <v>3</v>
      </c>
      <c r="AP150">
        <v>11.97</v>
      </c>
      <c r="AQ150" t="str">
        <f>_xll.BDP($A150, AQ$6)</f>
        <v>Industrials</v>
      </c>
      <c r="AR150" t="str">
        <f>_xll.BDP($A150, AR$6)</f>
        <v>Construction &amp; Engineering</v>
      </c>
    </row>
    <row r="151" spans="1:44" x14ac:dyDescent="0.25">
      <c r="A151" t="s">
        <v>338</v>
      </c>
      <c r="B151">
        <f ca="1">_xll.BDH(A151,"BEST_EPS",$B$2,$B$2,"BEST_FPERIOD_OVERRIDE=1bf","fill=previous","Days=A")</f>
        <v>1.8580000000000001</v>
      </c>
      <c r="C151">
        <f ca="1">_xll.BDH(A151,"BEST_EPS",$B$2,$B$2,"BEST_FPERIOD_OVERRIDE=2bf","fill=previous","Days=A")</f>
        <v>1.8280000000000001</v>
      </c>
      <c r="D151">
        <f ca="1">_xll.BDH(A151,"BEST_EPS",$B$2,$B$2,"BEST_FPERIOD_OVERRIDE=3bf","fill=previous","Days=A")</f>
        <v>1.891</v>
      </c>
      <c r="E151">
        <f ca="1">_xll.BDH(A151,"BEST_TARGET_PRICE",$B$2,$B$2,"fill=previous","Days=A")</f>
        <v>20.105</v>
      </c>
      <c r="F151">
        <f ca="1">_xll.BDH($A151,F$6,$B$2,$B$2,"Dir=V","Dts=H")</f>
        <v>18.399999999999999</v>
      </c>
      <c r="G151">
        <f ca="1">_xll.BDH($A151,G$6,$B$2,$B$2,"Dir=V","Dts=H")</f>
        <v>18.41</v>
      </c>
      <c r="H151">
        <f ca="1">_xll.BDH($A151,H$6,$B$2,$B$2,"Dir=V","Dts=H")</f>
        <v>18.295000000000002</v>
      </c>
      <c r="I151">
        <f ca="1">_xll.BDH($A151,I$6,$B$2,$B$2,"Dir=V","Dts=H")</f>
        <v>18.395</v>
      </c>
      <c r="J151" t="s">
        <v>1162</v>
      </c>
      <c r="K151">
        <f t="shared" si="4"/>
        <v>18.900000000000002</v>
      </c>
      <c r="L151">
        <f t="shared" si="5"/>
        <v>19</v>
      </c>
      <c r="M151" t="str">
        <f>_xll.BDS(A151,"BEST_ANALYST_RECS_BULK","headers=n","startrow",MATCH(1,_xll.BDS(A151,"BEST_ANALYST_RECS_BULK","headers=n","endcol=9","startcol=9","array=t"),0),"endrow",MATCH(1,_xll.BDS(A151,"BEST_ANALYST_RECS_BULK","headers=n","endcol=9","startcol=9","array=t"),0),"cols=10;rows=1")</f>
        <v>Citi</v>
      </c>
      <c r="N151" t="s">
        <v>1443</v>
      </c>
      <c r="O151" t="s">
        <v>20</v>
      </c>
      <c r="P151">
        <v>5</v>
      </c>
      <c r="Q151" t="s">
        <v>18</v>
      </c>
      <c r="R151">
        <v>19</v>
      </c>
      <c r="S151" t="s">
        <v>19</v>
      </c>
      <c r="T151" s="2">
        <v>45783</v>
      </c>
      <c r="U151">
        <v>1</v>
      </c>
      <c r="V151">
        <v>30.04</v>
      </c>
      <c r="W151" t="str">
        <f>_xll.BDS(A151,"BEST_ANALYST_RECS_BULK","headers=n","startrow",MATCH(2,_xll.BDS(A151,"BEST_ANALYST_RECS_BULK","headers=n","endcol=9","startcol=9","array=t"),0),"endrow",MATCH(2,_xll.BDS(A151,"BEST_ANALYST_RECS_BULK","headers=n","endcol=9","startcol=9","array=t"),0),"cols=10;rows=1")</f>
        <v>Morningstar</v>
      </c>
      <c r="X151" t="s">
        <v>831</v>
      </c>
      <c r="Y151" t="s">
        <v>28</v>
      </c>
      <c r="Z151">
        <v>3</v>
      </c>
      <c r="AA151" t="s">
        <v>18</v>
      </c>
      <c r="AB151">
        <v>19.5</v>
      </c>
      <c r="AC151" t="s">
        <v>19</v>
      </c>
      <c r="AD151" s="2">
        <v>45776</v>
      </c>
      <c r="AE151">
        <v>2</v>
      </c>
      <c r="AF151">
        <v>12.83</v>
      </c>
      <c r="AG151" t="str">
        <f>_xll.BDS(A151,"BEST_ANALYST_RECS_BULK","headers=n","startrow",MATCH(3,_xll.BDS(A151,"BEST_ANALYST_RECS_BULK","headers=n","endcol=9","startcol=9","array=t"),0),"endrow",MATCH(3,_xll.BDS(A151,"BEST_ANALYST_RECS_BULK","headers=n","endcol=9","startcol=9","array=t"),0),"cols=10;rows=1")</f>
        <v>HSBC</v>
      </c>
      <c r="AH151" t="s">
        <v>941</v>
      </c>
      <c r="AI151" t="s">
        <v>28</v>
      </c>
      <c r="AJ151">
        <v>3</v>
      </c>
      <c r="AK151" t="s">
        <v>18</v>
      </c>
      <c r="AL151">
        <v>18.2</v>
      </c>
      <c r="AM151" t="s">
        <v>19</v>
      </c>
      <c r="AN151" s="2">
        <v>45777</v>
      </c>
      <c r="AO151">
        <v>3</v>
      </c>
      <c r="AP151">
        <v>0</v>
      </c>
      <c r="AQ151" t="str">
        <f>_xll.BDP($A151, AQ$6)</f>
        <v>Utilities</v>
      </c>
      <c r="AR151" t="str">
        <f>_xll.BDP($A151, AR$6)</f>
        <v>Multi-Utilities</v>
      </c>
    </row>
    <row r="152" spans="1:44" x14ac:dyDescent="0.25">
      <c r="A152" t="s">
        <v>622</v>
      </c>
      <c r="B152">
        <f ca="1">_xll.BDH(A152,"BEST_EPS",$B$2,$B$2,"BEST_FPERIOD_OVERRIDE=1bf","fill=previous","Days=A")</f>
        <v>7.0039999999999996</v>
      </c>
      <c r="C152">
        <f ca="1">_xll.BDH(A152,"BEST_EPS",$B$2,$B$2,"BEST_FPERIOD_OVERRIDE=2bf","fill=previous","Days=A")</f>
        <v>7.415</v>
      </c>
      <c r="D152">
        <f ca="1">_xll.BDH(A152,"BEST_EPS",$B$2,$B$2,"BEST_FPERIOD_OVERRIDE=3bf","fill=previous","Days=A")</f>
        <v>7.8570000000000002</v>
      </c>
      <c r="E152">
        <f ca="1">_xll.BDH(A152,"BEST_TARGET_PRICE",$B$2,$B$2,"fill=previous","Days=A")</f>
        <v>130.91900000000001</v>
      </c>
      <c r="F152">
        <f ca="1">_xll.BDH($A152,F$6,$B$2,$B$2,"Dir=V","Dts=H")</f>
        <v>150</v>
      </c>
      <c r="G152">
        <f ca="1">_xll.BDH($A152,G$6,$B$2,$B$2,"Dir=V","Dts=H")</f>
        <v>150</v>
      </c>
      <c r="H152">
        <f ca="1">_xll.BDH($A152,H$6,$B$2,$B$2,"Dir=V","Dts=H")</f>
        <v>148.69999999999999</v>
      </c>
      <c r="I152">
        <f ca="1">_xll.BDH($A152,I$6,$B$2,$B$2,"Dir=V","Dts=H")</f>
        <v>149.6</v>
      </c>
      <c r="J152" t="s">
        <v>1162</v>
      </c>
      <c r="K152">
        <f t="shared" si="4"/>
        <v>140.5</v>
      </c>
      <c r="L152">
        <f t="shared" si="5"/>
        <v>148.5</v>
      </c>
      <c r="M152" t="str">
        <f>_xll.BDS(A152,"BEST_ANALYST_RECS_BULK","headers=n","startrow",MATCH(1,_xll.BDS(A152,"BEST_ANALYST_RECS_BULK","headers=n","endcol=9","startcol=9","array=t"),0),"endrow",MATCH(1,_xll.BDS(A152,"BEST_ANALYST_RECS_BULK","headers=n","endcol=9","startcol=9","array=t"),0),"cols=10;rows=1")</f>
        <v>Morgan Stanley</v>
      </c>
      <c r="N152" t="s">
        <v>1330</v>
      </c>
      <c r="O152" t="s">
        <v>34</v>
      </c>
      <c r="P152">
        <v>5</v>
      </c>
      <c r="Q152" t="s">
        <v>18</v>
      </c>
      <c r="R152">
        <v>148.5</v>
      </c>
      <c r="S152" t="s">
        <v>22</v>
      </c>
      <c r="T152" s="2">
        <v>45772</v>
      </c>
      <c r="U152">
        <v>1</v>
      </c>
      <c r="V152">
        <v>80.03</v>
      </c>
      <c r="W152" t="str">
        <f>_xll.BDS(A152,"BEST_ANALYST_RECS_BULK","headers=n","startrow",MATCH(2,_xll.BDS(A152,"BEST_ANALYST_RECS_BULK","headers=n","endcol=9","startcol=9","array=t"),0),"endrow",MATCH(2,_xll.BDS(A152,"BEST_ANALYST_RECS_BULK","headers=n","endcol=9","startcol=9","array=t"),0),"cols=10;rows=1")</f>
        <v>Citi</v>
      </c>
      <c r="X152" t="s">
        <v>1291</v>
      </c>
      <c r="Y152" t="s">
        <v>25</v>
      </c>
      <c r="Z152">
        <v>3</v>
      </c>
      <c r="AA152" t="s">
        <v>26</v>
      </c>
      <c r="AB152">
        <v>140</v>
      </c>
      <c r="AC152" t="s">
        <v>19</v>
      </c>
      <c r="AD152" s="2">
        <v>45769</v>
      </c>
      <c r="AE152">
        <v>2</v>
      </c>
      <c r="AF152">
        <v>70.78</v>
      </c>
      <c r="AG152" t="str">
        <f>_xll.BDS(A152,"BEST_ANALYST_RECS_BULK","headers=n","startrow",MATCH(3,_xll.BDS(A152,"BEST_ANALYST_RECS_BULK","headers=n","endcol=9","startcol=9","array=t"),0),"endrow",MATCH(3,_xll.BDS(A152,"BEST_ANALYST_RECS_BULK","headers=n","endcol=9","startcol=9","array=t"),0),"cols=10;rows=1")</f>
        <v>Autonomous Research</v>
      </c>
      <c r="AH152" t="s">
        <v>1299</v>
      </c>
      <c r="AI152" t="s">
        <v>25</v>
      </c>
      <c r="AJ152">
        <v>3</v>
      </c>
      <c r="AK152" t="s">
        <v>26</v>
      </c>
      <c r="AL152">
        <v>133</v>
      </c>
      <c r="AM152" t="s">
        <v>19</v>
      </c>
      <c r="AN152" s="2">
        <v>45764</v>
      </c>
      <c r="AO152">
        <v>3</v>
      </c>
      <c r="AP152">
        <v>67.41</v>
      </c>
      <c r="AQ152" t="str">
        <f>_xll.BDP($A152, AQ$6)</f>
        <v>Financials</v>
      </c>
      <c r="AR152" t="str">
        <f>_xll.BDP($A152, AR$6)</f>
        <v>Capital Markets</v>
      </c>
    </row>
    <row r="153" spans="1:44" x14ac:dyDescent="0.25">
      <c r="A153" t="s">
        <v>636</v>
      </c>
      <c r="B153">
        <f ca="1">_xll.BDH(A153,"BEST_EPS",$B$2,$B$2,"BEST_FPERIOD_OVERRIDE=1bf","fill=previous","Days=A")</f>
        <v>3.5840000000000001</v>
      </c>
      <c r="C153">
        <f ca="1">_xll.BDH(A153,"BEST_EPS",$B$2,$B$2,"BEST_FPERIOD_OVERRIDE=2bf","fill=previous","Days=A")</f>
        <v>4.1319999999999997</v>
      </c>
      <c r="D153">
        <f ca="1">_xll.BDH(A153,"BEST_EPS",$B$2,$B$2,"BEST_FPERIOD_OVERRIDE=3bf","fill=previous","Days=A")</f>
        <v>4.8029999999999999</v>
      </c>
      <c r="E153">
        <f ca="1">_xll.BDH(A153,"BEST_TARGET_PRICE",$B$2,$B$2,"fill=previous","Days=A")</f>
        <v>59.180999999999997</v>
      </c>
      <c r="F153">
        <f ca="1">_xll.BDH($A153,F$6,$B$2,$B$2,"Dir=V","Dts=H")</f>
        <v>56.8</v>
      </c>
      <c r="G153">
        <f ca="1">_xll.BDH($A153,G$6,$B$2,$B$2,"Dir=V","Dts=H")</f>
        <v>56.8</v>
      </c>
      <c r="H153">
        <f ca="1">_xll.BDH($A153,H$6,$B$2,$B$2,"Dir=V","Dts=H")</f>
        <v>55.7</v>
      </c>
      <c r="I153">
        <f ca="1">_xll.BDH($A153,I$6,$B$2,$B$2,"Dir=V","Dts=H")</f>
        <v>56.48</v>
      </c>
      <c r="J153" t="s">
        <v>1162</v>
      </c>
      <c r="K153">
        <f t="shared" si="4"/>
        <v>71.433333333333337</v>
      </c>
      <c r="L153">
        <f t="shared" si="5"/>
        <v>70.3</v>
      </c>
      <c r="M153" t="str">
        <f>_xll.BDS(A153,"BEST_ANALYST_RECS_BULK","headers=n","startrow",MATCH(1,_xll.BDS(A153,"BEST_ANALYST_RECS_BULK","headers=n","endcol=9","startcol=9","array=t"),0),"endrow",MATCH(1,_xll.BDS(A153,"BEST_ANALYST_RECS_BULK","headers=n","endcol=9","startcol=9","array=t"),0),"cols=10;rows=1")</f>
        <v>Bernstein</v>
      </c>
      <c r="N153" t="s">
        <v>1311</v>
      </c>
      <c r="O153" t="s">
        <v>17</v>
      </c>
      <c r="P153">
        <v>5</v>
      </c>
      <c r="Q153" t="s">
        <v>18</v>
      </c>
      <c r="R153">
        <v>70.3</v>
      </c>
      <c r="S153" t="s">
        <v>19</v>
      </c>
      <c r="T153" s="2">
        <v>45779</v>
      </c>
      <c r="U153">
        <v>1</v>
      </c>
      <c r="V153">
        <v>10.72</v>
      </c>
      <c r="W153" t="str">
        <f>_xll.BDS(A153,"BEST_ANALYST_RECS_BULK","headers=n","startrow",MATCH(2,_xll.BDS(A153,"BEST_ANALYST_RECS_BULK","headers=n","endcol=9","startcol=9","array=t"),0),"endrow",MATCH(2,_xll.BDS(A153,"BEST_ANALYST_RECS_BULK","headers=n","endcol=9","startcol=9","array=t"),0),"cols=10;rows=1")</f>
        <v>Goldman Sachs</v>
      </c>
      <c r="X153" t="s">
        <v>1265</v>
      </c>
      <c r="Y153" t="s">
        <v>20</v>
      </c>
      <c r="Z153">
        <v>5</v>
      </c>
      <c r="AA153" t="s">
        <v>18</v>
      </c>
      <c r="AB153">
        <v>89</v>
      </c>
      <c r="AC153" t="s">
        <v>22</v>
      </c>
      <c r="AD153" s="2">
        <v>45775</v>
      </c>
      <c r="AE153">
        <v>2</v>
      </c>
      <c r="AF153">
        <v>4.3</v>
      </c>
      <c r="AG153" t="str">
        <f>_xll.BDS(A153,"BEST_ANALYST_RECS_BULK","headers=n","startrow",MATCH(3,_xll.BDS(A153,"BEST_ANALYST_RECS_BULK","headers=n","endcol=9","startcol=9","array=t"),0),"endrow",MATCH(3,_xll.BDS(A153,"BEST_ANALYST_RECS_BULK","headers=n","endcol=9","startcol=9","array=t"),0),"cols=10;rows=1")</f>
        <v>Oddo BHF</v>
      </c>
      <c r="AH153" t="s">
        <v>1312</v>
      </c>
      <c r="AI153" t="s">
        <v>25</v>
      </c>
      <c r="AJ153">
        <v>3</v>
      </c>
      <c r="AK153" t="s">
        <v>18</v>
      </c>
      <c r="AL153">
        <v>55</v>
      </c>
      <c r="AM153" t="s">
        <v>19</v>
      </c>
      <c r="AN153" s="2">
        <v>45771</v>
      </c>
      <c r="AO153">
        <v>3</v>
      </c>
      <c r="AP153">
        <v>0</v>
      </c>
      <c r="AQ153" t="str">
        <f>_xll.BDP($A153, AQ$6)</f>
        <v>Health Care</v>
      </c>
      <c r="AR153" t="str">
        <f>_xll.BDP($A153, AR$6)</f>
        <v>Life Sciences Tools &amp; Services</v>
      </c>
    </row>
    <row r="154" spans="1:44" x14ac:dyDescent="0.25">
      <c r="A154" t="s">
        <v>742</v>
      </c>
      <c r="B154">
        <f ca="1">_xll.BDH(A154,"BEST_EPS",$B$2,$B$2,"BEST_FPERIOD_OVERRIDE=1bf","fill=previous","Days=A")</f>
        <v>2.3929999999999998</v>
      </c>
      <c r="C154">
        <f ca="1">_xll.BDH(A154,"BEST_EPS",$B$2,$B$2,"BEST_FPERIOD_OVERRIDE=2bf","fill=previous","Days=A")</f>
        <v>2.65</v>
      </c>
      <c r="D154">
        <f ca="1">_xll.BDH(A154,"BEST_EPS",$B$2,$B$2,"BEST_FPERIOD_OVERRIDE=3bf","fill=previous","Days=A")</f>
        <v>2.99</v>
      </c>
      <c r="E154">
        <f ca="1">_xll.BDH(A154,"BEST_TARGET_PRICE",$B$2,$B$2,"fill=previous","Days=A")</f>
        <v>37.18</v>
      </c>
      <c r="F154" t="str">
        <f ca="1">_xll.BDH($A154,F$6,$B$2,$B$2,"Dir=V","Dts=H")</f>
        <v>#N/A N/A</v>
      </c>
      <c r="G154" t="str">
        <f ca="1">_xll.BDH($A154,G$6,$B$2,$B$2,"Dir=V","Dts=H")</f>
        <v>#N/A N/A</v>
      </c>
      <c r="H154" t="str">
        <f ca="1">_xll.BDH($A154,H$6,$B$2,$B$2,"Dir=V","Dts=H")</f>
        <v>#N/A N/A</v>
      </c>
      <c r="I154" t="str">
        <f ca="1">_xll.BDH($A154,I$6,$B$2,$B$2,"Dir=V","Dts=H")</f>
        <v>#N/A N/A</v>
      </c>
      <c r="J154" t="s">
        <v>1162</v>
      </c>
      <c r="K154">
        <f t="shared" si="4"/>
        <v>40.766666666666666</v>
      </c>
      <c r="L154">
        <f t="shared" si="5"/>
        <v>27.3</v>
      </c>
      <c r="M154" t="str">
        <f>_xll.BDS(A154,"BEST_ANALYST_RECS_BULK","headers=n","startrow",MATCH(1,_xll.BDS(A154,"BEST_ANALYST_RECS_BULK","headers=n","endcol=9","startcol=9","array=t"),0),"endrow",MATCH(1,_xll.BDS(A154,"BEST_ANALYST_RECS_BULK","headers=n","endcol=9","startcol=9","array=t"),0),"cols=10;rows=1")</f>
        <v>HSBC</v>
      </c>
      <c r="N154" t="s">
        <v>1092</v>
      </c>
      <c r="O154" t="s">
        <v>834</v>
      </c>
      <c r="P154">
        <v>2</v>
      </c>
      <c r="Q154" t="s">
        <v>18</v>
      </c>
      <c r="R154">
        <v>27.3</v>
      </c>
      <c r="S154" t="s">
        <v>19</v>
      </c>
      <c r="T154" s="2">
        <v>45771</v>
      </c>
      <c r="U154">
        <v>1</v>
      </c>
      <c r="V154">
        <v>8.3000000000000007</v>
      </c>
      <c r="W154" t="str">
        <f>_xll.BDS(A154,"BEST_ANALYST_RECS_BULK","headers=n","startrow",MATCH(2,_xll.BDS(A154,"BEST_ANALYST_RECS_BULK","headers=n","endcol=9","startcol=9","array=t"),0),"endrow",MATCH(2,_xll.BDS(A154,"BEST_ANALYST_RECS_BULK","headers=n","endcol=9","startcol=9","array=t"),0),"cols=10;rows=1")</f>
        <v>Bernstein</v>
      </c>
      <c r="X154" t="s">
        <v>1120</v>
      </c>
      <c r="Y154" t="s">
        <v>36</v>
      </c>
      <c r="Z154">
        <v>3</v>
      </c>
      <c r="AA154" t="s">
        <v>18</v>
      </c>
      <c r="AB154">
        <v>37.5</v>
      </c>
      <c r="AC154" t="s">
        <v>19</v>
      </c>
      <c r="AD154" s="2">
        <v>45763</v>
      </c>
      <c r="AE154">
        <v>2</v>
      </c>
      <c r="AF154">
        <v>-2.5299999999999998</v>
      </c>
      <c r="AG154" t="str">
        <f>_xll.BDS(A154,"BEST_ANALYST_RECS_BULK","headers=n","startrow",MATCH(3,_xll.BDS(A154,"BEST_ANALYST_RECS_BULK","headers=n","endcol=9","startcol=9","array=t"),0),"endrow",MATCH(3,_xll.BDS(A154,"BEST_ANALYST_RECS_BULK","headers=n","endcol=9","startcol=9","array=t"),0),"cols=10;rows=1")</f>
        <v>AlphaValue/Baader Europe</v>
      </c>
      <c r="AH154" t="s">
        <v>875</v>
      </c>
      <c r="AI154" t="s">
        <v>20</v>
      </c>
      <c r="AJ154">
        <v>5</v>
      </c>
      <c r="AK154" t="s">
        <v>18</v>
      </c>
      <c r="AL154">
        <v>57.5</v>
      </c>
      <c r="AM154" t="s">
        <v>27</v>
      </c>
      <c r="AN154" s="2">
        <v>45782</v>
      </c>
      <c r="AO154">
        <v>3</v>
      </c>
      <c r="AP154">
        <v>-6.47</v>
      </c>
      <c r="AQ154" t="str">
        <f>_xll.BDP($A154, AQ$6)</f>
        <v>Consumer Discretionary</v>
      </c>
      <c r="AR154" t="str">
        <f>_xll.BDP($A154, AR$6)</f>
        <v>Hotels, Restaurants &amp; Leisure</v>
      </c>
    </row>
    <row r="155" spans="1:44" x14ac:dyDescent="0.25">
      <c r="A155" t="s">
        <v>678</v>
      </c>
      <c r="B155">
        <f ca="1">_xll.BDH(A155,"BEST_EPS",$B$2,$B$2,"BEST_FPERIOD_OVERRIDE=1bf","fill=previous","Days=A")</f>
        <v>11.112</v>
      </c>
      <c r="C155">
        <f ca="1">_xll.BDH(A155,"BEST_EPS",$B$2,$B$2,"BEST_FPERIOD_OVERRIDE=2bf","fill=previous","Days=A")</f>
        <v>12.212</v>
      </c>
      <c r="D155">
        <f ca="1">_xll.BDH(A155,"BEST_EPS",$B$2,$B$2,"BEST_FPERIOD_OVERRIDE=3bf","fill=previous","Days=A")</f>
        <v>13.237</v>
      </c>
      <c r="E155">
        <f ca="1">_xll.BDH(A155,"BEST_TARGET_PRICE",$B$2,$B$2,"fill=previous","Days=A")</f>
        <v>140.995</v>
      </c>
      <c r="F155">
        <f ca="1">_xll.BDH($A155,F$6,$B$2,$B$2,"Dir=V","Dts=H")</f>
        <v>123.05</v>
      </c>
      <c r="G155">
        <f ca="1">_xll.BDH($A155,G$6,$B$2,$B$2,"Dir=V","Dts=H")</f>
        <v>123.35</v>
      </c>
      <c r="H155">
        <f ca="1">_xll.BDH($A155,H$6,$B$2,$B$2,"Dir=V","Dts=H")</f>
        <v>121.8</v>
      </c>
      <c r="I155">
        <f ca="1">_xll.BDH($A155,I$6,$B$2,$B$2,"Dir=V","Dts=H")</f>
        <v>122.45</v>
      </c>
      <c r="J155" t="s">
        <v>1162</v>
      </c>
      <c r="K155">
        <f t="shared" si="4"/>
        <v>130.66666666666666</v>
      </c>
      <c r="L155">
        <f t="shared" si="5"/>
        <v>122</v>
      </c>
      <c r="M155" t="str">
        <f>_xll.BDS(A155,"BEST_ANALYST_RECS_BULK","headers=n","startrow",MATCH(1,_xll.BDS(A155,"BEST_ANALYST_RECS_BULK","headers=n","endcol=9","startcol=9","array=t"),0),"endrow",MATCH(1,_xll.BDS(A155,"BEST_ANALYST_RECS_BULK","headers=n","endcol=9","startcol=9","array=t"),0),"cols=10;rows=1")</f>
        <v>Grupo Santander</v>
      </c>
      <c r="N155" t="s">
        <v>960</v>
      </c>
      <c r="O155" t="s">
        <v>25</v>
      </c>
      <c r="P155">
        <v>3</v>
      </c>
      <c r="Q155" t="s">
        <v>26</v>
      </c>
      <c r="R155">
        <v>122</v>
      </c>
      <c r="S155" t="s">
        <v>19</v>
      </c>
      <c r="T155" s="2">
        <v>45783</v>
      </c>
      <c r="U155">
        <v>1</v>
      </c>
      <c r="V155">
        <v>40.340000000000003</v>
      </c>
      <c r="W155" t="str">
        <f>_xll.BDS(A155,"BEST_ANALYST_RECS_BULK","headers=n","startrow",MATCH(2,_xll.BDS(A155,"BEST_ANALYST_RECS_BULK","headers=n","endcol=9","startcol=9","array=t"),0),"endrow",MATCH(2,_xll.BDS(A155,"BEST_ANALYST_RECS_BULK","headers=n","endcol=9","startcol=9","array=t"),0),"cols=10;rows=1")</f>
        <v>CaixaBank BPI</v>
      </c>
      <c r="X155" t="s">
        <v>1329</v>
      </c>
      <c r="Y155" t="s">
        <v>20</v>
      </c>
      <c r="Z155">
        <v>5</v>
      </c>
      <c r="AA155" t="s">
        <v>18</v>
      </c>
      <c r="AB155">
        <v>130</v>
      </c>
      <c r="AC155" t="s">
        <v>19</v>
      </c>
      <c r="AD155" s="2">
        <v>45784</v>
      </c>
      <c r="AE155">
        <v>2</v>
      </c>
      <c r="AF155">
        <v>24.26</v>
      </c>
      <c r="AG155" t="str">
        <f>_xll.BDS(A155,"BEST_ANALYST_RECS_BULK","headers=n","startrow",MATCH(3,_xll.BDS(A155,"BEST_ANALYST_RECS_BULK","headers=n","endcol=9","startcol=9","array=t"),0),"endrow",MATCH(3,_xll.BDS(A155,"BEST_ANALYST_RECS_BULK","headers=n","endcol=9","startcol=9","array=t"),0),"cols=10;rows=1")</f>
        <v>Goldman Sachs</v>
      </c>
      <c r="AH155" t="s">
        <v>1040</v>
      </c>
      <c r="AI155" t="s">
        <v>20</v>
      </c>
      <c r="AJ155">
        <v>5</v>
      </c>
      <c r="AK155" t="s">
        <v>18</v>
      </c>
      <c r="AL155">
        <v>140</v>
      </c>
      <c r="AM155" t="s">
        <v>22</v>
      </c>
      <c r="AN155" s="2">
        <v>45721</v>
      </c>
      <c r="AO155">
        <v>3</v>
      </c>
      <c r="AP155">
        <v>18.43</v>
      </c>
      <c r="AQ155" t="str">
        <f>_xll.BDP($A155, AQ$6)</f>
        <v>Industrials</v>
      </c>
      <c r="AR155" t="str">
        <f>_xll.BDP($A155, AR$6)</f>
        <v>Construction &amp; Engineering</v>
      </c>
    </row>
    <row r="156" spans="1:44" x14ac:dyDescent="0.25">
      <c r="A156" t="s">
        <v>682</v>
      </c>
      <c r="B156">
        <f ca="1">_xll.BDH(A156,"BEST_EPS",$B$2,$B$2,"BEST_FPERIOD_OVERRIDE=1bf","fill=previous","Days=A")</f>
        <v>0.51800000000000002</v>
      </c>
      <c r="C156">
        <f ca="1">_xll.BDH(A156,"BEST_EPS",$B$2,$B$2,"BEST_FPERIOD_OVERRIDE=2bf","fill=previous","Days=A")</f>
        <v>0.57999999999999996</v>
      </c>
      <c r="D156">
        <f ca="1">_xll.BDH(A156,"BEST_EPS",$B$2,$B$2,"BEST_FPERIOD_OVERRIDE=3bf","fill=previous","Days=A")</f>
        <v>0.61299999999999999</v>
      </c>
      <c r="E156">
        <f ca="1">_xll.BDH(A156,"BEST_TARGET_PRICE",$B$2,$B$2,"fill=previous","Days=A")</f>
        <v>18.914000000000001</v>
      </c>
      <c r="F156">
        <f ca="1">_xll.BDH($A156,F$6,$B$2,$B$2,"Dir=V","Dts=H")</f>
        <v>17.12</v>
      </c>
      <c r="G156">
        <f ca="1">_xll.BDH($A156,G$6,$B$2,$B$2,"Dir=V","Dts=H")</f>
        <v>17.190000000000001</v>
      </c>
      <c r="H156">
        <f ca="1">_xll.BDH($A156,H$6,$B$2,$B$2,"Dir=V","Dts=H")</f>
        <v>17.05</v>
      </c>
      <c r="I156">
        <f ca="1">_xll.BDH($A156,I$6,$B$2,$B$2,"Dir=V","Dts=H")</f>
        <v>17.14</v>
      </c>
      <c r="J156" t="s">
        <v>1162</v>
      </c>
      <c r="K156">
        <f t="shared" si="4"/>
        <v>19.433333333333334</v>
      </c>
      <c r="L156">
        <f t="shared" si="5"/>
        <v>19</v>
      </c>
      <c r="M156" t="str">
        <f>_xll.BDS(A156,"BEST_ANALYST_RECS_BULK","headers=n","startrow",MATCH(1,_xll.BDS(A156,"BEST_ANALYST_RECS_BULK","headers=n","endcol=9","startcol=9","array=t"),0),"endrow",MATCH(1,_xll.BDS(A156,"BEST_ANALYST_RECS_BULK","headers=n","endcol=9","startcol=9","array=t"),0),"cols=10;rows=1")</f>
        <v>CIC Market Solutions</v>
      </c>
      <c r="N156" t="s">
        <v>1389</v>
      </c>
      <c r="O156" t="s">
        <v>20</v>
      </c>
      <c r="P156">
        <v>5</v>
      </c>
      <c r="Q156" t="s">
        <v>18</v>
      </c>
      <c r="R156">
        <v>19</v>
      </c>
      <c r="S156" t="s">
        <v>22</v>
      </c>
      <c r="T156" s="2">
        <v>45771</v>
      </c>
      <c r="U156">
        <v>1</v>
      </c>
      <c r="V156">
        <v>9.43</v>
      </c>
      <c r="W156" t="e">
        <f>_xll.BDS(A156,"BEST_ANALYST_RECS_BULK","headers=n","startrow",MATCH(2,_xll.BDS(A156,"BEST_ANALYST_RECS_BULK","headers=n","endcol=9","startcol=9","array=t"),0),"endrow",MATCH(2,_xll.BDS(A156,"BEST_ANALYST_RECS_BULK","headers=n","endcol=9","startcol=9","array=t"),0),"cols=10;rows=1")</f>
        <v>#N/A</v>
      </c>
      <c r="X156" t="s">
        <v>1376</v>
      </c>
      <c r="Y156" t="s">
        <v>34</v>
      </c>
      <c r="Z156">
        <v>5</v>
      </c>
      <c r="AA156" t="s">
        <v>18</v>
      </c>
      <c r="AB156">
        <v>20.399999999999999</v>
      </c>
      <c r="AC156" t="s">
        <v>22</v>
      </c>
      <c r="AD156" s="2">
        <v>45777</v>
      </c>
      <c r="AE156">
        <v>2</v>
      </c>
      <c r="AF156">
        <v>7.87</v>
      </c>
      <c r="AG156" t="str">
        <f>_xll.BDS(A156,"BEST_ANALYST_RECS_BULK","headers=n","startrow",MATCH(3,_xll.BDS(A156,"BEST_ANALYST_RECS_BULK","headers=n","endcol=9","startcol=9","array=t"),0),"endrow",MATCH(3,_xll.BDS(A156,"BEST_ANALYST_RECS_BULK","headers=n","endcol=9","startcol=9","array=t"),0),"cols=10;rows=1")</f>
        <v>CaixaBank BPI</v>
      </c>
      <c r="AH156" t="s">
        <v>1329</v>
      </c>
      <c r="AI156" t="s">
        <v>20</v>
      </c>
      <c r="AJ156">
        <v>5</v>
      </c>
      <c r="AK156" t="s">
        <v>18</v>
      </c>
      <c r="AL156">
        <v>18.899999999999999</v>
      </c>
      <c r="AM156" t="s">
        <v>19</v>
      </c>
      <c r="AN156" s="2">
        <v>45784</v>
      </c>
      <c r="AO156">
        <v>3</v>
      </c>
      <c r="AP156">
        <v>7.44</v>
      </c>
      <c r="AQ156" t="str">
        <f>_xll.BDP($A156, AQ$6)</f>
        <v>Industrials</v>
      </c>
      <c r="AR156" t="str">
        <f>_xll.BDP($A156, AR$6)</f>
        <v>Transportation Infrastructure</v>
      </c>
    </row>
    <row r="157" spans="1:44" x14ac:dyDescent="0.25">
      <c r="A157" t="s">
        <v>700</v>
      </c>
      <c r="B157">
        <f ca="1">_xll.BDH(A157,"BEST_EPS",$B$2,$B$2,"BEST_FPERIOD_OVERRIDE=1bf","fill=previous","Days=A")</f>
        <v>6.7039999999999997</v>
      </c>
      <c r="C157">
        <f ca="1">_xll.BDH(A157,"BEST_EPS",$B$2,$B$2,"BEST_FPERIOD_OVERRIDE=2bf","fill=previous","Days=A")</f>
        <v>6.7960000000000003</v>
      </c>
      <c r="D157">
        <f ca="1">_xll.BDH(A157,"BEST_EPS",$B$2,$B$2,"BEST_FPERIOD_OVERRIDE=3bf","fill=previous","Days=A")</f>
        <v>6.8949999999999996</v>
      </c>
      <c r="E157">
        <f ca="1">_xll.BDH(A157,"BEST_TARGET_PRICE",$B$2,$B$2,"fill=previous","Days=A")</f>
        <v>109.175</v>
      </c>
      <c r="F157">
        <f ca="1">_xll.BDH($A157,F$6,$B$2,$B$2,"Dir=V","Dts=H")</f>
        <v>92.35</v>
      </c>
      <c r="G157">
        <f ca="1">_xll.BDH($A157,G$6,$B$2,$B$2,"Dir=V","Dts=H")</f>
        <v>92.6</v>
      </c>
      <c r="H157">
        <f ca="1">_xll.BDH($A157,H$6,$B$2,$B$2,"Dir=V","Dts=H")</f>
        <v>91.2</v>
      </c>
      <c r="I157">
        <f ca="1">_xll.BDH($A157,I$6,$B$2,$B$2,"Dir=V","Dts=H")</f>
        <v>91.75</v>
      </c>
      <c r="J157" t="s">
        <v>1162</v>
      </c>
      <c r="K157">
        <f t="shared" si="4"/>
        <v>106.26666666666667</v>
      </c>
      <c r="L157">
        <f t="shared" si="5"/>
        <v>120</v>
      </c>
      <c r="M157" t="str">
        <f>_xll.BDS(A157,"BEST_ANALYST_RECS_BULK","headers=n","startrow",MATCH(1,_xll.BDS(A157,"BEST_ANALYST_RECS_BULK","headers=n","endcol=9","startcol=9","array=t"),0),"endrow",MATCH(1,_xll.BDS(A157,"BEST_ANALYST_RECS_BULK","headers=n","endcol=9","startcol=9","array=t"),0),"cols=10;rows=1")</f>
        <v>Jefferies</v>
      </c>
      <c r="N157" t="s">
        <v>977</v>
      </c>
      <c r="O157" t="s">
        <v>20</v>
      </c>
      <c r="P157">
        <v>5</v>
      </c>
      <c r="Q157" t="s">
        <v>18</v>
      </c>
      <c r="R157">
        <v>120</v>
      </c>
      <c r="S157" t="s">
        <v>19</v>
      </c>
      <c r="T157" s="2">
        <v>45764</v>
      </c>
      <c r="U157">
        <v>1</v>
      </c>
      <c r="V157">
        <v>6.08</v>
      </c>
      <c r="W157" t="str">
        <f>_xll.BDS(A157,"BEST_ANALYST_RECS_BULK","headers=n","startrow",MATCH(2,_xll.BDS(A157,"BEST_ANALYST_RECS_BULK","headers=n","endcol=9","startcol=9","array=t"),0),"endrow",MATCH(2,_xll.BDS(A157,"BEST_ANALYST_RECS_BULK","headers=n","endcol=9","startcol=9","array=t"),0),"cols=10;rows=1")</f>
        <v>HSBC</v>
      </c>
      <c r="X157" t="s">
        <v>902</v>
      </c>
      <c r="Y157" t="s">
        <v>20</v>
      </c>
      <c r="Z157">
        <v>5</v>
      </c>
      <c r="AA157" t="s">
        <v>23</v>
      </c>
      <c r="AB157">
        <v>107</v>
      </c>
      <c r="AC157" t="s">
        <v>19</v>
      </c>
      <c r="AD157" s="2">
        <v>45687</v>
      </c>
      <c r="AE157">
        <v>2</v>
      </c>
      <c r="AF157">
        <v>1.83</v>
      </c>
      <c r="AG157" t="str">
        <f>_xll.BDS(A157,"BEST_ANALYST_RECS_BULK","headers=n","startrow",MATCH(3,_xll.BDS(A157,"BEST_ANALYST_RECS_BULK","headers=n","endcol=9","startcol=9","array=t"),0),"endrow",MATCH(3,_xll.BDS(A157,"BEST_ANALYST_RECS_BULK","headers=n","endcol=9","startcol=9","array=t"),0),"cols=10;rows=1")</f>
        <v>AlphaValue/Baader Europe</v>
      </c>
      <c r="AH157" t="s">
        <v>841</v>
      </c>
      <c r="AI157" t="s">
        <v>834</v>
      </c>
      <c r="AJ157">
        <v>2</v>
      </c>
      <c r="AK157" t="s">
        <v>18</v>
      </c>
      <c r="AL157">
        <v>91.8</v>
      </c>
      <c r="AM157" t="s">
        <v>27</v>
      </c>
      <c r="AN157" s="2">
        <v>45778</v>
      </c>
      <c r="AO157">
        <v>3</v>
      </c>
      <c r="AP157">
        <v>0.75</v>
      </c>
      <c r="AQ157" t="str">
        <f>_xll.BDP($A157, AQ$6)</f>
        <v>Real Estate</v>
      </c>
      <c r="AR157" t="str">
        <f>_xll.BDP($A157, AR$6)</f>
        <v>Office REITs</v>
      </c>
    </row>
    <row r="158" spans="1:44" x14ac:dyDescent="0.25">
      <c r="A158" t="s">
        <v>518</v>
      </c>
      <c r="B158">
        <f ca="1">_xll.BDH(A158,"BEST_EPS",$B$2,$B$2,"BEST_FPERIOD_OVERRIDE=1bf","fill=previous","Days=A")</f>
        <v>5.9530000000000003</v>
      </c>
      <c r="C158">
        <f ca="1">_xll.BDH(A158,"BEST_EPS",$B$2,$B$2,"BEST_FPERIOD_OVERRIDE=2bf","fill=previous","Days=A")</f>
        <v>6.875</v>
      </c>
      <c r="D158">
        <f ca="1">_xll.BDH(A158,"BEST_EPS",$B$2,$B$2,"BEST_FPERIOD_OVERRIDE=3bf","fill=previous","Days=A")</f>
        <v>7.2789999999999999</v>
      </c>
      <c r="E158">
        <f ca="1">_xll.BDH(A158,"BEST_TARGET_PRICE",$B$2,$B$2,"fill=previous","Days=A")</f>
        <v>47.965000000000003</v>
      </c>
      <c r="F158">
        <f ca="1">_xll.BDH($A158,F$6,$B$2,$B$2,"Dir=V","Dts=H")</f>
        <v>45.27</v>
      </c>
      <c r="G158">
        <f ca="1">_xll.BDH($A158,G$6,$B$2,$B$2,"Dir=V","Dts=H")</f>
        <v>45.74</v>
      </c>
      <c r="H158">
        <f ca="1">_xll.BDH($A158,H$6,$B$2,$B$2,"Dir=V","Dts=H")</f>
        <v>44.75</v>
      </c>
      <c r="I158">
        <f ca="1">_xll.BDH($A158,I$6,$B$2,$B$2,"Dir=V","Dts=H")</f>
        <v>45.4</v>
      </c>
      <c r="J158" t="s">
        <v>1162</v>
      </c>
      <c r="K158">
        <f t="shared" si="4"/>
        <v>47.673333333333339</v>
      </c>
      <c r="L158">
        <f t="shared" si="5"/>
        <v>48.12</v>
      </c>
      <c r="M158" t="str">
        <f>_xll.BDS(A158,"BEST_ANALYST_RECS_BULK","headers=n","startrow",MATCH(1,_xll.BDS(A158,"BEST_ANALYST_RECS_BULK","headers=n","endcol=9","startcol=9","array=t"),0),"endrow",MATCH(1,_xll.BDS(A158,"BEST_ANALYST_RECS_BULK","headers=n","endcol=9","startcol=9","array=t"),0),"cols=10;rows=1")</f>
        <v>Banco Sabadell</v>
      </c>
      <c r="N158" t="s">
        <v>1003</v>
      </c>
      <c r="O158" t="s">
        <v>43</v>
      </c>
      <c r="P158">
        <v>1</v>
      </c>
      <c r="Q158" t="s">
        <v>26</v>
      </c>
      <c r="R158">
        <v>48.12</v>
      </c>
      <c r="S158" t="s">
        <v>22</v>
      </c>
      <c r="T158" s="2">
        <v>45777</v>
      </c>
      <c r="U158">
        <v>1</v>
      </c>
      <c r="V158">
        <v>103.87</v>
      </c>
      <c r="W158" t="str">
        <f>_xll.BDS(A158,"BEST_ANALYST_RECS_BULK","headers=n","startrow",MATCH(2,_xll.BDS(A158,"BEST_ANALYST_RECS_BULK","headers=n","endcol=9","startcol=9","array=t"),0),"endrow",MATCH(2,_xll.BDS(A158,"BEST_ANALYST_RECS_BULK","headers=n","endcol=9","startcol=9","array=t"),0),"cols=10;rows=1")</f>
        <v>Oddo BHF</v>
      </c>
      <c r="X158" t="s">
        <v>1305</v>
      </c>
      <c r="Y158" t="s">
        <v>17</v>
      </c>
      <c r="Z158">
        <v>5</v>
      </c>
      <c r="AA158" t="s">
        <v>18</v>
      </c>
      <c r="AB158">
        <v>51</v>
      </c>
      <c r="AC158" t="s">
        <v>19</v>
      </c>
      <c r="AD158" s="2">
        <v>45779</v>
      </c>
      <c r="AE158">
        <v>2</v>
      </c>
      <c r="AF158">
        <v>93.56</v>
      </c>
      <c r="AG158" t="str">
        <f>_xll.BDS(A158,"BEST_ANALYST_RECS_BULK","headers=n","startrow",MATCH(3,_xll.BDS(A158,"BEST_ANALYST_RECS_BULK","headers=n","endcol=9","startcol=9","array=t"),0),"endrow",MATCH(3,_xll.BDS(A158,"BEST_ANALYST_RECS_BULK","headers=n","endcol=9","startcol=9","array=t"),0),"cols=10;rows=1")</f>
        <v>Kepler Cheuvreux</v>
      </c>
      <c r="AH158" t="s">
        <v>1055</v>
      </c>
      <c r="AI158" t="s">
        <v>28</v>
      </c>
      <c r="AJ158">
        <v>3</v>
      </c>
      <c r="AK158" t="s">
        <v>26</v>
      </c>
      <c r="AL158">
        <v>43.9</v>
      </c>
      <c r="AM158" t="s">
        <v>19</v>
      </c>
      <c r="AN158" s="2">
        <v>45749</v>
      </c>
      <c r="AO158">
        <v>3</v>
      </c>
      <c r="AP158">
        <v>73.819999999999993</v>
      </c>
      <c r="AQ158" t="str">
        <f>_xll.BDP($A158, AQ$6)</f>
        <v>Financials</v>
      </c>
      <c r="AR158" t="str">
        <f>_xll.BDP($A158, AR$6)</f>
        <v>Banks</v>
      </c>
    </row>
    <row r="159" spans="1:44" x14ac:dyDescent="0.25">
      <c r="A159" t="s">
        <v>384</v>
      </c>
      <c r="B159">
        <f ca="1">_xll.BDH(A159,"BEST_EPS",$B$2,$B$2,"BEST_FPERIOD_OVERRIDE=1bf","fill=previous","Days=A")</f>
        <v>10.303000000000001</v>
      </c>
      <c r="C159">
        <f ca="1">_xll.BDH(A159,"BEST_EPS",$B$2,$B$2,"BEST_FPERIOD_OVERRIDE=2bf","fill=previous","Days=A")</f>
        <v>11.679</v>
      </c>
      <c r="D159">
        <f ca="1">_xll.BDH(A159,"BEST_EPS",$B$2,$B$2,"BEST_FPERIOD_OVERRIDE=3bf","fill=previous","Days=A")</f>
        <v>13.039</v>
      </c>
      <c r="E159">
        <f ca="1">_xll.BDH(A159,"BEST_TARGET_PRICE",$B$2,$B$2,"fill=previous","Days=A")</f>
        <v>255.44399999999999</v>
      </c>
      <c r="F159">
        <f ca="1">_xll.BDH($A159,F$6,$B$2,$B$2,"Dir=V","Dts=H")</f>
        <v>251.1</v>
      </c>
      <c r="G159">
        <f ca="1">_xll.BDH($A159,G$6,$B$2,$B$2,"Dir=V","Dts=H")</f>
        <v>251.5</v>
      </c>
      <c r="H159">
        <f ca="1">_xll.BDH($A159,H$6,$B$2,$B$2,"Dir=V","Dts=H")</f>
        <v>246.7</v>
      </c>
      <c r="I159">
        <f ca="1">_xll.BDH($A159,I$6,$B$2,$B$2,"Dir=V","Dts=H")</f>
        <v>248.7</v>
      </c>
      <c r="J159" t="s">
        <v>1162</v>
      </c>
      <c r="K159">
        <f t="shared" si="4"/>
        <v>203</v>
      </c>
      <c r="L159">
        <f t="shared" si="5"/>
        <v>168</v>
      </c>
      <c r="M159" t="str">
        <f>_xll.BDS(A159,"BEST_ANALYST_RECS_BULK","headers=n","startrow",MATCH(1,_xll.BDS(A159,"BEST_ANALYST_RECS_BULK","headers=n","endcol=9","startcol=9","array=t"),0),"endrow",MATCH(1,_xll.BDS(A159,"BEST_ANALYST_RECS_BULK","headers=n","endcol=9","startcol=9","array=t"),0),"cols=10;rows=1")</f>
        <v>Citi</v>
      </c>
      <c r="N159" t="s">
        <v>1000</v>
      </c>
      <c r="O159" t="s">
        <v>20</v>
      </c>
      <c r="P159">
        <v>5</v>
      </c>
      <c r="Q159" t="s">
        <v>18</v>
      </c>
      <c r="R159">
        <v>168</v>
      </c>
      <c r="S159" t="s">
        <v>19</v>
      </c>
      <c r="T159" s="2">
        <v>45720</v>
      </c>
      <c r="U159">
        <v>1</v>
      </c>
      <c r="V159">
        <v>73.28</v>
      </c>
      <c r="W159" t="str">
        <f>_xll.BDS(A159,"BEST_ANALYST_RECS_BULK","headers=n","startrow",MATCH(2,_xll.BDS(A159,"BEST_ANALYST_RECS_BULK","headers=n","endcol=9","startcol=9","array=t"),0),"endrow",MATCH(2,_xll.BDS(A159,"BEST_ANALYST_RECS_BULK","headers=n","endcol=9","startcol=9","array=t"),0),"cols=10;rows=1")</f>
        <v>BNP Paribas Exane</v>
      </c>
      <c r="X159" t="s">
        <v>1079</v>
      </c>
      <c r="Y159" t="s">
        <v>17</v>
      </c>
      <c r="Z159">
        <v>5</v>
      </c>
      <c r="AA159" t="s">
        <v>18</v>
      </c>
      <c r="AB159">
        <v>176</v>
      </c>
      <c r="AC159" t="s">
        <v>19</v>
      </c>
      <c r="AD159" s="2">
        <v>45720</v>
      </c>
      <c r="AE159">
        <v>2</v>
      </c>
      <c r="AF159">
        <v>71.72</v>
      </c>
      <c r="AG159" t="str">
        <f>_xll.BDS(A159,"BEST_ANALYST_RECS_BULK","headers=n","startrow",MATCH(3,_xll.BDS(A159,"BEST_ANALYST_RECS_BULK","headers=n","endcol=9","startcol=9","array=t"),0),"endrow",MATCH(3,_xll.BDS(A159,"BEST_ANALYST_RECS_BULK","headers=n","endcol=9","startcol=9","array=t"),0),"cols=10;rows=1")</f>
        <v>Oddo BHF</v>
      </c>
      <c r="AH159" t="s">
        <v>1408</v>
      </c>
      <c r="AI159" t="s">
        <v>17</v>
      </c>
      <c r="AJ159">
        <v>5</v>
      </c>
      <c r="AK159" t="s">
        <v>18</v>
      </c>
      <c r="AL159">
        <v>265</v>
      </c>
      <c r="AM159" t="s">
        <v>19</v>
      </c>
      <c r="AN159" s="2">
        <v>45782</v>
      </c>
      <c r="AO159">
        <v>3</v>
      </c>
      <c r="AP159">
        <v>59.27</v>
      </c>
      <c r="AQ159" t="str">
        <f>_xll.BDP($A159, AQ$6)</f>
        <v>Industrials</v>
      </c>
      <c r="AR159" t="str">
        <f>_xll.BDP($A159, AR$6)</f>
        <v>Aerospace &amp; Defense</v>
      </c>
    </row>
    <row r="160" spans="1:44" x14ac:dyDescent="0.25">
      <c r="A160" t="s">
        <v>668</v>
      </c>
      <c r="B160">
        <f ca="1">_xll.BDH(A160,"BEST_EPS",$B$2,$B$2,"BEST_FPERIOD_OVERRIDE=1bf","fill=previous","Days=A")</f>
        <v>10.305</v>
      </c>
      <c r="C160">
        <f ca="1">_xll.BDH(A160,"BEST_EPS",$B$2,$B$2,"BEST_FPERIOD_OVERRIDE=2bf","fill=previous","Days=A")</f>
        <v>11.074999999999999</v>
      </c>
      <c r="D160">
        <f ca="1">_xll.BDH(A160,"BEST_EPS",$B$2,$B$2,"BEST_FPERIOD_OVERRIDE=3bf","fill=previous","Days=A")</f>
        <v>12.052</v>
      </c>
      <c r="E160">
        <f ca="1">_xll.BDH(A160,"BEST_TARGET_PRICE",$B$2,$B$2,"fill=previous","Days=A")</f>
        <v>124.938</v>
      </c>
      <c r="F160">
        <f ca="1">_xll.BDH($A160,F$6,$B$2,$B$2,"Dir=V","Dts=H")</f>
        <v>103</v>
      </c>
      <c r="G160">
        <f ca="1">_xll.BDH($A160,G$6,$B$2,$B$2,"Dir=V","Dts=H")</f>
        <v>103</v>
      </c>
      <c r="H160">
        <f ca="1">_xll.BDH($A160,H$6,$B$2,$B$2,"Dir=V","Dts=H")</f>
        <v>101.5</v>
      </c>
      <c r="I160">
        <f ca="1">_xll.BDH($A160,I$6,$B$2,$B$2,"Dir=V","Dts=H")</f>
        <v>102.4</v>
      </c>
      <c r="J160" t="s">
        <v>1162</v>
      </c>
      <c r="K160">
        <f t="shared" si="4"/>
        <v>120</v>
      </c>
      <c r="L160">
        <f t="shared" si="5"/>
        <v>120</v>
      </c>
      <c r="M160" t="str">
        <f>_xll.BDS(A160,"BEST_ANALYST_RECS_BULK","headers=n","startrow",MATCH(1,_xll.BDS(A160,"BEST_ANALYST_RECS_BULK","headers=n","endcol=9","startcol=9","array=t"),0),"endrow",MATCH(1,_xll.BDS(A160,"BEST_ANALYST_RECS_BULK","headers=n","endcol=9","startcol=9","array=t"),0),"cols=10;rows=1")</f>
        <v>Morningstar</v>
      </c>
      <c r="N160" t="s">
        <v>47</v>
      </c>
      <c r="O160" t="s">
        <v>20</v>
      </c>
      <c r="P160">
        <v>5</v>
      </c>
      <c r="Q160" t="s">
        <v>23</v>
      </c>
      <c r="R160">
        <v>120</v>
      </c>
      <c r="S160" t="s">
        <v>19</v>
      </c>
      <c r="T160" s="2">
        <v>45754</v>
      </c>
      <c r="U160">
        <v>1</v>
      </c>
      <c r="V160">
        <v>14.46</v>
      </c>
      <c r="W160" t="e">
        <f>_xll.BDS(A160,"BEST_ANALYST_RECS_BULK","headers=n","startrow",MATCH(2,_xll.BDS(A160,"BEST_ANALYST_RECS_BULK","headers=n","endcol=9","startcol=9","array=t"),0),"endrow",MATCH(2,_xll.BDS(A160,"BEST_ANALYST_RECS_BULK","headers=n","endcol=9","startcol=9","array=t"),0),"cols=10;rows=1")</f>
        <v>#N/A</v>
      </c>
      <c r="X160" t="s">
        <v>47</v>
      </c>
      <c r="Y160" t="s">
        <v>20</v>
      </c>
      <c r="Z160">
        <v>5</v>
      </c>
      <c r="AA160" t="s">
        <v>23</v>
      </c>
      <c r="AB160">
        <v>120</v>
      </c>
      <c r="AC160" t="s">
        <v>19</v>
      </c>
      <c r="AD160" s="2">
        <v>45754</v>
      </c>
      <c r="AE160">
        <v>2</v>
      </c>
      <c r="AF160">
        <v>7.93</v>
      </c>
      <c r="AG160" t="str">
        <f>_xll.BDS(A160,"BEST_ANALYST_RECS_BULK","headers=n","startrow",MATCH(3,_xll.BDS(A160,"BEST_ANALYST_RECS_BULK","headers=n","endcol=9","startcol=9","array=t"),0),"endrow",MATCH(3,_xll.BDS(A160,"BEST_ANALYST_RECS_BULK","headers=n","endcol=9","startcol=9","array=t"),0),"cols=10;rows=1")</f>
        <v>Kepler Cheuvreux</v>
      </c>
      <c r="AH160" t="s">
        <v>1047</v>
      </c>
      <c r="AI160" t="s">
        <v>28</v>
      </c>
      <c r="AJ160">
        <v>3</v>
      </c>
      <c r="AK160" t="s">
        <v>18</v>
      </c>
      <c r="AL160">
        <v>120</v>
      </c>
      <c r="AM160" t="s">
        <v>19</v>
      </c>
      <c r="AN160" s="2">
        <v>45700</v>
      </c>
      <c r="AO160">
        <v>3</v>
      </c>
      <c r="AP160">
        <v>0.83</v>
      </c>
      <c r="AQ160" t="str">
        <f>_xll.BDP($A160, AQ$6)</f>
        <v>Health Care</v>
      </c>
      <c r="AR160" t="str">
        <f>_xll.BDP($A160, AR$6)</f>
        <v>Pharmaceuticals</v>
      </c>
    </row>
    <row r="161" spans="1:44" x14ac:dyDescent="0.25">
      <c r="A161" t="s">
        <v>420</v>
      </c>
      <c r="B161">
        <f ca="1">_xll.BDH(A161,"BEST_EPS",$B$2,$B$2,"BEST_FPERIOD_OVERRIDE=1bf","fill=previous","Days=A")</f>
        <v>8.27</v>
      </c>
      <c r="C161">
        <f ca="1">_xll.BDH(A161,"BEST_EPS",$B$2,$B$2,"BEST_FPERIOD_OVERRIDE=2bf","fill=previous","Days=A")</f>
        <v>10.622</v>
      </c>
      <c r="D161">
        <f ca="1">_xll.BDH(A161,"BEST_EPS",$B$2,$B$2,"BEST_FPERIOD_OVERRIDE=3bf","fill=previous","Days=A")</f>
        <v>13.18</v>
      </c>
      <c r="E161">
        <f ca="1">_xll.BDH(A161,"BEST_TARGET_PRICE",$B$2,$B$2,"fill=previous","Days=A")</f>
        <v>192.61500000000001</v>
      </c>
      <c r="F161">
        <f ca="1">_xll.BDH($A161,F$6,$B$2,$B$2,"Dir=V","Dts=H")</f>
        <v>176</v>
      </c>
      <c r="G161">
        <f ca="1">_xll.BDH($A161,G$6,$B$2,$B$2,"Dir=V","Dts=H")</f>
        <v>176.7</v>
      </c>
      <c r="H161">
        <f ca="1">_xll.BDH($A161,H$6,$B$2,$B$2,"Dir=V","Dts=H")</f>
        <v>171.1</v>
      </c>
      <c r="I161">
        <f ca="1">_xll.BDH($A161,I$6,$B$2,$B$2,"Dir=V","Dts=H")</f>
        <v>171.22</v>
      </c>
      <c r="J161" t="s">
        <v>1162</v>
      </c>
      <c r="K161">
        <f t="shared" si="4"/>
        <v>190</v>
      </c>
      <c r="L161">
        <f t="shared" si="5"/>
        <v>152</v>
      </c>
      <c r="M161" t="str">
        <f>_xll.BDS(A161,"BEST_ANALYST_RECS_BULK","headers=n","startrow",MATCH(1,_xll.BDS(A161,"BEST_ANALYST_RECS_BULK","headers=n","endcol=9","startcol=9","array=t"),0),"endrow",MATCH(1,_xll.BDS(A161,"BEST_ANALYST_RECS_BULK","headers=n","endcol=9","startcol=9","array=t"),0),"cols=10;rows=1")</f>
        <v>DZ Bank AG Research</v>
      </c>
      <c r="N161" t="s">
        <v>1280</v>
      </c>
      <c r="O161" t="s">
        <v>30</v>
      </c>
      <c r="P161">
        <v>1</v>
      </c>
      <c r="Q161" t="s">
        <v>18</v>
      </c>
      <c r="R161">
        <v>152</v>
      </c>
      <c r="S161" t="s">
        <v>19</v>
      </c>
      <c r="T161" s="2">
        <v>45771</v>
      </c>
      <c r="U161">
        <v>1</v>
      </c>
      <c r="V161">
        <v>47.29</v>
      </c>
      <c r="W161" t="str">
        <f>_xll.BDS(A161,"BEST_ANALYST_RECS_BULK","headers=n","startrow",MATCH(2,_xll.BDS(A161,"BEST_ANALYST_RECS_BULK","headers=n","endcol=9","startcol=9","array=t"),0),"endrow",MATCH(2,_xll.BDS(A161,"BEST_ANALYST_RECS_BULK","headers=n","endcol=9","startcol=9","array=t"),0),"cols=10;rows=1")</f>
        <v>Avior Capital Markets</v>
      </c>
      <c r="X161" t="s">
        <v>1053</v>
      </c>
      <c r="Y161" t="s">
        <v>30</v>
      </c>
      <c r="Z161">
        <v>1</v>
      </c>
      <c r="AA161" t="s">
        <v>18</v>
      </c>
      <c r="AB161">
        <v>218</v>
      </c>
      <c r="AC161" t="s">
        <v>19</v>
      </c>
      <c r="AD161" s="2">
        <v>45580</v>
      </c>
      <c r="AE161">
        <v>2</v>
      </c>
      <c r="AF161">
        <v>46.06</v>
      </c>
      <c r="AG161" t="str">
        <f>_xll.BDS(A161,"BEST_ANALYST_RECS_BULK","headers=n","startrow",MATCH(3,_xll.BDS(A161,"BEST_ANALYST_RECS_BULK","headers=n","endcol=9","startcol=9","array=t"),0),"endrow",MATCH(3,_xll.BDS(A161,"BEST_ANALYST_RECS_BULK","headers=n","endcol=9","startcol=9","array=t"),0),"cols=10;rows=1")</f>
        <v>CLSA</v>
      </c>
      <c r="AH161" t="s">
        <v>866</v>
      </c>
      <c r="AI161" t="s">
        <v>834</v>
      </c>
      <c r="AJ161">
        <v>2</v>
      </c>
      <c r="AK161" t="s">
        <v>18</v>
      </c>
      <c r="AL161">
        <v>200</v>
      </c>
      <c r="AM161" t="s">
        <v>19</v>
      </c>
      <c r="AN161" s="2">
        <v>45693</v>
      </c>
      <c r="AO161">
        <v>3</v>
      </c>
      <c r="AP161">
        <v>44.42</v>
      </c>
      <c r="AQ161" t="str">
        <f>_xll.BDP($A161, AQ$6)</f>
        <v>Consumer Discretionary</v>
      </c>
      <c r="AR161" t="str">
        <f>_xll.BDP($A161, AR$6)</f>
        <v>Textiles, Apparel &amp; Luxury Goo</v>
      </c>
    </row>
    <row r="162" spans="1:44" x14ac:dyDescent="0.25">
      <c r="A162" t="s">
        <v>694</v>
      </c>
      <c r="B162">
        <f ca="1">_xll.BDH(A162,"BEST_EPS",$B$2,$B$2,"BEST_FPERIOD_OVERRIDE=1bf","fill=previous","Days=A")</f>
        <v>2.6709999999999998</v>
      </c>
      <c r="C162">
        <f ca="1">_xll.BDH(A162,"BEST_EPS",$B$2,$B$2,"BEST_FPERIOD_OVERRIDE=2bf","fill=previous","Days=A")</f>
        <v>2.7309999999999999</v>
      </c>
      <c r="D162">
        <f ca="1">_xll.BDH(A162,"BEST_EPS",$B$2,$B$2,"BEST_FPERIOD_OVERRIDE=3bf","fill=previous","Days=A")</f>
        <v>2.802</v>
      </c>
      <c r="E162">
        <f ca="1">_xll.BDH(A162,"BEST_TARGET_PRICE",$B$2,$B$2,"fill=previous","Days=A")</f>
        <v>32.094000000000001</v>
      </c>
      <c r="F162">
        <f ca="1">_xll.BDH($A162,F$6,$B$2,$B$2,"Dir=V","Dts=H")</f>
        <v>32.96</v>
      </c>
      <c r="G162">
        <f ca="1">_xll.BDH($A162,G$6,$B$2,$B$2,"Dir=V","Dts=H")</f>
        <v>33</v>
      </c>
      <c r="H162">
        <f ca="1">_xll.BDH($A162,H$6,$B$2,$B$2,"Dir=V","Dts=H")</f>
        <v>32.58</v>
      </c>
      <c r="I162">
        <f ca="1">_xll.BDH($A162,I$6,$B$2,$B$2,"Dir=V","Dts=H")</f>
        <v>32.94</v>
      </c>
      <c r="J162" t="s">
        <v>1162</v>
      </c>
      <c r="K162">
        <f t="shared" si="4"/>
        <v>34.666666666666664</v>
      </c>
      <c r="L162">
        <f t="shared" si="5"/>
        <v>34</v>
      </c>
      <c r="M162" t="str">
        <f>_xll.BDS(A162,"BEST_ANALYST_RECS_BULK","headers=n","startrow",MATCH(1,_xll.BDS(A162,"BEST_ANALYST_RECS_BULK","headers=n","endcol=9","startcol=9","array=t"),0),"endrow",MATCH(1,_xll.BDS(A162,"BEST_ANALYST_RECS_BULK","headers=n","endcol=9","startcol=9","array=t"),0),"cols=10;rows=1")</f>
        <v>Oddo BHF</v>
      </c>
      <c r="N162" t="s">
        <v>1394</v>
      </c>
      <c r="O162" t="s">
        <v>17</v>
      </c>
      <c r="P162">
        <v>5</v>
      </c>
      <c r="Q162" t="s">
        <v>18</v>
      </c>
      <c r="R162">
        <v>34</v>
      </c>
      <c r="S162" t="s">
        <v>19</v>
      </c>
      <c r="T162" s="2">
        <v>45779</v>
      </c>
      <c r="U162">
        <v>1</v>
      </c>
      <c r="V162">
        <v>41</v>
      </c>
      <c r="W162" t="e">
        <f>_xll.BDS(A162,"BEST_ANALYST_RECS_BULK","headers=n","startrow",MATCH(2,_xll.BDS(A162,"BEST_ANALYST_RECS_BULK","headers=n","endcol=9","startcol=9","array=t"),0),"endrow",MATCH(2,_xll.BDS(A162,"BEST_ANALYST_RECS_BULK","headers=n","endcol=9","startcol=9","array=t"),0),"cols=10;rows=1")</f>
        <v>#N/A</v>
      </c>
      <c r="X162" t="s">
        <v>1394</v>
      </c>
      <c r="Y162" t="s">
        <v>17</v>
      </c>
      <c r="Z162">
        <v>5</v>
      </c>
      <c r="AA162" t="s">
        <v>18</v>
      </c>
      <c r="AB162">
        <v>34</v>
      </c>
      <c r="AC162" t="s">
        <v>19</v>
      </c>
      <c r="AD162" s="2">
        <v>45779</v>
      </c>
      <c r="AE162">
        <v>2</v>
      </c>
      <c r="AF162">
        <v>38.58</v>
      </c>
      <c r="AG162" t="str">
        <f>_xll.BDS(A162,"BEST_ANALYST_RECS_BULK","headers=n","startrow",MATCH(3,_xll.BDS(A162,"BEST_ANALYST_RECS_BULK","headers=n","endcol=9","startcol=9","array=t"),0),"endrow",MATCH(3,_xll.BDS(A162,"BEST_ANALYST_RECS_BULK","headers=n","endcol=9","startcol=9","array=t"),0),"cols=10;rows=1")</f>
        <v>HSBC</v>
      </c>
      <c r="AH162" t="s">
        <v>902</v>
      </c>
      <c r="AI162" t="s">
        <v>20</v>
      </c>
      <c r="AJ162">
        <v>5</v>
      </c>
      <c r="AK162" t="s">
        <v>18</v>
      </c>
      <c r="AL162">
        <v>36</v>
      </c>
      <c r="AM162" t="s">
        <v>19</v>
      </c>
      <c r="AN162" s="2">
        <v>45714</v>
      </c>
      <c r="AO162">
        <v>3</v>
      </c>
      <c r="AP162">
        <v>36.950000000000003</v>
      </c>
      <c r="AQ162" t="str">
        <f>_xll.BDP($A162, AQ$6)</f>
        <v>Real Estate</v>
      </c>
      <c r="AR162" t="str">
        <f>_xll.BDP($A162, AR$6)</f>
        <v>Retail REITs</v>
      </c>
    </row>
    <row r="163" spans="1:44" x14ac:dyDescent="0.25">
      <c r="A163" t="s">
        <v>438</v>
      </c>
      <c r="B163">
        <f ca="1">_xll.BDH(A163,"BEST_EPS",$B$2,$B$2,"BEST_FPERIOD_OVERRIDE=1bf","fill=previous","Days=A")</f>
        <v>5.173</v>
      </c>
      <c r="C163">
        <f ca="1">_xll.BDH(A163,"BEST_EPS",$B$2,$B$2,"BEST_FPERIOD_OVERRIDE=2bf","fill=previous","Days=A")</f>
        <v>5.5910000000000002</v>
      </c>
      <c r="D163">
        <f ca="1">_xll.BDH(A163,"BEST_EPS",$B$2,$B$2,"BEST_FPERIOD_OVERRIDE=3bf","fill=previous","Days=A")</f>
        <v>5.9909999999999997</v>
      </c>
      <c r="E163">
        <f ca="1">_xll.BDH(A163,"BEST_TARGET_PRICE",$B$2,$B$2,"fill=previous","Days=A")</f>
        <v>108.474</v>
      </c>
      <c r="F163">
        <f ca="1">_xll.BDH($A163,F$6,$B$2,$B$2,"Dir=V","Dts=H")</f>
        <v>101.55</v>
      </c>
      <c r="G163">
        <f ca="1">_xll.BDH($A163,G$6,$B$2,$B$2,"Dir=V","Dts=H")</f>
        <v>102.1</v>
      </c>
      <c r="H163">
        <f ca="1">_xll.BDH($A163,H$6,$B$2,$B$2,"Dir=V","Dts=H")</f>
        <v>99.4</v>
      </c>
      <c r="I163">
        <f ca="1">_xll.BDH($A163,I$6,$B$2,$B$2,"Dir=V","Dts=H")</f>
        <v>101.1</v>
      </c>
      <c r="J163" t="s">
        <v>1162</v>
      </c>
      <c r="K163">
        <f t="shared" si="4"/>
        <v>100.33333333333333</v>
      </c>
      <c r="L163">
        <f t="shared" si="5"/>
        <v>113</v>
      </c>
      <c r="M163" t="str">
        <f>_xll.BDS(A163,"BEST_ANALYST_RECS_BULK","headers=n","startrow",MATCH(1,_xll.BDS(A163,"BEST_ANALYST_RECS_BULK","headers=n","endcol=9","startcol=9","array=t"),0),"endrow",MATCH(1,_xll.BDS(A163,"BEST_ANALYST_RECS_BULK","headers=n","endcol=9","startcol=9","array=t"),0),"cols=10;rows=1")</f>
        <v>AlphaValue/Baader Europe</v>
      </c>
      <c r="N163" t="s">
        <v>846</v>
      </c>
      <c r="O163" t="s">
        <v>826</v>
      </c>
      <c r="P163">
        <v>4</v>
      </c>
      <c r="Q163" t="s">
        <v>18</v>
      </c>
      <c r="R163">
        <v>113</v>
      </c>
      <c r="S163" t="s">
        <v>27</v>
      </c>
      <c r="T163" s="2">
        <v>45784</v>
      </c>
      <c r="U163">
        <v>1</v>
      </c>
      <c r="V163">
        <v>63.1</v>
      </c>
      <c r="W163" t="e">
        <f>_xll.BDS(A163,"BEST_ANALYST_RECS_BULK","headers=n","startrow",MATCH(2,_xll.BDS(A163,"BEST_ANALYST_RECS_BULK","headers=n","endcol=9","startcol=9","array=t"),0),"endrow",MATCH(2,_xll.BDS(A163,"BEST_ANALYST_RECS_BULK","headers=n","endcol=9","startcol=9","array=t"),0),"cols=10;rows=1")</f>
        <v>#N/A</v>
      </c>
      <c r="X163" t="s">
        <v>907</v>
      </c>
      <c r="Y163" t="s">
        <v>28</v>
      </c>
      <c r="Z163">
        <v>3</v>
      </c>
      <c r="AA163" t="s">
        <v>18</v>
      </c>
      <c r="AB163">
        <v>94</v>
      </c>
      <c r="AC163" t="s">
        <v>19</v>
      </c>
      <c r="AD163" s="2">
        <v>45751</v>
      </c>
      <c r="AE163">
        <v>2</v>
      </c>
      <c r="AF163">
        <v>13.67</v>
      </c>
      <c r="AG163" t="str">
        <f>_xll.BDS(A163,"BEST_ANALYST_RECS_BULK","headers=n","startrow",MATCH(3,_xll.BDS(A163,"BEST_ANALYST_RECS_BULK","headers=n","endcol=9","startcol=9","array=t"),0),"endrow",MATCH(3,_xll.BDS(A163,"BEST_ANALYST_RECS_BULK","headers=n","endcol=9","startcol=9","array=t"),0),"cols=10;rows=1")</f>
        <v>Morningstar</v>
      </c>
      <c r="AH163" t="s">
        <v>907</v>
      </c>
      <c r="AI163" t="s">
        <v>28</v>
      </c>
      <c r="AJ163">
        <v>3</v>
      </c>
      <c r="AK163" t="s">
        <v>18</v>
      </c>
      <c r="AL163">
        <v>94</v>
      </c>
      <c r="AM163" t="s">
        <v>19</v>
      </c>
      <c r="AN163" s="2">
        <v>45751</v>
      </c>
      <c r="AO163">
        <v>3</v>
      </c>
      <c r="AP163">
        <v>12.52</v>
      </c>
      <c r="AQ163" t="str">
        <f>_xll.BDP($A163, AQ$6)</f>
        <v>Industrials</v>
      </c>
      <c r="AR163" t="str">
        <f>_xll.BDP($A163, AR$6)</f>
        <v>Electrical Equipment</v>
      </c>
    </row>
    <row r="164" spans="1:44" x14ac:dyDescent="0.25">
      <c r="A164" t="s">
        <v>51</v>
      </c>
      <c r="B164">
        <f ca="1">_xll.BDH(A164,"BEST_EPS",$B$2,$B$2,"BEST_FPERIOD_OVERRIDE=1bf","fill=previous","Days=A")</f>
        <v>24.908999999999999</v>
      </c>
      <c r="C164">
        <f ca="1">_xll.BDH(A164,"BEST_EPS",$B$2,$B$2,"BEST_FPERIOD_OVERRIDE=2bf","fill=previous","Days=A")</f>
        <v>27.960999999999999</v>
      </c>
      <c r="D164">
        <f ca="1">_xll.BDH(A164,"BEST_EPS",$B$2,$B$2,"BEST_FPERIOD_OVERRIDE=3bf","fill=previous","Days=A")</f>
        <v>31.478999999999999</v>
      </c>
      <c r="E164">
        <f ca="1">_xll.BDH(A164,"BEST_TARGET_PRICE",$B$2,$B$2,"fill=previous","Days=A")</f>
        <v>609.83900000000006</v>
      </c>
      <c r="F164">
        <f ca="1">_xll.BDH($A164,F$6,$B$2,$B$2,"Dir=V","Dts=H")</f>
        <v>489.1</v>
      </c>
      <c r="G164">
        <f ca="1">_xll.BDH($A164,G$6,$B$2,$B$2,"Dir=V","Dts=H")</f>
        <v>491</v>
      </c>
      <c r="H164">
        <f ca="1">_xll.BDH($A164,H$6,$B$2,$B$2,"Dir=V","Dts=H")</f>
        <v>482</v>
      </c>
      <c r="I164">
        <f ca="1">_xll.BDH($A164,I$6,$B$2,$B$2,"Dir=V","Dts=H")</f>
        <v>483.5</v>
      </c>
      <c r="J164" t="s">
        <v>1162</v>
      </c>
      <c r="K164">
        <f t="shared" si="4"/>
        <v>575.5</v>
      </c>
      <c r="L164">
        <f t="shared" si="5"/>
        <v>623</v>
      </c>
      <c r="M164" t="str">
        <f>_xll.BDS(A164,"BEST_ANALYST_RECS_BULK","headers=n","startrow",MATCH(1,_xll.BDS(A164,"BEST_ANALYST_RECS_BULK","headers=n","endcol=9","startcol=9","array=t"),0),"endrow",MATCH(1,_xll.BDS(A164,"BEST_ANALYST_RECS_BULK","headers=n","endcol=9","startcol=9","array=t"),0),"cols=10;rows=1")</f>
        <v>ISS-EVA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35.92</v>
      </c>
      <c r="W164" t="str">
        <f>_xll.BDS(A164,"BEST_ANALYST_RECS_BULK","headers=n","startrow",MATCH(2,_xll.BDS(A164,"BEST_ANALYST_RECS_BULK","headers=n","endcol=9","startcol=9","array=t"),0),"endrow",MATCH(2,_xll.BDS(A164,"BEST_ANALYST_RECS_BULK","headers=n","endcol=9","startcol=9","array=t"),0),"cols=10;rows=1")</f>
        <v>Avior Capital Markets</v>
      </c>
      <c r="X164" t="s">
        <v>1053</v>
      </c>
      <c r="Y164" t="s">
        <v>38</v>
      </c>
      <c r="Z164">
        <v>1</v>
      </c>
      <c r="AA164" t="s">
        <v>18</v>
      </c>
      <c r="AB164">
        <v>623</v>
      </c>
      <c r="AC164" t="s">
        <v>19</v>
      </c>
      <c r="AD164" s="2">
        <v>45586</v>
      </c>
      <c r="AE164">
        <v>2</v>
      </c>
      <c r="AF164">
        <v>18.010000000000002</v>
      </c>
      <c r="AG164" t="str">
        <f>_xll.BDS(A164,"BEST_ANALYST_RECS_BULK","headers=n","startrow",MATCH(3,_xll.BDS(A164,"BEST_ANALYST_RECS_BULK","headers=n","endcol=9","startcol=9","array=t"),0),"endrow",MATCH(3,_xll.BDS(A164,"BEST_ANALYST_RECS_BULK","headers=n","endcol=9","startcol=9","array=t"),0),"cols=10;rows=1")</f>
        <v>DZ Bank AG Research</v>
      </c>
      <c r="AH164" t="s">
        <v>1280</v>
      </c>
      <c r="AI164" t="s">
        <v>28</v>
      </c>
      <c r="AJ164">
        <v>3</v>
      </c>
      <c r="AK164" t="s">
        <v>18</v>
      </c>
      <c r="AL164">
        <v>528</v>
      </c>
      <c r="AM164" t="s">
        <v>19</v>
      </c>
      <c r="AN164" s="2">
        <v>45763</v>
      </c>
      <c r="AO164">
        <v>3</v>
      </c>
      <c r="AP164">
        <v>9.14</v>
      </c>
      <c r="AQ164" t="str">
        <f>_xll.BDP($A164, AQ$6)</f>
        <v>Consumer Discretionary</v>
      </c>
      <c r="AR164" t="str">
        <f>_xll.BDP($A164, AR$6)</f>
        <v>Textiles, Apparel &amp; Luxury Goo</v>
      </c>
    </row>
    <row r="165" spans="1:44" x14ac:dyDescent="0.25">
      <c r="A165" t="s">
        <v>458</v>
      </c>
      <c r="B165">
        <f ca="1">_xll.BDH(A165,"BEST_EPS",$B$2,$B$2,"BEST_FPERIOD_OVERRIDE=1bf","fill=previous","Days=A")</f>
        <v>3.4489999999999998</v>
      </c>
      <c r="C165">
        <f ca="1">_xll.BDH(A165,"BEST_EPS",$B$2,$B$2,"BEST_FPERIOD_OVERRIDE=2bf","fill=previous","Days=A")</f>
        <v>3.8079999999999998</v>
      </c>
      <c r="D165">
        <f ca="1">_xll.BDH(A165,"BEST_EPS",$B$2,$B$2,"BEST_FPERIOD_OVERRIDE=3bf","fill=previous","Days=A")</f>
        <v>4.1120000000000001</v>
      </c>
      <c r="E165">
        <f ca="1">_xll.BDH(A165,"BEST_TARGET_PRICE",$B$2,$B$2,"fill=previous","Days=A")</f>
        <v>36.430999999999997</v>
      </c>
      <c r="F165">
        <f ca="1">_xll.BDH($A165,F$6,$B$2,$B$2,"Dir=V","Dts=H")</f>
        <v>32.56</v>
      </c>
      <c r="G165">
        <f ca="1">_xll.BDH($A165,G$6,$B$2,$B$2,"Dir=V","Dts=H")</f>
        <v>32.630000000000003</v>
      </c>
      <c r="H165">
        <f ca="1">_xll.BDH($A165,H$6,$B$2,$B$2,"Dir=V","Dts=H")</f>
        <v>32.35</v>
      </c>
      <c r="I165">
        <f ca="1">_xll.BDH($A165,I$6,$B$2,$B$2,"Dir=V","Dts=H")</f>
        <v>32.630000000000003</v>
      </c>
      <c r="J165" t="s">
        <v>1162</v>
      </c>
      <c r="K165">
        <f t="shared" si="4"/>
        <v>32.800000000000004</v>
      </c>
      <c r="L165">
        <f t="shared" si="5"/>
        <v>28</v>
      </c>
      <c r="M165" t="str">
        <f>_xll.BDS(A165,"BEST_ANALYST_RECS_BULK","headers=n","startrow",MATCH(1,_xll.BDS(A165,"BEST_ANALYST_RECS_BULK","headers=n","endcol=9","startcol=9","array=t"),0),"endrow",MATCH(1,_xll.BDS(A165,"BEST_ANALYST_RECS_BULK","headers=n","endcol=9","startcol=9","array=t"),0),"cols=10;rows=1")</f>
        <v>Barclays</v>
      </c>
      <c r="N165" t="s">
        <v>1125</v>
      </c>
      <c r="O165" t="s">
        <v>43</v>
      </c>
      <c r="P165">
        <v>1</v>
      </c>
      <c r="Q165" t="s">
        <v>18</v>
      </c>
      <c r="R165">
        <v>28</v>
      </c>
      <c r="S165" t="s">
        <v>19</v>
      </c>
      <c r="T165" s="2">
        <v>45770</v>
      </c>
      <c r="U165">
        <v>1</v>
      </c>
      <c r="V165">
        <v>8.1</v>
      </c>
      <c r="W165" t="str">
        <f>_xll.BDS(A165,"BEST_ANALYST_RECS_BULK","headers=n","startrow",MATCH(2,_xll.BDS(A165,"BEST_ANALYST_RECS_BULK","headers=n","endcol=9","startcol=9","array=t"),0),"endrow",MATCH(2,_xll.BDS(A165,"BEST_ANALYST_RECS_BULK","headers=n","endcol=9","startcol=9","array=t"),0),"cols=10;rows=1")</f>
        <v>Intesa Sanpaolo</v>
      </c>
      <c r="X165" t="s">
        <v>1269</v>
      </c>
      <c r="Y165" t="s">
        <v>25</v>
      </c>
      <c r="Z165">
        <v>3</v>
      </c>
      <c r="AA165" t="s">
        <v>18</v>
      </c>
      <c r="AB165">
        <v>34.4</v>
      </c>
      <c r="AC165" t="s">
        <v>22</v>
      </c>
      <c r="AD165" s="2">
        <v>45772</v>
      </c>
      <c r="AE165">
        <v>2</v>
      </c>
      <c r="AF165">
        <v>0</v>
      </c>
      <c r="AG165" t="str">
        <f>_xll.BDS(A165,"BEST_ANALYST_RECS_BULK","headers=n","startrow",MATCH(3,_xll.BDS(A165,"BEST_ANALYST_RECS_BULK","headers=n","endcol=9","startcol=9","array=t"),0),"endrow",MATCH(3,_xll.BDS(A165,"BEST_ANALYST_RECS_BULK","headers=n","endcol=9","startcol=9","array=t"),0),"cols=10;rows=1")</f>
        <v>Jefferies</v>
      </c>
      <c r="AH165" t="s">
        <v>1177</v>
      </c>
      <c r="AI165" t="s">
        <v>28</v>
      </c>
      <c r="AJ165">
        <v>3</v>
      </c>
      <c r="AK165" t="s">
        <v>18</v>
      </c>
      <c r="AL165">
        <v>36</v>
      </c>
      <c r="AM165" t="s">
        <v>19</v>
      </c>
      <c r="AN165" s="2">
        <v>45771</v>
      </c>
      <c r="AO165">
        <v>3</v>
      </c>
      <c r="AP165">
        <v>-1.72</v>
      </c>
      <c r="AQ165" t="str">
        <f>_xll.BDP($A165, AQ$6)</f>
        <v>Consumer Discretionary</v>
      </c>
      <c r="AR165" t="str">
        <f>_xll.BDP($A165, AR$6)</f>
        <v>Automobile Components</v>
      </c>
    </row>
    <row r="166" spans="1:44" x14ac:dyDescent="0.25">
      <c r="A166" t="s">
        <v>790</v>
      </c>
      <c r="B166">
        <f ca="1">_xll.BDH(A166,"BEST_EPS",$B$2,$B$2,"BEST_FPERIOD_OVERRIDE=1bf","fill=previous","Days=A")</f>
        <v>0.99099999999999999</v>
      </c>
      <c r="C166">
        <f ca="1">_xll.BDH(A166,"BEST_EPS",$B$2,$B$2,"BEST_FPERIOD_OVERRIDE=2bf","fill=previous","Days=A")</f>
        <v>1.3520000000000001</v>
      </c>
      <c r="D166" t="str">
        <f ca="1">_xll.BDH(A166,"BEST_EPS",$B$2,$B$2,"BEST_FPERIOD_OVERRIDE=3bf","fill=previous","Days=A")</f>
        <v>#N/A N/A</v>
      </c>
      <c r="E166">
        <f ca="1">_xll.BDH(A166,"BEST_TARGET_PRICE",$B$2,$B$2,"fill=previous","Days=A")</f>
        <v>39.85</v>
      </c>
      <c r="F166" t="str">
        <f ca="1">_xll.BDH($A166,F$6,$B$2,$B$2,"Dir=V","Dts=H")</f>
        <v>#N/A N/A</v>
      </c>
      <c r="G166" t="str">
        <f ca="1">_xll.BDH($A166,G$6,$B$2,$B$2,"Dir=V","Dts=H")</f>
        <v>#N/A N/A</v>
      </c>
      <c r="H166" t="str">
        <f ca="1">_xll.BDH($A166,H$6,$B$2,$B$2,"Dir=V","Dts=H")</f>
        <v>#N/A N/A</v>
      </c>
      <c r="I166" t="str">
        <f ca="1">_xll.BDH($A166,I$6,$B$2,$B$2,"Dir=V","Dts=H")</f>
        <v>#N/A N/A</v>
      </c>
      <c r="J166" t="s">
        <v>1162</v>
      </c>
      <c r="K166">
        <f t="shared" si="4"/>
        <v>39.85</v>
      </c>
      <c r="L166">
        <f t="shared" si="5"/>
        <v>39.85</v>
      </c>
      <c r="M166" t="str">
        <f>_xll.BDS(A166,"BEST_ANALYST_RECS_BULK","headers=n","startrow",MATCH(1,_xll.BDS(A166,"BEST_ANALYST_RECS_BULK","headers=n","endcol=9","startcol=9","array=t"),0),"endrow",MATCH(1,_xll.BDS(A166,"BEST_ANALYST_RECS_BULK","headers=n","endcol=9","startcol=9","array=t"),0),"cols=10;rows=1")</f>
        <v>Morningstar</v>
      </c>
      <c r="N166" t="s">
        <v>831</v>
      </c>
      <c r="O166" t="s">
        <v>28</v>
      </c>
      <c r="P166">
        <v>3</v>
      </c>
      <c r="Q166" t="s">
        <v>18</v>
      </c>
      <c r="R166">
        <v>39.85</v>
      </c>
      <c r="S166" t="s">
        <v>19</v>
      </c>
      <c r="T166" s="2">
        <v>45721</v>
      </c>
      <c r="U166">
        <v>1</v>
      </c>
      <c r="V166">
        <v>20</v>
      </c>
      <c r="W166" t="str">
        <f>_xll.BDS(A166,"BEST_ANALYST_RECS_BULK","headers=n","startrow",MATCH(2,_xll.BDS(A166,"BEST_ANALYST_RECS_BULK","headers=n","endcol=9","startcol=9","array=t"),0),"endrow",MATCH(2,_xll.BDS(A166,"BEST_ANALYST_RECS_BULK","headers=n","endcol=9","startcol=9","array=t"),0),"cols=10;rows=1")</f>
        <v>Morgan Stanley</v>
      </c>
      <c r="X166" t="s">
        <v>1170</v>
      </c>
      <c r="Y166" t="s">
        <v>46</v>
      </c>
      <c r="Z166">
        <v>3</v>
      </c>
      <c r="AA166" t="s">
        <v>18</v>
      </c>
      <c r="AB166">
        <v>39.85</v>
      </c>
      <c r="AC166" t="s">
        <v>22</v>
      </c>
      <c r="AD166" s="2">
        <v>45746</v>
      </c>
      <c r="AE166">
        <v>2</v>
      </c>
      <c r="AF166">
        <v>0</v>
      </c>
      <c r="AG166" t="e">
        <f>_xll.BDS(A166,"BEST_ANALYST_RECS_BULK","headers=n","startrow",MATCH(3,_xll.BDS(A166,"BEST_ANALYST_RECS_BULK","headers=n","endcol=9","startcol=9","array=t"),0),"endrow",MATCH(3,_xll.BDS(A166,"BEST_ANALYST_RECS_BULK","headers=n","endcol=9","startcol=9","array=t"),0),"cols=10;rows=1")</f>
        <v>#N/A</v>
      </c>
      <c r="AH166" t="s">
        <v>1170</v>
      </c>
      <c r="AI166" t="s">
        <v>46</v>
      </c>
      <c r="AJ166">
        <v>3</v>
      </c>
      <c r="AK166" t="s">
        <v>18</v>
      </c>
      <c r="AL166">
        <v>39.85</v>
      </c>
      <c r="AM166" t="s">
        <v>22</v>
      </c>
      <c r="AN166" s="2">
        <v>45746</v>
      </c>
      <c r="AO166">
        <v>3</v>
      </c>
      <c r="AP166">
        <v>0</v>
      </c>
      <c r="AQ166" t="str">
        <f>_xll.BDP($A166, AQ$6)</f>
        <v>Utilities</v>
      </c>
      <c r="AR166" t="str">
        <f>_xll.BDP($A166, AR$6)</f>
        <v>Independent Power and Renewabl</v>
      </c>
    </row>
    <row r="167" spans="1:44" x14ac:dyDescent="0.25">
      <c r="A167" t="s">
        <v>927</v>
      </c>
      <c r="B167">
        <f ca="1">_xll.BDH(A167,"BEST_EPS",$B$2,$B$2,"BEST_FPERIOD_OVERRIDE=1bf","fill=previous","Days=A")</f>
        <v>7.6890000000000001</v>
      </c>
      <c r="C167">
        <f ca="1">_xll.BDH(A167,"BEST_EPS",$B$2,$B$2,"BEST_FPERIOD_OVERRIDE=2bf","fill=previous","Days=A")</f>
        <v>8.702</v>
      </c>
      <c r="D167">
        <f ca="1">_xll.BDH(A167,"BEST_EPS",$B$2,$B$2,"BEST_FPERIOD_OVERRIDE=3bf","fill=previous","Days=A")</f>
        <v>9.8260000000000005</v>
      </c>
      <c r="E167">
        <f ca="1">_xll.BDH(A167,"BEST_TARGET_PRICE",$B$2,$B$2,"fill=previous","Days=A")</f>
        <v>115.82899999999999</v>
      </c>
      <c r="F167">
        <f ca="1">_xll.BDH($A167,F$6,$B$2,$B$2,"Dir=V","Dts=H")</f>
        <v>97.4</v>
      </c>
      <c r="G167">
        <f ca="1">_xll.BDH($A167,G$6,$B$2,$B$2,"Dir=V","Dts=H")</f>
        <v>97.65</v>
      </c>
      <c r="H167">
        <f ca="1">_xll.BDH($A167,H$6,$B$2,$B$2,"Dir=V","Dts=H")</f>
        <v>96.25</v>
      </c>
      <c r="I167">
        <f ca="1">_xll.BDH($A167,I$6,$B$2,$B$2,"Dir=V","Dts=H")</f>
        <v>96.75</v>
      </c>
      <c r="J167" t="s">
        <v>1162</v>
      </c>
      <c r="K167">
        <f t="shared" si="4"/>
        <v>102.5</v>
      </c>
      <c r="L167">
        <f t="shared" si="5"/>
        <v>114</v>
      </c>
      <c r="M167" t="str">
        <f>_xll.BDS(A167,"BEST_ANALYST_RECS_BULK","headers=n","startrow",MATCH(1,_xll.BDS(A167,"BEST_ANALYST_RECS_BULK","headers=n","endcol=9","startcol=9","array=t"),0),"endrow",MATCH(1,_xll.BDS(A167,"BEST_ANALYST_RECS_BULK","headers=n","endcol=9","startcol=9","array=t"),0),"cols=10;rows=1")</f>
        <v>Goldman Sachs</v>
      </c>
      <c r="N167" t="s">
        <v>882</v>
      </c>
      <c r="O167" t="s">
        <v>25</v>
      </c>
      <c r="P167">
        <v>3</v>
      </c>
      <c r="Q167" t="s">
        <v>18</v>
      </c>
      <c r="R167">
        <v>114</v>
      </c>
      <c r="S167" t="s">
        <v>22</v>
      </c>
      <c r="T167" s="2">
        <v>45709</v>
      </c>
      <c r="U167">
        <v>1</v>
      </c>
      <c r="V167">
        <v>16.41</v>
      </c>
      <c r="W167" t="str">
        <f>_xll.BDS(A167,"BEST_ANALYST_RECS_BULK","headers=n","startrow",MATCH(2,_xll.BDS(A167,"BEST_ANALYST_RECS_BULK","headers=n","endcol=9","startcol=9","array=t"),0),"endrow",MATCH(2,_xll.BDS(A167,"BEST_ANALYST_RECS_BULK","headers=n","endcol=9","startcol=9","array=t"),0),"cols=10;rows=1")</f>
        <v>ISS-EVA</v>
      </c>
      <c r="X167" t="s">
        <v>32</v>
      </c>
      <c r="Y167" t="s">
        <v>43</v>
      </c>
      <c r="Z167">
        <v>1</v>
      </c>
      <c r="AA167" t="s">
        <v>26</v>
      </c>
      <c r="AB167" t="s">
        <v>29</v>
      </c>
      <c r="AC167" t="s">
        <v>19</v>
      </c>
      <c r="AD167" s="2">
        <v>45510</v>
      </c>
      <c r="AE167">
        <v>2</v>
      </c>
      <c r="AF167">
        <v>14.29</v>
      </c>
      <c r="AG167" t="str">
        <f>_xll.BDS(A167,"BEST_ANALYST_RECS_BULK","headers=n","startrow",MATCH(3,_xll.BDS(A167,"BEST_ANALYST_RECS_BULK","headers=n","endcol=9","startcol=9","array=t"),0),"endrow",MATCH(3,_xll.BDS(A167,"BEST_ANALYST_RECS_BULK","headers=n","endcol=9","startcol=9","array=t"),0),"cols=10;rows=1")</f>
        <v>Barclays</v>
      </c>
      <c r="AH167" t="s">
        <v>1477</v>
      </c>
      <c r="AI167" t="s">
        <v>43</v>
      </c>
      <c r="AJ167">
        <v>1</v>
      </c>
      <c r="AK167" t="s">
        <v>18</v>
      </c>
      <c r="AL167">
        <v>91</v>
      </c>
      <c r="AM167" t="s">
        <v>19</v>
      </c>
      <c r="AN167" s="2">
        <v>45778</v>
      </c>
      <c r="AO167">
        <v>3</v>
      </c>
      <c r="AP167">
        <v>3.38</v>
      </c>
      <c r="AQ167" t="str">
        <f>_xll.BDP($A167, AQ$6)</f>
        <v>Industrials</v>
      </c>
      <c r="AR167" t="str">
        <f>_xll.BDP($A167, AR$6)</f>
        <v>Electrical Equipment</v>
      </c>
    </row>
    <row r="168" spans="1:44" x14ac:dyDescent="0.25">
      <c r="A168" t="s">
        <v>634</v>
      </c>
      <c r="B168" t="str">
        <f ca="1">_xll.BDH(A168,"BEST_EPS",$B$2,$B$2,"BEST_FPERIOD_OVERRIDE=1bf","fill=previous","Days=A")</f>
        <v>#N/A N/A</v>
      </c>
      <c r="C168" t="str">
        <f ca="1">_xll.BDH(A168,"BEST_EPS",$B$2,$B$2,"BEST_FPERIOD_OVERRIDE=2bf","fill=previous","Days=A")</f>
        <v>#N/A N/A</v>
      </c>
      <c r="D168" t="str">
        <f ca="1">_xll.BDH(A168,"BEST_EPS",$B$2,$B$2,"BEST_FPERIOD_OVERRIDE=3bf","fill=previous","Days=A")</f>
        <v>#N/A N/A</v>
      </c>
      <c r="E168" t="str">
        <f ca="1">_xll.BDH(A168,"BEST_TARGET_PRICE",$B$2,$B$2,"fill=previous","Days=A")</f>
        <v>#N/A N/A</v>
      </c>
      <c r="F168">
        <f ca="1">_xll.BDH($A168,F$6,$B$2,$B$2,"Dir=V","Dts=H")</f>
        <v>1402</v>
      </c>
      <c r="G168">
        <f ca="1">_xll.BDH($A168,G$6,$B$2,$B$2,"Dir=V","Dts=H")</f>
        <v>1410</v>
      </c>
      <c r="H168">
        <f ca="1">_xll.BDH($A168,H$6,$B$2,$B$2,"Dir=V","Dts=H")</f>
        <v>1398</v>
      </c>
      <c r="I168">
        <f ca="1">_xll.BDH($A168,I$6,$B$2,$B$2,"Dir=V","Dts=H")</f>
        <v>1398</v>
      </c>
      <c r="J168" t="s">
        <v>1162</v>
      </c>
      <c r="K168">
        <f t="shared" si="4"/>
        <v>18</v>
      </c>
      <c r="L168" t="str">
        <f t="shared" ca="1" si="5"/>
        <v>#N/A N/A</v>
      </c>
      <c r="M168" t="str">
        <f>_xll.BDS(A168,"BEST_ANALYST_RECS_BULK","headers=n","startrow",MATCH(1,_xll.BDS(A168,"BEST_ANALYST_RECS_BULK","headers=n","endcol=9","startcol=9","array=t"),0),"endrow",MATCH(1,_xll.BDS(A168,"BEST_ANALYST_RECS_BULK","headers=n","endcol=9","startcol=9","array=t"),0),"cols=10;rows=1")</f>
        <v>Sadif Investment Analytics</v>
      </c>
      <c r="N168" t="s">
        <v>32</v>
      </c>
      <c r="O168" t="s">
        <v>48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5.1100000000000003</v>
      </c>
      <c r="W168" t="e">
        <f>_xll.BDS(A168,"BEST_ANALYST_RECS_BULK","headers=n","startrow",MATCH(2,_xll.BDS(A168,"BEST_ANALYST_RECS_BULK","headers=n","endcol=9","startcol=9","array=t"),0),"endrow",MATCH(2,_xll.BDS(A168,"BEST_ANALYST_RECS_BULK","headers=n","endcol=9","startcol=9","array=t"),0),"cols=10;rows=1")</f>
        <v>#N/A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6.14</v>
      </c>
      <c r="AG168" t="e">
        <f>_xll.BDS(A168,"BEST_ANALYST_RECS_BULK","headers=n","startrow",MATCH(3,_xll.BDS(A168,"BEST_ANALYST_RECS_BULK","headers=n","endcol=9","startcol=9","array=t"),0),"endrow",MATCH(3,_xll.BDS(A168,"BEST_ANALYST_RECS_BULK","headers=n","endcol=9","startcol=9","array=t"),0),"cols=10;rows=1")</f>
        <v>#N/A</v>
      </c>
      <c r="AH168" t="s">
        <v>864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  <c r="AQ168" t="str">
        <f>_xll.BDP($A168, AQ$6)</f>
        <v>Industrials</v>
      </c>
      <c r="AR168" t="str">
        <f>_xll.BDP($A168, AR$6)</f>
        <v>Air Freight &amp; Logistics</v>
      </c>
    </row>
    <row r="169" spans="1:44" x14ac:dyDescent="0.25">
      <c r="A169" t="s">
        <v>75</v>
      </c>
      <c r="B169">
        <f ca="1">_xll.BDH(A169,"BEST_EPS",$B$2,$B$2,"BEST_FPERIOD_OVERRIDE=1bf","fill=previous","Days=A")</f>
        <v>13.189</v>
      </c>
      <c r="C169">
        <f ca="1">_xll.BDH(A169,"BEST_EPS",$B$2,$B$2,"BEST_FPERIOD_OVERRIDE=2bf","fill=previous","Days=A")</f>
        <v>14.263</v>
      </c>
      <c r="D169">
        <f ca="1">_xll.BDH(A169,"BEST_EPS",$B$2,$B$2,"BEST_FPERIOD_OVERRIDE=3bf","fill=previous","Days=A")</f>
        <v>15.339</v>
      </c>
      <c r="E169">
        <f ca="1">_xll.BDH(A169,"BEST_TARGET_PRICE",$B$2,$B$2,"fill=previous","Days=A")</f>
        <v>376.20699999999999</v>
      </c>
      <c r="F169">
        <f ca="1">_xll.BDH($A169,F$6,$B$2,$B$2,"Dir=V","Dts=H")</f>
        <v>379.75</v>
      </c>
      <c r="G169">
        <f ca="1">_xll.BDH($A169,G$6,$B$2,$B$2,"Dir=V","Dts=H")</f>
        <v>381.5</v>
      </c>
      <c r="H169">
        <f ca="1">_xll.BDH($A169,H$6,$B$2,$B$2,"Dir=V","Dts=H")</f>
        <v>373.1</v>
      </c>
      <c r="I169">
        <f ca="1">_xll.BDH($A169,I$6,$B$2,$B$2,"Dir=V","Dts=H")</f>
        <v>374.4</v>
      </c>
      <c r="J169" t="s">
        <v>1162</v>
      </c>
      <c r="K169">
        <f t="shared" si="4"/>
        <v>407</v>
      </c>
      <c r="L169">
        <f t="shared" si="5"/>
        <v>395</v>
      </c>
      <c r="M169" t="str">
        <f>_xll.BDS(A169,"BEST_ANALYST_RECS_BULK","headers=n","startrow",MATCH(1,_xll.BDS(A169,"BEST_ANALYST_RECS_BULK","headers=n","endcol=9","startcol=9","array=t"),0),"endrow",MATCH(1,_xll.BDS(A169,"BEST_ANALYST_RECS_BULK","headers=n","endcol=9","startcol=9","array=t"),0),"cols=10;rows=1")</f>
        <v>Banco Sabadell</v>
      </c>
      <c r="N169" t="s">
        <v>1328</v>
      </c>
      <c r="O169" t="s">
        <v>24</v>
      </c>
      <c r="P169">
        <v>5</v>
      </c>
      <c r="Q169" t="s">
        <v>23</v>
      </c>
      <c r="R169">
        <v>395</v>
      </c>
      <c r="S169" t="s">
        <v>22</v>
      </c>
      <c r="T169" s="2">
        <v>45769</v>
      </c>
      <c r="U169">
        <v>1</v>
      </c>
      <c r="V169">
        <v>24.72</v>
      </c>
      <c r="W169" t="str">
        <f>_xll.BDS(A169,"BEST_ANALYST_RECS_BULK","headers=n","startrow",MATCH(2,_xll.BDS(A169,"BEST_ANALYST_RECS_BULK","headers=n","endcol=9","startcol=9","array=t"),0),"endrow",MATCH(2,_xll.BDS(A169,"BEST_ANALYST_RECS_BULK","headers=n","endcol=9","startcol=9","array=t"),0),"cols=10;rows=1")</f>
        <v>Morningstar</v>
      </c>
      <c r="X169" t="s">
        <v>1153</v>
      </c>
      <c r="Y169" t="s">
        <v>28</v>
      </c>
      <c r="Z169">
        <v>3</v>
      </c>
      <c r="AA169" t="s">
        <v>26</v>
      </c>
      <c r="AB169">
        <v>410</v>
      </c>
      <c r="AC169" t="s">
        <v>19</v>
      </c>
      <c r="AD169" s="2">
        <v>45777</v>
      </c>
      <c r="AE169">
        <v>2</v>
      </c>
      <c r="AF169">
        <v>13</v>
      </c>
      <c r="AG169" t="str">
        <f>_xll.BDS(A169,"BEST_ANALYST_RECS_BULK","headers=n","startrow",MATCH(3,_xll.BDS(A169,"BEST_ANALYST_RECS_BULK","headers=n","endcol=9","startcol=9","array=t"),0),"endrow",MATCH(3,_xll.BDS(A169,"BEST_ANALYST_RECS_BULK","headers=n","endcol=9","startcol=9","array=t"),0),"cols=10;rows=1")</f>
        <v>AlphaValue/Baader Europe</v>
      </c>
      <c r="AH169" t="s">
        <v>833</v>
      </c>
      <c r="AI169" t="s">
        <v>834</v>
      </c>
      <c r="AJ169">
        <v>2</v>
      </c>
      <c r="AK169" t="s">
        <v>18</v>
      </c>
      <c r="AL169">
        <v>416</v>
      </c>
      <c r="AM169" t="s">
        <v>27</v>
      </c>
      <c r="AN169" s="2">
        <v>45778</v>
      </c>
      <c r="AO169">
        <v>3</v>
      </c>
      <c r="AP169">
        <v>12.43</v>
      </c>
      <c r="AQ169" t="str">
        <f>_xll.BDP($A169, AQ$6)</f>
        <v>Consumer Staples</v>
      </c>
      <c r="AR169" t="str">
        <f>_xll.BDP($A169, AR$6)</f>
        <v>Personal Care Products</v>
      </c>
    </row>
    <row r="170" spans="1:44" x14ac:dyDescent="0.25">
      <c r="A170" t="s">
        <v>416</v>
      </c>
      <c r="B170">
        <f ca="1">_xll.BDH(A170,"BEST_EPS",$B$2,$B$2,"BEST_FPERIOD_OVERRIDE=1bf","fill=previous","Days=A")</f>
        <v>0.98599999999999999</v>
      </c>
      <c r="C170">
        <f ca="1">_xll.BDH(A170,"BEST_EPS",$B$2,$B$2,"BEST_FPERIOD_OVERRIDE=2bf","fill=previous","Days=A")</f>
        <v>1.2130000000000001</v>
      </c>
      <c r="D170">
        <f ca="1">_xll.BDH(A170,"BEST_EPS",$B$2,$B$2,"BEST_FPERIOD_OVERRIDE=3bf","fill=previous","Days=A")</f>
        <v>1.2849999999999999</v>
      </c>
      <c r="E170">
        <f ca="1">_xll.BDH(A170,"BEST_TARGET_PRICE",$B$2,$B$2,"fill=previous","Days=A")</f>
        <v>13.65</v>
      </c>
      <c r="F170">
        <f ca="1">_xll.BDH($A170,F$6,$B$2,$B$2,"Dir=V","Dts=H")</f>
        <v>12.9</v>
      </c>
      <c r="G170">
        <f ca="1">_xll.BDH($A170,G$6,$B$2,$B$2,"Dir=V","Dts=H")</f>
        <v>12.904999999999999</v>
      </c>
      <c r="H170">
        <f ca="1">_xll.BDH($A170,H$6,$B$2,$B$2,"Dir=V","Dts=H")</f>
        <v>12.74</v>
      </c>
      <c r="I170">
        <f ca="1">_xll.BDH($A170,I$6,$B$2,$B$2,"Dir=V","Dts=H")</f>
        <v>12.82</v>
      </c>
      <c r="J170" t="s">
        <v>1162</v>
      </c>
      <c r="K170">
        <f t="shared" si="4"/>
        <v>13.799999999999999</v>
      </c>
      <c r="L170">
        <f t="shared" si="5"/>
        <v>14</v>
      </c>
      <c r="M170" t="str">
        <f>_xll.BDS(A170,"BEST_ANALYST_RECS_BULK","headers=n","startrow",MATCH(1,_xll.BDS(A170,"BEST_ANALYST_RECS_BULK","headers=n","endcol=9","startcol=9","array=t"),0),"endrow",MATCH(1,_xll.BDS(A170,"BEST_ANALYST_RECS_BULK","headers=n","endcol=9","startcol=9","array=t"),0),"cols=10;rows=1")</f>
        <v>CIC Market Solutions</v>
      </c>
      <c r="N170" t="s">
        <v>1441</v>
      </c>
      <c r="O170" t="s">
        <v>20</v>
      </c>
      <c r="P170">
        <v>5</v>
      </c>
      <c r="Q170" t="s">
        <v>18</v>
      </c>
      <c r="R170">
        <v>14</v>
      </c>
      <c r="S170" t="s">
        <v>22</v>
      </c>
      <c r="T170" s="2">
        <v>45783</v>
      </c>
      <c r="U170">
        <v>1</v>
      </c>
      <c r="V170">
        <v>31.97</v>
      </c>
      <c r="W170" t="str">
        <f>_xll.BDS(A170,"BEST_ANALYST_RECS_BULK","headers=n","startrow",MATCH(2,_xll.BDS(A170,"BEST_ANALYST_RECS_BULK","headers=n","endcol=9","startcol=9","array=t"),0),"endrow",MATCH(2,_xll.BDS(A170,"BEST_ANALYST_RECS_BULK","headers=n","endcol=9","startcol=9","array=t"),0),"cols=10;rows=1")</f>
        <v>Morningstar</v>
      </c>
      <c r="X170" t="s">
        <v>940</v>
      </c>
      <c r="Y170" t="s">
        <v>28</v>
      </c>
      <c r="Z170">
        <v>3</v>
      </c>
      <c r="AA170" t="s">
        <v>18</v>
      </c>
      <c r="AB170">
        <v>13.4</v>
      </c>
      <c r="AC170" t="s">
        <v>19</v>
      </c>
      <c r="AD170" s="2">
        <v>45771</v>
      </c>
      <c r="AE170">
        <v>2</v>
      </c>
      <c r="AF170">
        <v>29.35</v>
      </c>
      <c r="AG170" t="str">
        <f>_xll.BDS(A170,"BEST_ANALYST_RECS_BULK","headers=n","startrow",MATCH(3,_xll.BDS(A170,"BEST_ANALYST_RECS_BULK","headers=n","endcol=9","startcol=9","array=t"),0),"endrow",MATCH(3,_xll.BDS(A170,"BEST_ANALYST_RECS_BULK","headers=n","endcol=9","startcol=9","array=t"),0),"cols=10;rows=1")</f>
        <v>Oddo BHF</v>
      </c>
      <c r="AH170" t="s">
        <v>976</v>
      </c>
      <c r="AI170" t="s">
        <v>17</v>
      </c>
      <c r="AJ170">
        <v>5</v>
      </c>
      <c r="AK170" t="s">
        <v>18</v>
      </c>
      <c r="AL170">
        <v>14</v>
      </c>
      <c r="AM170" t="s">
        <v>19</v>
      </c>
      <c r="AN170" s="2">
        <v>45775</v>
      </c>
      <c r="AO170">
        <v>3</v>
      </c>
      <c r="AP170">
        <v>27.39</v>
      </c>
      <c r="AQ170" t="str">
        <f>_xll.BDP($A170, AQ$6)</f>
        <v>Communication Services</v>
      </c>
      <c r="AR170" t="str">
        <f>_xll.BDP($A170, AR$6)</f>
        <v>Diversified Telecommunication</v>
      </c>
    </row>
    <row r="171" spans="1:44" x14ac:dyDescent="0.25">
      <c r="A171" t="s">
        <v>470</v>
      </c>
      <c r="B171">
        <f ca="1">_xll.BDH(A171,"BEST_EPS",$B$2,$B$2,"BEST_FPERIOD_OVERRIDE=1bf","fill=previous","Days=A")</f>
        <v>7.7610000000000001</v>
      </c>
      <c r="C171">
        <f ca="1">_xll.BDH(A171,"BEST_EPS",$B$2,$B$2,"BEST_FPERIOD_OVERRIDE=2bf","fill=previous","Days=A")</f>
        <v>8.24</v>
      </c>
      <c r="D171">
        <f ca="1">_xll.BDH(A171,"BEST_EPS",$B$2,$B$2,"BEST_FPERIOD_OVERRIDE=3bf","fill=previous","Days=A")</f>
        <v>8.7170000000000005</v>
      </c>
      <c r="E171">
        <f ca="1">_xll.BDH(A171,"BEST_TARGET_PRICE",$B$2,$B$2,"fill=previous","Days=A")</f>
        <v>108.53100000000001</v>
      </c>
      <c r="F171">
        <f ca="1">_xll.BDH($A171,F$6,$B$2,$B$2,"Dir=V","Dts=H")</f>
        <v>90.58</v>
      </c>
      <c r="G171">
        <f ca="1">_xll.BDH($A171,G$6,$B$2,$B$2,"Dir=V","Dts=H")</f>
        <v>91.02</v>
      </c>
      <c r="H171">
        <f ca="1">_xll.BDH($A171,H$6,$B$2,$B$2,"Dir=V","Dts=H")</f>
        <v>90.08</v>
      </c>
      <c r="I171">
        <f ca="1">_xll.BDH($A171,I$6,$B$2,$B$2,"Dir=V","Dts=H")</f>
        <v>90.9</v>
      </c>
      <c r="J171" t="s">
        <v>1162</v>
      </c>
      <c r="K171">
        <f t="shared" si="4"/>
        <v>94.033333333333346</v>
      </c>
      <c r="L171">
        <f t="shared" si="5"/>
        <v>97.1</v>
      </c>
      <c r="M171" t="str">
        <f>_xll.BDS(A171,"BEST_ANALYST_RECS_BULK","headers=n","startrow",MATCH(1,_xll.BDS(A171,"BEST_ANALYST_RECS_BULK","headers=n","endcol=9","startcol=9","array=t"),0),"endrow",MATCH(1,_xll.BDS(A171,"BEST_ANALYST_RECS_BULK","headers=n","endcol=9","startcol=9","array=t"),0),"cols=10;rows=1")</f>
        <v>AlphaValue/Baader Europe</v>
      </c>
      <c r="N171" t="s">
        <v>972</v>
      </c>
      <c r="O171" t="s">
        <v>826</v>
      </c>
      <c r="P171">
        <v>4</v>
      </c>
      <c r="Q171" t="s">
        <v>18</v>
      </c>
      <c r="R171">
        <v>97.1</v>
      </c>
      <c r="S171" t="s">
        <v>27</v>
      </c>
      <c r="T171" s="2">
        <v>45778</v>
      </c>
      <c r="U171">
        <v>1</v>
      </c>
      <c r="V171">
        <v>32.31</v>
      </c>
      <c r="W171" t="str">
        <f>_xll.BDS(A171,"BEST_ANALYST_RECS_BULK","headers=n","startrow",MATCH(2,_xll.BDS(A171,"BEST_ANALYST_RECS_BULK","headers=n","endcol=9","startcol=9","array=t"),0),"endrow",MATCH(2,_xll.BDS(A171,"BEST_ANALYST_RECS_BULK","headers=n","endcol=9","startcol=9","array=t"),0),"cols=10;rows=1")</f>
        <v>Morningstar</v>
      </c>
      <c r="X171" t="s">
        <v>1071</v>
      </c>
      <c r="Y171" t="s">
        <v>20</v>
      </c>
      <c r="Z171">
        <v>5</v>
      </c>
      <c r="AA171" t="s">
        <v>18</v>
      </c>
      <c r="AB171">
        <v>105</v>
      </c>
      <c r="AC171" t="s">
        <v>19</v>
      </c>
      <c r="AD171" s="2">
        <v>45762</v>
      </c>
      <c r="AE171">
        <v>2</v>
      </c>
      <c r="AF171">
        <v>12.16</v>
      </c>
      <c r="AG171" t="str">
        <f>_xll.BDS(A171,"BEST_ANALYST_RECS_BULK","headers=n","startrow",MATCH(3,_xll.BDS(A171,"BEST_ANALYST_RECS_BULK","headers=n","endcol=9","startcol=9","array=t"),0),"endrow",MATCH(3,_xll.BDS(A171,"BEST_ANALYST_RECS_BULK","headers=n","endcol=9","startcol=9","array=t"),0),"cols=10;rows=1")</f>
        <v>Huber Research Partners LLC</v>
      </c>
      <c r="AH171" t="s">
        <v>1070</v>
      </c>
      <c r="AI171" t="s">
        <v>43</v>
      </c>
      <c r="AJ171">
        <v>1</v>
      </c>
      <c r="AK171" t="s">
        <v>18</v>
      </c>
      <c r="AL171">
        <v>80</v>
      </c>
      <c r="AM171" t="s">
        <v>22</v>
      </c>
      <c r="AN171" s="2">
        <v>45763</v>
      </c>
      <c r="AO171">
        <v>3</v>
      </c>
      <c r="AP171">
        <v>10.43</v>
      </c>
      <c r="AQ171" t="str">
        <f>_xll.BDP($A171, AQ$6)</f>
        <v>Communication Services</v>
      </c>
      <c r="AR171" t="str">
        <f>_xll.BDP($A171, AR$6)</f>
        <v>Media</v>
      </c>
    </row>
    <row r="172" spans="1:44" x14ac:dyDescent="0.25">
      <c r="A172" t="s">
        <v>812</v>
      </c>
      <c r="B172">
        <f ca="1">_xll.BDH(A172,"BEST_EPS",$B$2,$B$2,"BEST_FPERIOD_OVERRIDE=1bf","fill=previous","Days=A")</f>
        <v>7.9859999999999998</v>
      </c>
      <c r="C172">
        <f ca="1">_xll.BDH(A172,"BEST_EPS",$B$2,$B$2,"BEST_FPERIOD_OVERRIDE=2bf","fill=previous","Days=A")</f>
        <v>12.324999999999999</v>
      </c>
      <c r="D172" t="str">
        <f ca="1">_xll.BDH(A172,"BEST_EPS",$B$2,$B$2,"BEST_FPERIOD_OVERRIDE=3bf","fill=previous","Days=A")</f>
        <v>#N/A N/A</v>
      </c>
      <c r="E172">
        <f ca="1">_xll.BDH(A172,"BEST_TARGET_PRICE",$B$2,$B$2,"fill=previous","Days=A")</f>
        <v>85.283000000000001</v>
      </c>
      <c r="F172">
        <f ca="1">_xll.BDH($A172,F$6,$B$2,$B$2,"Dir=V","Dts=H")</f>
        <v>65</v>
      </c>
      <c r="G172">
        <f ca="1">_xll.BDH($A172,G$6,$B$2,$B$2,"Dir=V","Dts=H")</f>
        <v>65.599999999999994</v>
      </c>
      <c r="H172">
        <f ca="1">_xll.BDH($A172,H$6,$B$2,$B$2,"Dir=V","Dts=H")</f>
        <v>64.849999999999994</v>
      </c>
      <c r="I172">
        <f ca="1">_xll.BDH($A172,I$6,$B$2,$B$2,"Dir=V","Dts=H")</f>
        <v>65.099999999999994</v>
      </c>
      <c r="J172" t="s">
        <v>1162</v>
      </c>
      <c r="K172">
        <f t="shared" si="4"/>
        <v>83.5</v>
      </c>
      <c r="L172">
        <f t="shared" si="5"/>
        <v>80</v>
      </c>
      <c r="M172" t="str">
        <f>_xll.BDS(A172,"BEST_ANALYST_RECS_BULK","headers=n","startrow",MATCH(1,_xll.BDS(A172,"BEST_ANALYST_RECS_BULK","headers=n","endcol=9","startcol=9","array=t"),0),"endrow",MATCH(1,_xll.BDS(A172,"BEST_ANALYST_RECS_BULK","headers=n","endcol=9","startcol=9","array=t"),0),"cols=10;rows=1")</f>
        <v>ISS-EVA</v>
      </c>
      <c r="N172" t="s">
        <v>32</v>
      </c>
      <c r="O172" t="s">
        <v>43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21.76</v>
      </c>
      <c r="W172" t="str">
        <f>_xll.BDS(A172,"BEST_ANALYST_RECS_BULK","headers=n","startrow",MATCH(2,_xll.BDS(A172,"BEST_ANALYST_RECS_BULK","headers=n","endcol=9","startcol=9","array=t"),0),"endrow",MATCH(2,_xll.BDS(A172,"BEST_ANALYST_RECS_BULK","headers=n","endcol=9","startcol=9","array=t"),0),"cols=10;rows=1")</f>
        <v>Bank Degroof Petercam</v>
      </c>
      <c r="X172" t="s">
        <v>838</v>
      </c>
      <c r="Y172" t="s">
        <v>28</v>
      </c>
      <c r="Z172">
        <v>3</v>
      </c>
      <c r="AA172" t="s">
        <v>26</v>
      </c>
      <c r="AB172">
        <v>80</v>
      </c>
      <c r="AC172" t="s">
        <v>19</v>
      </c>
      <c r="AD172" s="2">
        <v>45747</v>
      </c>
      <c r="AE172">
        <v>2</v>
      </c>
      <c r="AF172">
        <v>-9.23</v>
      </c>
      <c r="AG172" t="str">
        <f>_xll.BDS(A172,"BEST_ANALYST_RECS_BULK","headers=n","startrow",MATCH(3,_xll.BDS(A172,"BEST_ANALYST_RECS_BULK","headers=n","endcol=9","startcol=9","array=t"),0),"endrow",MATCH(3,_xll.BDS(A172,"BEST_ANALYST_RECS_BULK","headers=n","endcol=9","startcol=9","array=t"),0),"cols=10;rows=1")</f>
        <v>Goldman Sachs</v>
      </c>
      <c r="AH172" t="s">
        <v>892</v>
      </c>
      <c r="AI172" t="s">
        <v>20</v>
      </c>
      <c r="AJ172">
        <v>5</v>
      </c>
      <c r="AK172" t="s">
        <v>18</v>
      </c>
      <c r="AL172">
        <v>87</v>
      </c>
      <c r="AM172" t="s">
        <v>22</v>
      </c>
      <c r="AN172" s="2">
        <v>45748</v>
      </c>
      <c r="AO172">
        <v>3</v>
      </c>
      <c r="AP172">
        <v>-13.17</v>
      </c>
      <c r="AQ172" t="str">
        <f>_xll.BDP($A172, AQ$6)</f>
        <v>Financials</v>
      </c>
      <c r="AR172" t="str">
        <f>_xll.BDP($A172, AR$6)</f>
        <v>Financial Services</v>
      </c>
    </row>
    <row r="173" spans="1:44" x14ac:dyDescent="0.25">
      <c r="A173" t="s">
        <v>368</v>
      </c>
      <c r="B173">
        <f ca="1">_xll.BDH(A173,"BEST_EPS",$B$2,$B$2,"BEST_FPERIOD_OVERRIDE=1bf","fill=previous","Days=A")</f>
        <v>6.835</v>
      </c>
      <c r="C173">
        <f ca="1">_xll.BDH(A173,"BEST_EPS",$B$2,$B$2,"BEST_FPERIOD_OVERRIDE=2bf","fill=previous","Days=A")</f>
        <v>7.1310000000000002</v>
      </c>
      <c r="D173">
        <f ca="1">_xll.BDH(A173,"BEST_EPS",$B$2,$B$2,"BEST_FPERIOD_OVERRIDE=3bf","fill=previous","Days=A")</f>
        <v>7.6289999999999996</v>
      </c>
      <c r="E173">
        <f ca="1">_xll.BDH(A173,"BEST_TARGET_PRICE",$B$2,$B$2,"fill=previous","Days=A")</f>
        <v>108.565</v>
      </c>
      <c r="F173">
        <f ca="1">_xll.BDH($A173,F$6,$B$2,$B$2,"Dir=V","Dts=H")</f>
        <v>97.76</v>
      </c>
      <c r="G173">
        <f ca="1">_xll.BDH($A173,G$6,$B$2,$B$2,"Dir=V","Dts=H")</f>
        <v>98.42</v>
      </c>
      <c r="H173">
        <f ca="1">_xll.BDH($A173,H$6,$B$2,$B$2,"Dir=V","Dts=H")</f>
        <v>96.56</v>
      </c>
      <c r="I173">
        <f ca="1">_xll.BDH($A173,I$6,$B$2,$B$2,"Dir=V","Dts=H")</f>
        <v>96.92</v>
      </c>
      <c r="J173" t="s">
        <v>1162</v>
      </c>
      <c r="K173">
        <f t="shared" si="4"/>
        <v>95.5</v>
      </c>
      <c r="L173">
        <f t="shared" si="5"/>
        <v>97</v>
      </c>
      <c r="M173" t="str">
        <f>_xll.BDS(A173,"BEST_ANALYST_RECS_BULK","headers=n","startrow",MATCH(1,_xll.BDS(A173,"BEST_ANALYST_RECS_BULK","headers=n","endcol=9","startcol=9","array=t"),0),"endrow",MATCH(1,_xll.BDS(A173,"BEST_ANALYST_RECS_BULK","headers=n","endcol=9","startcol=9","array=t"),0),"cols=10;rows=1")</f>
        <v>Barclays</v>
      </c>
      <c r="N173" t="s">
        <v>871</v>
      </c>
      <c r="O173" t="s">
        <v>35</v>
      </c>
      <c r="P173">
        <v>3</v>
      </c>
      <c r="Q173" t="s">
        <v>23</v>
      </c>
      <c r="R173">
        <v>97</v>
      </c>
      <c r="S173" t="s">
        <v>19</v>
      </c>
      <c r="T173" s="2">
        <v>45769</v>
      </c>
      <c r="U173">
        <v>1</v>
      </c>
      <c r="V173">
        <v>30.24</v>
      </c>
      <c r="W173" t="str">
        <f>_xll.BDS(A173,"BEST_ANALYST_RECS_BULK","headers=n","startrow",MATCH(2,_xll.BDS(A173,"BEST_ANALYST_RECS_BULK","headers=n","endcol=9","startcol=9","array=t"),0),"endrow",MATCH(2,_xll.BDS(A173,"BEST_ANALYST_RECS_BULK","headers=n","endcol=9","startcol=9","array=t"),0),"cols=10;rows=1")</f>
        <v>ISS-EVA</v>
      </c>
      <c r="X173" t="s">
        <v>32</v>
      </c>
      <c r="Y173" t="s">
        <v>30</v>
      </c>
      <c r="Z173">
        <v>1</v>
      </c>
      <c r="AA173" t="s">
        <v>18</v>
      </c>
      <c r="AB173" t="s">
        <v>29</v>
      </c>
      <c r="AC173" t="s">
        <v>19</v>
      </c>
      <c r="AD173" s="2">
        <v>45342</v>
      </c>
      <c r="AE173">
        <v>2</v>
      </c>
      <c r="AF173">
        <v>28.21</v>
      </c>
      <c r="AG173" t="str">
        <f>_xll.BDS(A173,"BEST_ANALYST_RECS_BULK","headers=n","startrow",MATCH(3,_xll.BDS(A173,"BEST_ANALYST_RECS_BULK","headers=n","endcol=9","startcol=9","array=t"),0),"endrow",MATCH(3,_xll.BDS(A173,"BEST_ANALYST_RECS_BULK","headers=n","endcol=9","startcol=9","array=t"),0),"cols=10;rows=1")</f>
        <v>Deutsche Bank</v>
      </c>
      <c r="AH173" t="s">
        <v>870</v>
      </c>
      <c r="AI173" t="s">
        <v>28</v>
      </c>
      <c r="AJ173">
        <v>3</v>
      </c>
      <c r="AK173" t="s">
        <v>18</v>
      </c>
      <c r="AL173">
        <v>94</v>
      </c>
      <c r="AM173" t="s">
        <v>22</v>
      </c>
      <c r="AN173" s="2">
        <v>45764</v>
      </c>
      <c r="AO173">
        <v>3</v>
      </c>
      <c r="AP173">
        <v>14.25</v>
      </c>
      <c r="AQ173" t="str">
        <f>_xll.BDP($A173, AQ$6)</f>
        <v>Consumer Staples</v>
      </c>
      <c r="AR173" t="str">
        <f>_xll.BDP($A173, AR$6)</f>
        <v>Beverages</v>
      </c>
    </row>
    <row r="174" spans="1:44" x14ac:dyDescent="0.25">
      <c r="A174" t="s">
        <v>69</v>
      </c>
      <c r="B174">
        <f ca="1">_xll.BDH(A174,"BEST_EPS",$B$2,$B$2,"BEST_FPERIOD_OVERRIDE=1bf","fill=previous","Days=A")</f>
        <v>47.935000000000002</v>
      </c>
      <c r="C174">
        <f ca="1">_xll.BDH(A174,"BEST_EPS",$B$2,$B$2,"BEST_FPERIOD_OVERRIDE=2bf","fill=previous","Days=A")</f>
        <v>55.098999999999997</v>
      </c>
      <c r="D174">
        <f ca="1">_xll.BDH(A174,"BEST_EPS",$B$2,$B$2,"BEST_FPERIOD_OVERRIDE=3bf","fill=previous","Days=A")</f>
        <v>61.345999999999997</v>
      </c>
      <c r="E174">
        <f ca="1">_xll.BDH(A174,"BEST_TARGET_PRICE",$B$2,$B$2,"fill=previous","Days=A")</f>
        <v>2561</v>
      </c>
      <c r="F174">
        <f ca="1">_xll.BDH($A174,F$6,$B$2,$B$2,"Dir=V","Dts=H")</f>
        <v>2438</v>
      </c>
      <c r="G174">
        <f ca="1">_xll.BDH($A174,G$6,$B$2,$B$2,"Dir=V","Dts=H")</f>
        <v>2442</v>
      </c>
      <c r="H174">
        <f ca="1">_xll.BDH($A174,H$6,$B$2,$B$2,"Dir=V","Dts=H")</f>
        <v>2404</v>
      </c>
      <c r="I174">
        <f ca="1">_xll.BDH($A174,I$6,$B$2,$B$2,"Dir=V","Dts=H")</f>
        <v>2413</v>
      </c>
      <c r="J174" t="s">
        <v>1162</v>
      </c>
      <c r="K174">
        <f t="shared" si="4"/>
        <v>2877.6666666666665</v>
      </c>
      <c r="L174">
        <f t="shared" si="5"/>
        <v>2773</v>
      </c>
      <c r="M174" t="str">
        <f>_xll.BDS(A174,"BEST_ANALYST_RECS_BULK","headers=n","startrow",MATCH(1,_xll.BDS(A174,"BEST_ANALYST_RECS_BULK","headers=n","endcol=9","startcol=9","array=t"),0),"endrow",MATCH(1,_xll.BDS(A174,"BEST_ANALYST_RECS_BULK","headers=n","endcol=9","startcol=9","array=t"),0),"cols=10;rows=1")</f>
        <v>AlphaValue/Baader Europe</v>
      </c>
      <c r="N174" t="s">
        <v>833</v>
      </c>
      <c r="O174" t="s">
        <v>826</v>
      </c>
      <c r="P174">
        <v>4</v>
      </c>
      <c r="Q174" t="s">
        <v>18</v>
      </c>
      <c r="R174">
        <v>2773</v>
      </c>
      <c r="S174" t="s">
        <v>27</v>
      </c>
      <c r="T174" s="2">
        <v>45778</v>
      </c>
      <c r="U174">
        <v>1</v>
      </c>
      <c r="V174">
        <v>30</v>
      </c>
      <c r="W174" t="e">
        <f>_xll.BDS(A174,"BEST_ANALYST_RECS_BULK","headers=n","startrow",MATCH(2,_xll.BDS(A174,"BEST_ANALYST_RECS_BULK","headers=n","endcol=9","startcol=9","array=t"),0),"endrow",MATCH(2,_xll.BDS(A174,"BEST_ANALYST_RECS_BULK","headers=n","endcol=9","startcol=9","array=t"),0),"cols=10;rows=1")</f>
        <v>#N/A</v>
      </c>
      <c r="X174" t="s">
        <v>969</v>
      </c>
      <c r="Y174" t="s">
        <v>17</v>
      </c>
      <c r="Z174">
        <v>5</v>
      </c>
      <c r="AA174" t="s">
        <v>18</v>
      </c>
      <c r="AB174">
        <v>2930</v>
      </c>
      <c r="AC174" t="s">
        <v>19</v>
      </c>
      <c r="AD174" s="2">
        <v>45776</v>
      </c>
      <c r="AE174">
        <v>2</v>
      </c>
      <c r="AF174">
        <v>29.42</v>
      </c>
      <c r="AG174" t="str">
        <f>_xll.BDS(A174,"BEST_ANALYST_RECS_BULK","headers=n","startrow",MATCH(3,_xll.BDS(A174,"BEST_ANALYST_RECS_BULK","headers=n","endcol=9","startcol=9","array=t"),0),"endrow",MATCH(3,_xll.BDS(A174,"BEST_ANALYST_RECS_BULK","headers=n","endcol=9","startcol=9","array=t"),0),"cols=10;rows=1")</f>
        <v>BNP Paribas Exane</v>
      </c>
      <c r="AH174" t="s">
        <v>969</v>
      </c>
      <c r="AI174" t="s">
        <v>17</v>
      </c>
      <c r="AJ174">
        <v>5</v>
      </c>
      <c r="AK174" t="s">
        <v>18</v>
      </c>
      <c r="AL174">
        <v>2930</v>
      </c>
      <c r="AM174" t="s">
        <v>19</v>
      </c>
      <c r="AN174" s="2">
        <v>45776</v>
      </c>
      <c r="AO174">
        <v>3</v>
      </c>
      <c r="AP174">
        <v>28</v>
      </c>
      <c r="AQ174" t="str">
        <f>_xll.BDP($A174, AQ$6)</f>
        <v>Consumer Discretionary</v>
      </c>
      <c r="AR174" t="str">
        <f>_xll.BDP($A174, AR$6)</f>
        <v>Textiles, Apparel &amp; Luxury Goo</v>
      </c>
    </row>
    <row r="175" spans="1:44" x14ac:dyDescent="0.25">
      <c r="A175" t="s">
        <v>596</v>
      </c>
      <c r="B175">
        <f ca="1">_xll.BDH(A175,"BEST_EPS",$B$2,$B$2,"BEST_FPERIOD_OVERRIDE=1bf","fill=previous","Days=A")</f>
        <v>9.0359999999999996</v>
      </c>
      <c r="C175">
        <f ca="1">_xll.BDH(A175,"BEST_EPS",$B$2,$B$2,"BEST_FPERIOD_OVERRIDE=2bf","fill=previous","Days=A")</f>
        <v>10.664999999999999</v>
      </c>
      <c r="D175">
        <f ca="1">_xll.BDH(A175,"BEST_EPS",$B$2,$B$2,"BEST_FPERIOD_OVERRIDE=3bf","fill=previous","Days=A")</f>
        <v>11.541</v>
      </c>
      <c r="E175">
        <f ca="1">_xll.BDH(A175,"BEST_TARGET_PRICE",$B$2,$B$2,"fill=previous","Days=A")</f>
        <v>56.954999999999998</v>
      </c>
      <c r="F175">
        <f ca="1">_xll.BDH($A175,F$6,$B$2,$B$2,"Dir=V","Dts=H")</f>
        <v>48.34</v>
      </c>
      <c r="G175">
        <f ca="1">_xll.BDH($A175,G$6,$B$2,$B$2,"Dir=V","Dts=H")</f>
        <v>48.37</v>
      </c>
      <c r="H175">
        <f ca="1">_xll.BDH($A175,H$6,$B$2,$B$2,"Dir=V","Dts=H")</f>
        <v>47.32</v>
      </c>
      <c r="I175">
        <f ca="1">_xll.BDH($A175,I$6,$B$2,$B$2,"Dir=V","Dts=H")</f>
        <v>47.53</v>
      </c>
      <c r="J175" t="s">
        <v>1162</v>
      </c>
      <c r="K175">
        <f t="shared" si="4"/>
        <v>35.226666666666667</v>
      </c>
      <c r="L175">
        <f t="shared" si="5"/>
        <v>5.68</v>
      </c>
      <c r="M175" t="str">
        <f>_xll.BDS(A175,"BEST_ANALYST_RECS_BULK","headers=n","startrow",MATCH(1,_xll.BDS(A175,"BEST_ANALYST_RECS_BULK","headers=n","endcol=9","startcol=9","array=t"),0),"endrow",MATCH(1,_xll.BDS(A175,"BEST_ANALYST_RECS_BULK","headers=n","endcol=9","startcol=9","array=t"),0),"cols=10;rows=1")</f>
        <v>Sadif Investment Analytics</v>
      </c>
      <c r="N175" t="s">
        <v>32</v>
      </c>
      <c r="O175" t="s">
        <v>30</v>
      </c>
      <c r="P175">
        <v>1</v>
      </c>
      <c r="Q175" t="s">
        <v>26</v>
      </c>
      <c r="R175">
        <v>5.68</v>
      </c>
      <c r="S175" t="s">
        <v>19</v>
      </c>
      <c r="T175" s="2">
        <v>45778</v>
      </c>
      <c r="U175">
        <v>1</v>
      </c>
      <c r="V175">
        <v>15.38</v>
      </c>
      <c r="W175" t="str">
        <f>_xll.BDS(A175,"BEST_ANALYST_RECS_BULK","headers=n","startrow",MATCH(2,_xll.BDS(A175,"BEST_ANALYST_RECS_BULK","headers=n","endcol=9","startcol=9","array=t"),0),"endrow",MATCH(2,_xll.BDS(A175,"BEST_ANALYST_RECS_BULK","headers=n","endcol=9","startcol=9","array=t"),0),"cols=10;rows=1")</f>
        <v>Jefferies</v>
      </c>
      <c r="X175" t="s">
        <v>1147</v>
      </c>
      <c r="Y175" t="s">
        <v>28</v>
      </c>
      <c r="Z175">
        <v>3</v>
      </c>
      <c r="AA175" t="s">
        <v>18</v>
      </c>
      <c r="AB175">
        <v>48</v>
      </c>
      <c r="AC175" t="s">
        <v>19</v>
      </c>
      <c r="AD175" s="2">
        <v>45771</v>
      </c>
      <c r="AE175">
        <v>2</v>
      </c>
      <c r="AF175">
        <v>5.42</v>
      </c>
      <c r="AG175" t="str">
        <f>_xll.BDS(A175,"BEST_ANALYST_RECS_BULK","headers=n","startrow",MATCH(3,_xll.BDS(A175,"BEST_ANALYST_RECS_BULK","headers=n","endcol=9","startcol=9","array=t"),0),"endrow",MATCH(3,_xll.BDS(A175,"BEST_ANALYST_RECS_BULK","headers=n","endcol=9","startcol=9","array=t"),0),"cols=10;rows=1")</f>
        <v>Citi</v>
      </c>
      <c r="AH175" t="s">
        <v>1228</v>
      </c>
      <c r="AI175" t="s">
        <v>20</v>
      </c>
      <c r="AJ175">
        <v>5</v>
      </c>
      <c r="AK175" t="s">
        <v>18</v>
      </c>
      <c r="AL175">
        <v>52</v>
      </c>
      <c r="AM175" t="s">
        <v>19</v>
      </c>
      <c r="AN175" s="2">
        <v>45777</v>
      </c>
      <c r="AO175">
        <v>3</v>
      </c>
      <c r="AP175">
        <v>3.76</v>
      </c>
      <c r="AQ175" t="str">
        <f>_xll.BDP($A175, AQ$6)</f>
        <v>Consumer Discretionary</v>
      </c>
      <c r="AR175" t="str">
        <f>_xll.BDP($A175, AR$6)</f>
        <v>Automobiles</v>
      </c>
    </row>
    <row r="176" spans="1:44" x14ac:dyDescent="0.25">
      <c r="A176" t="s">
        <v>716</v>
      </c>
      <c r="B176">
        <f ca="1">_xll.BDH(A176,"BEST_EPS",$B$2,$B$2,"BEST_FPERIOD_OVERRIDE=1bf","fill=previous","Days=A")</f>
        <v>2.363</v>
      </c>
      <c r="C176">
        <f ca="1">_xll.BDH(A176,"BEST_EPS",$B$2,$B$2,"BEST_FPERIOD_OVERRIDE=2bf","fill=previous","Days=A")</f>
        <v>2.673</v>
      </c>
      <c r="D176">
        <f ca="1">_xll.BDH(A176,"BEST_EPS",$B$2,$B$2,"BEST_FPERIOD_OVERRIDE=3bf","fill=previous","Days=A")</f>
        <v>3.0569999999999999</v>
      </c>
      <c r="E176">
        <f ca="1">_xll.BDH(A176,"BEST_TARGET_PRICE",$B$2,$B$2,"fill=previous","Days=A")</f>
        <v>27.125</v>
      </c>
      <c r="F176">
        <f ca="1">_xll.BDH($A176,F$6,$B$2,$B$2,"Dir=V","Dts=H")</f>
        <v>24.5</v>
      </c>
      <c r="G176">
        <f ca="1">_xll.BDH($A176,G$6,$B$2,$B$2,"Dir=V","Dts=H")</f>
        <v>24.77</v>
      </c>
      <c r="H176">
        <f ca="1">_xll.BDH($A176,H$6,$B$2,$B$2,"Dir=V","Dts=H")</f>
        <v>24.39</v>
      </c>
      <c r="I176">
        <f ca="1">_xll.BDH($A176,I$6,$B$2,$B$2,"Dir=V","Dts=H")</f>
        <v>24.52</v>
      </c>
      <c r="J176" t="s">
        <v>1162</v>
      </c>
      <c r="K176">
        <f t="shared" si="4"/>
        <v>23.833333333333332</v>
      </c>
      <c r="L176">
        <f t="shared" si="5"/>
        <v>30</v>
      </c>
      <c r="M176" t="str">
        <f>_xll.BDS(A176,"BEST_ANALYST_RECS_BULK","headers=n","startrow",MATCH(1,_xll.BDS(A176,"BEST_ANALYST_RECS_BULK","headers=n","endcol=9","startcol=9","array=t"),0),"endrow",MATCH(1,_xll.BDS(A176,"BEST_ANALYST_RECS_BULK","headers=n","endcol=9","startcol=9","array=t"),0),"cols=10;rows=1")</f>
        <v>Bernstein</v>
      </c>
      <c r="N176" t="s">
        <v>1327</v>
      </c>
      <c r="O176" t="s">
        <v>17</v>
      </c>
      <c r="P176">
        <v>5</v>
      </c>
      <c r="Q176" t="s">
        <v>18</v>
      </c>
      <c r="R176">
        <v>30</v>
      </c>
      <c r="S176" t="s">
        <v>19</v>
      </c>
      <c r="T176" s="2">
        <v>45776</v>
      </c>
      <c r="U176">
        <v>1</v>
      </c>
      <c r="V176">
        <v>9.64</v>
      </c>
      <c r="W176" t="str">
        <f>_xll.BDS(A176,"BEST_ANALYST_RECS_BULK","headers=n","startrow",MATCH(2,_xll.BDS(A176,"BEST_ANALYST_RECS_BULK","headers=n","endcol=9","startcol=9","array=t"),0),"endrow",MATCH(2,_xll.BDS(A176,"BEST_ANALYST_RECS_BULK","headers=n","endcol=9","startcol=9","array=t"),0),"cols=10;rows=1")</f>
        <v>BNP Paribas Exane</v>
      </c>
      <c r="X176" t="s">
        <v>1409</v>
      </c>
      <c r="Y176" t="s">
        <v>38</v>
      </c>
      <c r="Z176">
        <v>1</v>
      </c>
      <c r="AA176" t="s">
        <v>18</v>
      </c>
      <c r="AB176">
        <v>18</v>
      </c>
      <c r="AC176" t="s">
        <v>19</v>
      </c>
      <c r="AD176" s="2">
        <v>45783</v>
      </c>
      <c r="AE176">
        <v>2</v>
      </c>
      <c r="AF176">
        <v>2.79</v>
      </c>
      <c r="AG176" t="str">
        <f>_xll.BDS(A176,"BEST_ANALYST_RECS_BULK","headers=n","startrow",MATCH(3,_xll.BDS(A176,"BEST_ANALYST_RECS_BULK","headers=n","endcol=9","startcol=9","array=t"),0),"endrow",MATCH(3,_xll.BDS(A176,"BEST_ANALYST_RECS_BULK","headers=n","endcol=9","startcol=9","array=t"),0),"cols=10;rows=1")</f>
        <v>Oddo BHF</v>
      </c>
      <c r="AH176" t="s">
        <v>1373</v>
      </c>
      <c r="AI176" t="s">
        <v>25</v>
      </c>
      <c r="AJ176">
        <v>3</v>
      </c>
      <c r="AK176" t="s">
        <v>18</v>
      </c>
      <c r="AL176">
        <v>23.5</v>
      </c>
      <c r="AM176" t="s">
        <v>19</v>
      </c>
      <c r="AN176" s="2">
        <v>45777</v>
      </c>
      <c r="AO176">
        <v>3</v>
      </c>
      <c r="AP176">
        <v>0</v>
      </c>
      <c r="AQ176" t="str">
        <f>_xll.BDP($A176, AQ$6)</f>
        <v>Industrials</v>
      </c>
      <c r="AR176" t="str">
        <f>_xll.BDP($A176, AR$6)</f>
        <v>Trading Companies &amp; Distributo</v>
      </c>
    </row>
    <row r="177" spans="1:44" x14ac:dyDescent="0.25">
      <c r="A177" t="s">
        <v>151</v>
      </c>
      <c r="B177">
        <f ca="1">_xll.BDH(A177,"BEST_EPS",$B$2,$B$2,"BEST_FPERIOD_OVERRIDE=1bf","fill=previous","Days=A")</f>
        <v>8.6890000000000001</v>
      </c>
      <c r="C177">
        <f ca="1">_xll.BDH(A177,"BEST_EPS",$B$2,$B$2,"BEST_FPERIOD_OVERRIDE=2bf","fill=previous","Days=A")</f>
        <v>10.48</v>
      </c>
      <c r="D177">
        <f ca="1">_xll.BDH(A177,"BEST_EPS",$B$2,$B$2,"BEST_FPERIOD_OVERRIDE=3bf","fill=previous","Days=A")</f>
        <v>11.824999999999999</v>
      </c>
      <c r="E177">
        <f ca="1">_xll.BDH(A177,"BEST_TARGET_PRICE",$B$2,$B$2,"fill=previous","Days=A")</f>
        <v>262.7</v>
      </c>
      <c r="F177">
        <f ca="1">_xll.BDH($A177,F$6,$B$2,$B$2,"Dir=V","Dts=H")</f>
        <v>244.3</v>
      </c>
      <c r="G177">
        <f ca="1">_xll.BDH($A177,G$6,$B$2,$B$2,"Dir=V","Dts=H")</f>
        <v>244.3</v>
      </c>
      <c r="H177">
        <f ca="1">_xll.BDH($A177,H$6,$B$2,$B$2,"Dir=V","Dts=H")</f>
        <v>241.4</v>
      </c>
      <c r="I177">
        <f ca="1">_xll.BDH($A177,I$6,$B$2,$B$2,"Dir=V","Dts=H")</f>
        <v>242.7</v>
      </c>
      <c r="J177" t="s">
        <v>1162</v>
      </c>
      <c r="K177">
        <f t="shared" si="4"/>
        <v>261.66666666666669</v>
      </c>
      <c r="L177">
        <f t="shared" si="5"/>
        <v>278</v>
      </c>
      <c r="M177" t="str">
        <f>_xll.BDS(A177,"BEST_ANALYST_RECS_BULK","headers=n","startrow",MATCH(1,_xll.BDS(A177,"BEST_ANALYST_RECS_BULK","headers=n","endcol=9","startcol=9","array=t"),0),"endrow",MATCH(1,_xll.BDS(A177,"BEST_ANALYST_RECS_BULK","headers=n","endcol=9","startcol=9","array=t"),0),"cols=10;rows=1")</f>
        <v>DZ Bank AG Research</v>
      </c>
      <c r="N177" t="s">
        <v>944</v>
      </c>
      <c r="O177" t="s">
        <v>20</v>
      </c>
      <c r="P177">
        <v>5</v>
      </c>
      <c r="Q177" t="s">
        <v>18</v>
      </c>
      <c r="R177">
        <v>278</v>
      </c>
      <c r="S177" t="s">
        <v>19</v>
      </c>
      <c r="T177" s="2">
        <v>45783</v>
      </c>
      <c r="U177">
        <v>1</v>
      </c>
      <c r="V177">
        <v>29.13</v>
      </c>
      <c r="W177" t="str">
        <f>_xll.BDS(A177,"BEST_ANALYST_RECS_BULK","headers=n","startrow",MATCH(2,_xll.BDS(A177,"BEST_ANALYST_RECS_BULK","headers=n","endcol=9","startcol=9","array=t"),0),"endrow",MATCH(2,_xll.BDS(A177,"BEST_ANALYST_RECS_BULK","headers=n","endcol=9","startcol=9","array=t"),0),"cols=10;rows=1")</f>
        <v>Vertical Research Partners</v>
      </c>
      <c r="X177" t="s">
        <v>1208</v>
      </c>
      <c r="Y177" t="s">
        <v>20</v>
      </c>
      <c r="Z177">
        <v>5</v>
      </c>
      <c r="AA177" t="s">
        <v>18</v>
      </c>
      <c r="AB177">
        <v>261</v>
      </c>
      <c r="AC177" t="s">
        <v>19</v>
      </c>
      <c r="AD177" s="2">
        <v>45784</v>
      </c>
      <c r="AE177">
        <v>2</v>
      </c>
      <c r="AF177">
        <v>19.329999999999998</v>
      </c>
      <c r="AG177" t="str">
        <f>_xll.BDS(A177,"BEST_ANALYST_RECS_BULK","headers=n","startrow",MATCH(3,_xll.BDS(A177,"BEST_ANALYST_RECS_BULK","headers=n","endcol=9","startcol=9","array=t"),0),"endrow",MATCH(3,_xll.BDS(A177,"BEST_ANALYST_RECS_BULK","headers=n","endcol=9","startcol=9","array=t"),0),"cols=10;rows=1")</f>
        <v>Deutsche Bank</v>
      </c>
      <c r="AH177" t="s">
        <v>1214</v>
      </c>
      <c r="AI177" t="s">
        <v>20</v>
      </c>
      <c r="AJ177">
        <v>5</v>
      </c>
      <c r="AK177" t="s">
        <v>18</v>
      </c>
      <c r="AL177">
        <v>246</v>
      </c>
      <c r="AM177" t="s">
        <v>22</v>
      </c>
      <c r="AN177" s="2">
        <v>45761</v>
      </c>
      <c r="AO177">
        <v>3</v>
      </c>
      <c r="AP177">
        <v>15.16</v>
      </c>
      <c r="AQ177" t="str">
        <f>_xll.BDP($A177, AQ$6)</f>
        <v>Industrials</v>
      </c>
      <c r="AR177" t="str">
        <f>_xll.BDP($A177, AR$6)</f>
        <v>Aerospace &amp; Defense</v>
      </c>
    </row>
    <row r="178" spans="1:44" x14ac:dyDescent="0.25">
      <c r="A178" t="s">
        <v>111</v>
      </c>
      <c r="B178">
        <f ca="1">_xll.BDH(A178,"BEST_EPS",$B$2,$B$2,"BEST_FPERIOD_OVERRIDE=1bf","fill=previous","Days=A")</f>
        <v>8.2759999999999998</v>
      </c>
      <c r="C178">
        <f ca="1">_xll.BDH(A178,"BEST_EPS",$B$2,$B$2,"BEST_FPERIOD_OVERRIDE=2bf","fill=previous","Days=A")</f>
        <v>9.0579999999999998</v>
      </c>
      <c r="D178">
        <f ca="1">_xll.BDH(A178,"BEST_EPS",$B$2,$B$2,"BEST_FPERIOD_OVERRIDE=3bf","fill=previous","Days=A")</f>
        <v>9.8000000000000007</v>
      </c>
      <c r="E178">
        <f ca="1">_xll.BDH(A178,"BEST_TARGET_PRICE",$B$2,$B$2,"fill=previous","Days=A")</f>
        <v>117.032</v>
      </c>
      <c r="F178">
        <f ca="1">_xll.BDH($A178,F$6,$B$2,$B$2,"Dir=V","Dts=H")</f>
        <v>92.97</v>
      </c>
      <c r="G178">
        <f ca="1">_xll.BDH($A178,G$6,$B$2,$B$2,"Dir=V","Dts=H")</f>
        <v>93.68</v>
      </c>
      <c r="H178">
        <f ca="1">_xll.BDH($A178,H$6,$B$2,$B$2,"Dir=V","Dts=H")</f>
        <v>91.2</v>
      </c>
      <c r="I178">
        <f ca="1">_xll.BDH($A178,I$6,$B$2,$B$2,"Dir=V","Dts=H")</f>
        <v>91.67</v>
      </c>
      <c r="J178" t="s">
        <v>1162</v>
      </c>
      <c r="K178">
        <f t="shared" si="4"/>
        <v>114.66666666666667</v>
      </c>
      <c r="L178">
        <f t="shared" si="5"/>
        <v>114</v>
      </c>
      <c r="M178" t="str">
        <f>_xll.BDS(A178,"BEST_ANALYST_RECS_BULK","headers=n","startrow",MATCH(1,_xll.BDS(A178,"BEST_ANALYST_RECS_BULK","headers=n","endcol=9","startcol=9","array=t"),0),"endrow",MATCH(1,_xll.BDS(A178,"BEST_ANALYST_RECS_BULK","headers=n","endcol=9","startcol=9","array=t"),0),"cols=10;rows=1")</f>
        <v>Banco Sabadell</v>
      </c>
      <c r="N178" t="s">
        <v>1076</v>
      </c>
      <c r="O178" t="s">
        <v>24</v>
      </c>
      <c r="P178">
        <v>5</v>
      </c>
      <c r="Q178" t="s">
        <v>23</v>
      </c>
      <c r="R178">
        <v>114</v>
      </c>
      <c r="S178" t="s">
        <v>22</v>
      </c>
      <c r="T178" s="2">
        <v>45771</v>
      </c>
      <c r="U178">
        <v>1</v>
      </c>
      <c r="V178">
        <v>24.05</v>
      </c>
      <c r="W178" t="str">
        <f>_xll.BDS(A178,"BEST_ANALYST_RECS_BULK","headers=n","startrow",MATCH(2,_xll.BDS(A178,"BEST_ANALYST_RECS_BULK","headers=n","endcol=9","startcol=9","array=t"),0),"endrow",MATCH(2,_xll.BDS(A178,"BEST_ANALYST_RECS_BULK","headers=n","endcol=9","startcol=9","array=t"),0),"cols=10;rows=1")</f>
        <v>CIC Market Solutions</v>
      </c>
      <c r="X178" t="s">
        <v>954</v>
      </c>
      <c r="Y178" t="s">
        <v>20</v>
      </c>
      <c r="Z178">
        <v>5</v>
      </c>
      <c r="AA178" t="s">
        <v>18</v>
      </c>
      <c r="AB178">
        <v>115</v>
      </c>
      <c r="AC178" t="s">
        <v>22</v>
      </c>
      <c r="AD178" s="2">
        <v>45775</v>
      </c>
      <c r="AE178">
        <v>2</v>
      </c>
      <c r="AF178">
        <v>16.84</v>
      </c>
      <c r="AG178" t="e">
        <f>_xll.BDS(A178,"BEST_ANALYST_RECS_BULK","headers=n","startrow",MATCH(3,_xll.BDS(A178,"BEST_ANALYST_RECS_BULK","headers=n","endcol=9","startcol=9","array=t"),0),"endrow",MATCH(3,_xll.BDS(A178,"BEST_ANALYST_RECS_BULK","headers=n","endcol=9","startcol=9","array=t"),0),"cols=10;rows=1")</f>
        <v>#N/A</v>
      </c>
      <c r="AH178" t="s">
        <v>954</v>
      </c>
      <c r="AI178" t="s">
        <v>20</v>
      </c>
      <c r="AJ178">
        <v>5</v>
      </c>
      <c r="AK178" t="s">
        <v>18</v>
      </c>
      <c r="AL178">
        <v>115</v>
      </c>
      <c r="AM178" t="s">
        <v>22</v>
      </c>
      <c r="AN178" s="2">
        <v>45769</v>
      </c>
      <c r="AO178">
        <v>3</v>
      </c>
      <c r="AP178">
        <v>11.38</v>
      </c>
      <c r="AQ178" t="str">
        <f>_xll.BDP($A178, AQ$6)</f>
        <v>Health Care</v>
      </c>
      <c r="AR178" t="str">
        <f>_xll.BDP($A178, AR$6)</f>
        <v>Pharmaceuticals</v>
      </c>
    </row>
    <row r="179" spans="1:44" x14ac:dyDescent="0.25">
      <c r="A179" t="s">
        <v>318</v>
      </c>
      <c r="B179">
        <f ca="1">_xll.BDH(A179,"BEST_EPS",$B$2,$B$2,"BEST_FPERIOD_OVERRIDE=1bf","fill=previous","Days=A")</f>
        <v>7.1130000000000004</v>
      </c>
      <c r="C179">
        <f ca="1">_xll.BDH(A179,"BEST_EPS",$B$2,$B$2,"BEST_FPERIOD_OVERRIDE=2bf","fill=previous","Days=A")</f>
        <v>7.6909999999999998</v>
      </c>
      <c r="D179">
        <f ca="1">_xll.BDH(A179,"BEST_EPS",$B$2,$B$2,"BEST_FPERIOD_OVERRIDE=3bf","fill=previous","Days=A")</f>
        <v>8.3469999999999995</v>
      </c>
      <c r="E179">
        <f ca="1">_xll.BDH(A179,"BEST_TARGET_PRICE",$B$2,$B$2,"fill=previous","Days=A")</f>
        <v>106</v>
      </c>
      <c r="F179">
        <f ca="1">_xll.BDH($A179,F$6,$B$2,$B$2,"Dir=V","Dts=H")</f>
        <v>98.08</v>
      </c>
      <c r="G179">
        <f ca="1">_xll.BDH($A179,G$6,$B$2,$B$2,"Dir=V","Dts=H")</f>
        <v>98.3</v>
      </c>
      <c r="H179">
        <f ca="1">_xll.BDH($A179,H$6,$B$2,$B$2,"Dir=V","Dts=H")</f>
        <v>96.66</v>
      </c>
      <c r="I179">
        <f ca="1">_xll.BDH($A179,I$6,$B$2,$B$2,"Dir=V","Dts=H")</f>
        <v>96.82</v>
      </c>
      <c r="J179" t="s">
        <v>1162</v>
      </c>
      <c r="K179">
        <f t="shared" si="4"/>
        <v>107.33333333333333</v>
      </c>
      <c r="L179">
        <f t="shared" si="5"/>
        <v>116</v>
      </c>
      <c r="M179" t="str">
        <f>_xll.BDS(A179,"BEST_ANALYST_RECS_BULK","headers=n","startrow",MATCH(1,_xll.BDS(A179,"BEST_ANALYST_RECS_BULK","headers=n","endcol=9","startcol=9","array=t"),0),"endrow",MATCH(1,_xll.BDS(A179,"BEST_ANALYST_RECS_BULK","headers=n","endcol=9","startcol=9","array=t"),0),"cols=10;rows=1")</f>
        <v>Barclays</v>
      </c>
      <c r="N179" t="s">
        <v>1476</v>
      </c>
      <c r="O179" t="s">
        <v>24</v>
      </c>
      <c r="P179">
        <v>5</v>
      </c>
      <c r="Q179" t="s">
        <v>18</v>
      </c>
      <c r="R179">
        <v>116</v>
      </c>
      <c r="S179" t="s">
        <v>19</v>
      </c>
      <c r="T179" s="2">
        <v>45784</v>
      </c>
      <c r="U179">
        <v>1</v>
      </c>
      <c r="V179">
        <v>29.72</v>
      </c>
      <c r="W179" t="str">
        <f>_xll.BDS(A179,"BEST_ANALYST_RECS_BULK","headers=n","startrow",MATCH(2,_xll.BDS(A179,"BEST_ANALYST_RECS_BULK","headers=n","endcol=9","startcol=9","array=t"),0),"endrow",MATCH(2,_xll.BDS(A179,"BEST_ANALYST_RECS_BULK","headers=n","endcol=9","startcol=9","array=t"),0),"cols=10;rows=1")</f>
        <v>Berenberg</v>
      </c>
      <c r="X179" t="s">
        <v>1295</v>
      </c>
      <c r="Y179" t="s">
        <v>20</v>
      </c>
      <c r="Z179">
        <v>5</v>
      </c>
      <c r="AA179" t="s">
        <v>18</v>
      </c>
      <c r="AB179">
        <v>110</v>
      </c>
      <c r="AC179" t="s">
        <v>19</v>
      </c>
      <c r="AD179" s="2">
        <v>45772</v>
      </c>
      <c r="AE179">
        <v>2</v>
      </c>
      <c r="AF179">
        <v>28.27</v>
      </c>
      <c r="AG179" t="str">
        <f>_xll.BDS(A179,"BEST_ANALYST_RECS_BULK","headers=n","startrow",MATCH(3,_xll.BDS(A179,"BEST_ANALYST_RECS_BULK","headers=n","endcol=9","startcol=9","array=t"),0),"endrow",MATCH(3,_xll.BDS(A179,"BEST_ANALYST_RECS_BULK","headers=n","endcol=9","startcol=9","array=t"),0),"cols=10;rows=1")</f>
        <v>Deutsche Bank</v>
      </c>
      <c r="AH179" t="s">
        <v>1052</v>
      </c>
      <c r="AI179" t="s">
        <v>28</v>
      </c>
      <c r="AJ179">
        <v>3</v>
      </c>
      <c r="AK179" t="s">
        <v>18</v>
      </c>
      <c r="AL179">
        <v>96</v>
      </c>
      <c r="AM179" t="s">
        <v>22</v>
      </c>
      <c r="AN179" s="2">
        <v>45772</v>
      </c>
      <c r="AO179">
        <v>3</v>
      </c>
      <c r="AP179">
        <v>15.85</v>
      </c>
      <c r="AQ179" t="str">
        <f>_xll.BDP($A179, AQ$6)</f>
        <v>Industrials</v>
      </c>
      <c r="AR179" t="str">
        <f>_xll.BDP($A179, AR$6)</f>
        <v>Building Products</v>
      </c>
    </row>
    <row r="180" spans="1:44" x14ac:dyDescent="0.25">
      <c r="A180" t="s">
        <v>772</v>
      </c>
      <c r="B180">
        <f ca="1">_xll.BDH(A180,"BEST_EPS",$B$2,$B$2,"BEST_FPERIOD_OVERRIDE=1bf","fill=previous","Days=A")</f>
        <v>2.9089999999999998</v>
      </c>
      <c r="C180">
        <f ca="1">_xll.BDH(A180,"BEST_EPS",$B$2,$B$2,"BEST_FPERIOD_OVERRIDE=2bf","fill=previous","Days=A")</f>
        <v>3.1850000000000001</v>
      </c>
      <c r="D180">
        <f ca="1">_xll.BDH(A180,"BEST_EPS",$B$2,$B$2,"BEST_FPERIOD_OVERRIDE=3bf","fill=previous","Days=A")</f>
        <v>3.5</v>
      </c>
      <c r="E180">
        <f ca="1">_xll.BDH(A180,"BEST_TARGET_PRICE",$B$2,$B$2,"fill=previous","Days=A")</f>
        <v>44.582999999999998</v>
      </c>
      <c r="F180">
        <f ca="1">_xll.BDH($A180,F$6,$B$2,$B$2,"Dir=V","Dts=H")</f>
        <v>43.36</v>
      </c>
      <c r="G180">
        <f ca="1">_xll.BDH($A180,G$6,$B$2,$B$2,"Dir=V","Dts=H")</f>
        <v>43.36</v>
      </c>
      <c r="H180">
        <f ca="1">_xll.BDH($A180,H$6,$B$2,$B$2,"Dir=V","Dts=H")</f>
        <v>42.48</v>
      </c>
      <c r="I180">
        <f ca="1">_xll.BDH($A180,I$6,$B$2,$B$2,"Dir=V","Dts=H")</f>
        <v>42.68</v>
      </c>
      <c r="J180" t="s">
        <v>1162</v>
      </c>
      <c r="K180">
        <f t="shared" si="4"/>
        <v>47</v>
      </c>
      <c r="L180">
        <f t="shared" si="5"/>
        <v>48</v>
      </c>
      <c r="M180" t="str">
        <f>_xll.BDS(A180,"BEST_ANALYST_RECS_BULK","headers=n","startrow",MATCH(1,_xll.BDS(A180,"BEST_ANALYST_RECS_BULK","headers=n","endcol=9","startcol=9","array=t"),0),"endrow",MATCH(1,_xll.BDS(A180,"BEST_ANALYST_RECS_BULK","headers=n","endcol=9","startcol=9","array=t"),0),"cols=10;rows=1")</f>
        <v>Bernstein</v>
      </c>
      <c r="N180" t="s">
        <v>1374</v>
      </c>
      <c r="O180" t="s">
        <v>17</v>
      </c>
      <c r="P180">
        <v>5</v>
      </c>
      <c r="Q180" t="s">
        <v>18</v>
      </c>
      <c r="R180">
        <v>48</v>
      </c>
      <c r="S180" t="s">
        <v>19</v>
      </c>
      <c r="T180" s="2">
        <v>45777</v>
      </c>
      <c r="U180">
        <v>1</v>
      </c>
      <c r="V180">
        <v>27.61</v>
      </c>
      <c r="W180" t="str">
        <f>_xll.BDS(A180,"BEST_ANALYST_RECS_BULK","headers=n","startrow",MATCH(2,_xll.BDS(A180,"BEST_ANALYST_RECS_BULK","headers=n","endcol=9","startcol=9","array=t"),0),"endrow",MATCH(2,_xll.BDS(A180,"BEST_ANALYST_RECS_BULK","headers=n","endcol=9","startcol=9","array=t"),0),"cols=10;rows=1")</f>
        <v>Morgan Stanley</v>
      </c>
      <c r="X180" t="s">
        <v>1241</v>
      </c>
      <c r="Y180" t="s">
        <v>1017</v>
      </c>
      <c r="Z180">
        <v>5</v>
      </c>
      <c r="AA180" t="s">
        <v>18</v>
      </c>
      <c r="AB180">
        <v>46</v>
      </c>
      <c r="AC180" t="s">
        <v>22</v>
      </c>
      <c r="AD180" s="2">
        <v>45772</v>
      </c>
      <c r="AE180">
        <v>2</v>
      </c>
      <c r="AF180">
        <v>18.37</v>
      </c>
      <c r="AG180" t="str">
        <f>_xll.BDS(A180,"BEST_ANALYST_RECS_BULK","headers=n","startrow",MATCH(3,_xll.BDS(A180,"BEST_ANALYST_RECS_BULK","headers=n","endcol=9","startcol=9","array=t"),0),"endrow",MATCH(3,_xll.BDS(A180,"BEST_ANALYST_RECS_BULK","headers=n","endcol=9","startcol=9","array=t"),0),"cols=10;rows=1")</f>
        <v>ISS-EVA</v>
      </c>
      <c r="AH180" t="s">
        <v>32</v>
      </c>
      <c r="AI180" t="s">
        <v>28</v>
      </c>
      <c r="AJ180">
        <v>3</v>
      </c>
      <c r="AK180" t="s">
        <v>26</v>
      </c>
      <c r="AL180" t="s">
        <v>29</v>
      </c>
      <c r="AM180" t="s">
        <v>19</v>
      </c>
      <c r="AN180" s="2">
        <v>45503</v>
      </c>
      <c r="AO180">
        <v>3</v>
      </c>
      <c r="AP180">
        <v>1.86</v>
      </c>
      <c r="AQ180" t="str">
        <f>_xll.BDP($A180, AQ$6)</f>
        <v>Industrials</v>
      </c>
      <c r="AR180" t="str">
        <f>_xll.BDP($A180, AR$6)</f>
        <v>Commercial Services &amp; Supplies</v>
      </c>
    </row>
    <row r="181" spans="1:44" x14ac:dyDescent="0.25">
      <c r="A181" t="s">
        <v>480</v>
      </c>
      <c r="B181">
        <f ca="1">_xll.BDH(A181,"BEST_EPS",$B$2,$B$2,"BEST_FPERIOD_OVERRIDE=1bf","fill=previous","Days=A")</f>
        <v>0.95799999999999996</v>
      </c>
      <c r="C181">
        <f ca="1">_xll.BDH(A181,"BEST_EPS",$B$2,$B$2,"BEST_FPERIOD_OVERRIDE=2bf","fill=previous","Days=A")</f>
        <v>1.8029999999999999</v>
      </c>
      <c r="D181">
        <f ca="1">_xll.BDH(A181,"BEST_EPS",$B$2,$B$2,"BEST_FPERIOD_OVERRIDE=3bf","fill=previous","Days=A")</f>
        <v>2.5569999999999999</v>
      </c>
      <c r="E181">
        <f ca="1">_xll.BDH(A181,"BEST_TARGET_PRICE",$B$2,$B$2,"fill=previous","Days=A")</f>
        <v>23.486999999999998</v>
      </c>
      <c r="F181">
        <f ca="1">_xll.BDH($A181,F$6,$B$2,$B$2,"Dir=V","Dts=H")</f>
        <v>19.93</v>
      </c>
      <c r="G181">
        <f ca="1">_xll.BDH($A181,G$6,$B$2,$B$2,"Dir=V","Dts=H")</f>
        <v>20.3</v>
      </c>
      <c r="H181">
        <f ca="1">_xll.BDH($A181,H$6,$B$2,$B$2,"Dir=V","Dts=H")</f>
        <v>19.888000000000002</v>
      </c>
      <c r="I181">
        <f ca="1">_xll.BDH($A181,I$6,$B$2,$B$2,"Dir=V","Dts=H")</f>
        <v>20.16</v>
      </c>
      <c r="J181" t="s">
        <v>1162</v>
      </c>
      <c r="K181">
        <f t="shared" si="4"/>
        <v>19.733333333333334</v>
      </c>
      <c r="L181">
        <f t="shared" si="5"/>
        <v>16</v>
      </c>
      <c r="M181" t="str">
        <f>_xll.BDS(A181,"BEST_ANALYST_RECS_BULK","headers=n","startrow",MATCH(1,_xll.BDS(A181,"BEST_ANALYST_RECS_BULK","headers=n","endcol=9","startcol=9","array=t"),0),"endrow",MATCH(1,_xll.BDS(A181,"BEST_ANALYST_RECS_BULK","headers=n","endcol=9","startcol=9","array=t"),0),"cols=10;rows=1")</f>
        <v>Barclays</v>
      </c>
      <c r="N181" t="s">
        <v>1073</v>
      </c>
      <c r="O181" t="s">
        <v>43</v>
      </c>
      <c r="P181">
        <v>1</v>
      </c>
      <c r="Q181" t="s">
        <v>18</v>
      </c>
      <c r="R181">
        <v>16</v>
      </c>
      <c r="S181" t="s">
        <v>19</v>
      </c>
      <c r="T181" s="2">
        <v>45771</v>
      </c>
      <c r="U181">
        <v>1</v>
      </c>
      <c r="V181">
        <v>18.079999999999998</v>
      </c>
      <c r="W181" t="str">
        <f>_xll.BDS(A181,"BEST_ANALYST_RECS_BULK","headers=n","startrow",MATCH(2,_xll.BDS(A181,"BEST_ANALYST_RECS_BULK","headers=n","endcol=9","startcol=9","array=t"),0),"endrow",MATCH(2,_xll.BDS(A181,"BEST_ANALYST_RECS_BULK","headers=n","endcol=9","startcol=9","array=t"),0),"cols=10;rows=1")</f>
        <v>Equita SIM</v>
      </c>
      <c r="X181" t="s">
        <v>897</v>
      </c>
      <c r="Y181" t="s">
        <v>28</v>
      </c>
      <c r="Z181">
        <v>3</v>
      </c>
      <c r="AA181" t="s">
        <v>18</v>
      </c>
      <c r="AB181">
        <v>22</v>
      </c>
      <c r="AC181" t="s">
        <v>19</v>
      </c>
      <c r="AD181" s="2">
        <v>45775</v>
      </c>
      <c r="AE181">
        <v>2</v>
      </c>
      <c r="AF181">
        <v>0</v>
      </c>
      <c r="AG181" t="str">
        <f>_xll.BDS(A181,"BEST_ANALYST_RECS_BULK","headers=n","startrow",MATCH(3,_xll.BDS(A181,"BEST_ANALYST_RECS_BULK","headers=n","endcol=9","startcol=9","array=t"),0),"endrow",MATCH(3,_xll.BDS(A181,"BEST_ANALYST_RECS_BULK","headers=n","endcol=9","startcol=9","array=t"),0),"cols=10;rows=1")</f>
        <v>Goldman Sachs</v>
      </c>
      <c r="AH181" t="s">
        <v>872</v>
      </c>
      <c r="AI181" t="s">
        <v>25</v>
      </c>
      <c r="AJ181">
        <v>3</v>
      </c>
      <c r="AK181" t="s">
        <v>18</v>
      </c>
      <c r="AL181">
        <v>21.2</v>
      </c>
      <c r="AM181" t="s">
        <v>22</v>
      </c>
      <c r="AN181" s="2">
        <v>45772</v>
      </c>
      <c r="AO181">
        <v>3</v>
      </c>
      <c r="AP181">
        <v>-6.74</v>
      </c>
      <c r="AQ181" t="str">
        <f>_xll.BDP($A181, AQ$6)</f>
        <v>Information Technology</v>
      </c>
      <c r="AR181" t="str">
        <f>_xll.BDP($A181, AR$6)</f>
        <v>Semiconductors &amp; Semiconductor</v>
      </c>
    </row>
    <row r="182" spans="1:44" x14ac:dyDescent="0.25">
      <c r="A182" t="s">
        <v>105</v>
      </c>
      <c r="B182">
        <f ca="1">_xll.BDH(A182,"BEST_EPS",$B$2,$B$2,"BEST_FPERIOD_OVERRIDE=1bf","fill=previous","Days=A")</f>
        <v>9.4440000000000008</v>
      </c>
      <c r="C182">
        <f ca="1">_xll.BDH(A182,"BEST_EPS",$B$2,$B$2,"BEST_FPERIOD_OVERRIDE=2bf","fill=previous","Days=A")</f>
        <v>10.593</v>
      </c>
      <c r="D182">
        <f ca="1">_xll.BDH(A182,"BEST_EPS",$B$2,$B$2,"BEST_FPERIOD_OVERRIDE=3bf","fill=previous","Days=A")</f>
        <v>11.752000000000001</v>
      </c>
      <c r="E182">
        <f ca="1">_xll.BDH(A182,"BEST_TARGET_PRICE",$B$2,$B$2,"fill=previous","Days=A")</f>
        <v>251.744</v>
      </c>
      <c r="F182">
        <f ca="1">_xll.BDH($A182,F$6,$B$2,$B$2,"Dir=V","Dts=H")</f>
        <v>210.5</v>
      </c>
      <c r="G182">
        <f ca="1">_xll.BDH($A182,G$6,$B$2,$B$2,"Dir=V","Dts=H")</f>
        <v>214.2</v>
      </c>
      <c r="H182">
        <f ca="1">_xll.BDH($A182,H$6,$B$2,$B$2,"Dir=V","Dts=H")</f>
        <v>210.4</v>
      </c>
      <c r="I182">
        <f ca="1">_xll.BDH($A182,I$6,$B$2,$B$2,"Dir=V","Dts=H")</f>
        <v>211.4</v>
      </c>
      <c r="J182" t="s">
        <v>1162</v>
      </c>
      <c r="K182">
        <f t="shared" si="4"/>
        <v>245.33333333333334</v>
      </c>
      <c r="L182">
        <f t="shared" si="5"/>
        <v>236</v>
      </c>
      <c r="M182" t="str">
        <f>_xll.BDS(A182,"BEST_ANALYST_RECS_BULK","headers=n","startrow",MATCH(1,_xll.BDS(A182,"BEST_ANALYST_RECS_BULK","headers=n","endcol=9","startcol=9","array=t"),0),"endrow",MATCH(1,_xll.BDS(A182,"BEST_ANALYST_RECS_BULK","headers=n","endcol=9","startcol=9","array=t"),0),"cols=10;rows=1")</f>
        <v>Morningstar</v>
      </c>
      <c r="N182" t="s">
        <v>907</v>
      </c>
      <c r="O182" t="s">
        <v>20</v>
      </c>
      <c r="P182">
        <v>5</v>
      </c>
      <c r="Q182" t="s">
        <v>18</v>
      </c>
      <c r="R182">
        <v>236</v>
      </c>
      <c r="S182" t="s">
        <v>19</v>
      </c>
      <c r="T182" s="2">
        <v>45775</v>
      </c>
      <c r="U182">
        <v>1</v>
      </c>
      <c r="V182">
        <v>27.74</v>
      </c>
      <c r="W182" t="str">
        <f>_xll.BDS(A182,"BEST_ANALYST_RECS_BULK","headers=n","startrow",MATCH(2,_xll.BDS(A182,"BEST_ANALYST_RECS_BULK","headers=n","endcol=9","startcol=9","array=t"),0),"endrow",MATCH(2,_xll.BDS(A182,"BEST_ANALYST_RECS_BULK","headers=n","endcol=9","startcol=9","array=t"),0),"cols=10;rows=1")</f>
        <v>Berenberg</v>
      </c>
      <c r="X182" t="s">
        <v>1145</v>
      </c>
      <c r="Y182" t="s">
        <v>28</v>
      </c>
      <c r="Z182">
        <v>3</v>
      </c>
      <c r="AA182" t="s">
        <v>18</v>
      </c>
      <c r="AB182">
        <v>255</v>
      </c>
      <c r="AC182" t="s">
        <v>19</v>
      </c>
      <c r="AD182" s="2">
        <v>45750</v>
      </c>
      <c r="AE182">
        <v>2</v>
      </c>
      <c r="AF182">
        <v>8.3000000000000007</v>
      </c>
      <c r="AG182" t="str">
        <f>_xll.BDS(A182,"BEST_ANALYST_RECS_BULK","headers=n","startrow",MATCH(3,_xll.BDS(A182,"BEST_ANALYST_RECS_BULK","headers=n","endcol=9","startcol=9","array=t"),0),"endrow",MATCH(3,_xll.BDS(A182,"BEST_ANALYST_RECS_BULK","headers=n","endcol=9","startcol=9","array=t"),0),"cols=10;rows=1")</f>
        <v>Citi</v>
      </c>
      <c r="AH182" t="s">
        <v>983</v>
      </c>
      <c r="AI182" t="s">
        <v>20</v>
      </c>
      <c r="AJ182">
        <v>5</v>
      </c>
      <c r="AK182" t="s">
        <v>18</v>
      </c>
      <c r="AL182">
        <v>245</v>
      </c>
      <c r="AM182" t="s">
        <v>19</v>
      </c>
      <c r="AN182" s="2">
        <v>45778</v>
      </c>
      <c r="AO182">
        <v>3</v>
      </c>
      <c r="AP182">
        <v>3.21</v>
      </c>
      <c r="AQ182" t="str">
        <f>_xll.BDP($A182, AQ$6)</f>
        <v>Industrials</v>
      </c>
      <c r="AR182" t="str">
        <f>_xll.BDP($A182, AR$6)</f>
        <v>Electrical Equipment</v>
      </c>
    </row>
    <row r="183" spans="1:44" x14ac:dyDescent="0.25">
      <c r="A183" t="s">
        <v>600</v>
      </c>
      <c r="B183">
        <f ca="1">_xll.BDH(A183,"BEST_EPS",$B$2,$B$2,"BEST_FPERIOD_OVERRIDE=1bf","fill=previous","Days=A")</f>
        <v>5.6289999999999996</v>
      </c>
      <c r="C183">
        <f ca="1">_xll.BDH(A183,"BEST_EPS",$B$2,$B$2,"BEST_FPERIOD_OVERRIDE=2bf","fill=previous","Days=A")</f>
        <v>6.0350000000000001</v>
      </c>
      <c r="D183">
        <f ca="1">_xll.BDH(A183,"BEST_EPS",$B$2,$B$2,"BEST_FPERIOD_OVERRIDE=3bf","fill=previous","Days=A")</f>
        <v>6.181</v>
      </c>
      <c r="E183">
        <f ca="1">_xll.BDH(A183,"BEST_TARGET_PRICE",$B$2,$B$2,"fill=previous","Days=A")</f>
        <v>73.957999999999998</v>
      </c>
      <c r="F183">
        <f ca="1">_xll.BDH($A183,F$6,$B$2,$B$2,"Dir=V","Dts=H")</f>
        <v>55.7</v>
      </c>
      <c r="G183">
        <f ca="1">_xll.BDH($A183,G$6,$B$2,$B$2,"Dir=V","Dts=H")</f>
        <v>55.75</v>
      </c>
      <c r="H183">
        <f ca="1">_xll.BDH($A183,H$6,$B$2,$B$2,"Dir=V","Dts=H")</f>
        <v>54.8</v>
      </c>
      <c r="I183">
        <f ca="1">_xll.BDH($A183,I$6,$B$2,$B$2,"Dir=V","Dts=H")</f>
        <v>55.55</v>
      </c>
      <c r="J183" t="s">
        <v>1162</v>
      </c>
      <c r="K183">
        <f t="shared" si="4"/>
        <v>70.399999999999991</v>
      </c>
      <c r="L183">
        <f t="shared" si="5"/>
        <v>68</v>
      </c>
      <c r="M183" t="str">
        <f>_xll.BDS(A183,"BEST_ANALYST_RECS_BULK","headers=n","startrow",MATCH(1,_xll.BDS(A183,"BEST_ANALYST_RECS_BULK","headers=n","endcol=9","startcol=9","array=t"),0),"endrow",MATCH(1,_xll.BDS(A183,"BEST_ANALYST_RECS_BULK","headers=n","endcol=9","startcol=9","array=t"),0),"cols=10;rows=1")</f>
        <v>BNP Paribas Exane</v>
      </c>
      <c r="N183" t="s">
        <v>949</v>
      </c>
      <c r="O183" t="s">
        <v>38</v>
      </c>
      <c r="P183">
        <v>1</v>
      </c>
      <c r="Q183" t="s">
        <v>18</v>
      </c>
      <c r="R183">
        <v>68</v>
      </c>
      <c r="S183" t="s">
        <v>19</v>
      </c>
      <c r="T183" s="2">
        <v>45772</v>
      </c>
      <c r="U183">
        <v>1</v>
      </c>
      <c r="V183">
        <v>26.91</v>
      </c>
      <c r="W183" t="str">
        <f>_xll.BDS(A183,"BEST_ANALYST_RECS_BULK","headers=n","startrow",MATCH(2,_xll.BDS(A183,"BEST_ANALYST_RECS_BULK","headers=n","endcol=9","startcol=9","array=t"),0),"endrow",MATCH(2,_xll.BDS(A183,"BEST_ANALYST_RECS_BULK","headers=n","endcol=9","startcol=9","array=t"),0),"cols=10;rows=1")</f>
        <v>Bernstein</v>
      </c>
      <c r="X183" t="s">
        <v>1120</v>
      </c>
      <c r="Y183" t="s">
        <v>36</v>
      </c>
      <c r="Z183">
        <v>3</v>
      </c>
      <c r="AA183" t="s">
        <v>18</v>
      </c>
      <c r="AB183">
        <v>73.2</v>
      </c>
      <c r="AC183" t="s">
        <v>19</v>
      </c>
      <c r="AD183" s="2">
        <v>45751</v>
      </c>
      <c r="AE183">
        <v>2</v>
      </c>
      <c r="AF183">
        <v>0.02</v>
      </c>
      <c r="AG183" t="str">
        <f>_xll.BDS(A183,"BEST_ANALYST_RECS_BULK","headers=n","startrow",MATCH(3,_xll.BDS(A183,"BEST_ANALYST_RECS_BULK","headers=n","endcol=9","startcol=9","array=t"),0),"endrow",MATCH(3,_xll.BDS(A183,"BEST_ANALYST_RECS_BULK","headers=n","endcol=9","startcol=9","array=t"),0),"cols=10;rows=1")</f>
        <v>RBC Capital</v>
      </c>
      <c r="AH183" t="s">
        <v>1175</v>
      </c>
      <c r="AI183" t="s">
        <v>44</v>
      </c>
      <c r="AJ183">
        <v>3</v>
      </c>
      <c r="AK183" t="s">
        <v>18</v>
      </c>
      <c r="AL183">
        <v>70</v>
      </c>
      <c r="AM183" t="s">
        <v>22</v>
      </c>
      <c r="AN183" s="2">
        <v>45751</v>
      </c>
      <c r="AO183">
        <v>3</v>
      </c>
      <c r="AP183">
        <v>0</v>
      </c>
      <c r="AQ183" t="str">
        <f>_xll.BDP($A183, AQ$6)</f>
        <v>Consumer Discretionary</v>
      </c>
      <c r="AR183" t="str">
        <f>_xll.BDP($A183, AR$6)</f>
        <v>Hotels, Restaurants &amp; Leisure</v>
      </c>
    </row>
    <row r="184" spans="1:44" x14ac:dyDescent="0.25">
      <c r="A184" t="s">
        <v>784</v>
      </c>
      <c r="B184">
        <f ca="1">_xll.BDH(A184,"BEST_EPS",$B$2,$B$2,"BEST_FPERIOD_OVERRIDE=1bf","fill=previous","Days=A")</f>
        <v>15.571999999999999</v>
      </c>
      <c r="C184">
        <f ca="1">_xll.BDH(A184,"BEST_EPS",$B$2,$B$2,"BEST_FPERIOD_OVERRIDE=2bf","fill=previous","Days=A")</f>
        <v>17.006</v>
      </c>
      <c r="D184">
        <f ca="1">_xll.BDH(A184,"BEST_EPS",$B$2,$B$2,"BEST_FPERIOD_OVERRIDE=3bf","fill=previous","Days=A")</f>
        <v>17.853000000000002</v>
      </c>
      <c r="E184">
        <f ca="1">_xll.BDH(A184,"BEST_TARGET_PRICE",$B$2,$B$2,"fill=previous","Days=A")</f>
        <v>135.21100000000001</v>
      </c>
      <c r="F184">
        <f ca="1">_xll.BDH($A184,F$6,$B$2,$B$2,"Dir=V","Dts=H")</f>
        <v>91.28</v>
      </c>
      <c r="G184">
        <f ca="1">_xll.BDH($A184,G$6,$B$2,$B$2,"Dir=V","Dts=H")</f>
        <v>91.52</v>
      </c>
      <c r="H184">
        <f ca="1">_xll.BDH($A184,H$6,$B$2,$B$2,"Dir=V","Dts=H")</f>
        <v>89.68</v>
      </c>
      <c r="I184">
        <f ca="1">_xll.BDH($A184,I$6,$B$2,$B$2,"Dir=V","Dts=H")</f>
        <v>89.68</v>
      </c>
      <c r="J184" t="s">
        <v>1162</v>
      </c>
      <c r="K184">
        <f t="shared" si="4"/>
        <v>157.5</v>
      </c>
      <c r="L184">
        <f t="shared" si="5"/>
        <v>120</v>
      </c>
      <c r="M184" t="str">
        <f>_xll.BDS(A184,"BEST_ANALYST_RECS_BULK","headers=n","startrow",MATCH(1,_xll.BDS(A184,"BEST_ANALYST_RECS_BULK","headers=n","endcol=9","startcol=9","array=t"),0),"endrow",MATCH(1,_xll.BDS(A184,"BEST_ANALYST_RECS_BULK","headers=n","endcol=9","startcol=9","array=t"),0),"cols=10;rows=1")</f>
        <v>Redburn Atlantic</v>
      </c>
      <c r="N184" t="s">
        <v>1453</v>
      </c>
      <c r="O184" t="s">
        <v>25</v>
      </c>
      <c r="P184">
        <v>3</v>
      </c>
      <c r="Q184" t="s">
        <v>18</v>
      </c>
      <c r="R184">
        <v>120</v>
      </c>
      <c r="S184" t="s">
        <v>19</v>
      </c>
      <c r="T184" s="2">
        <v>45779</v>
      </c>
      <c r="U184">
        <v>1</v>
      </c>
      <c r="V184">
        <v>0</v>
      </c>
      <c r="W184" t="str">
        <f>_xll.BDS(A184,"BEST_ANALYST_RECS_BULK","headers=n","startrow",MATCH(2,_xll.BDS(A184,"BEST_ANALYST_RECS_BULK","headers=n","endcol=9","startcol=9","array=t"),0),"endrow",MATCH(2,_xll.BDS(A184,"BEST_ANALYST_RECS_BULK","headers=n","endcol=9","startcol=9","array=t"),0),"cols=10;rows=1")</f>
        <v>ISS-EVA</v>
      </c>
      <c r="X184" t="s">
        <v>32</v>
      </c>
      <c r="Y184" t="s">
        <v>28</v>
      </c>
      <c r="Z184">
        <v>3</v>
      </c>
      <c r="AA184" t="s">
        <v>23</v>
      </c>
      <c r="AB184" t="s">
        <v>29</v>
      </c>
      <c r="AC184" t="s">
        <v>19</v>
      </c>
      <c r="AD184" s="2">
        <v>45534</v>
      </c>
      <c r="AE184">
        <v>2</v>
      </c>
      <c r="AF184">
        <v>-2.94</v>
      </c>
      <c r="AG184" t="str">
        <f>_xll.BDS(A184,"BEST_ANALYST_RECS_BULK","headers=n","startrow",MATCH(3,_xll.BDS(A184,"BEST_ANALYST_RECS_BULK","headers=n","endcol=9","startcol=9","array=t"),0),"endrow",MATCH(3,_xll.BDS(A184,"BEST_ANALYST_RECS_BULK","headers=n","endcol=9","startcol=9","array=t"),0),"cols=10;rows=1")</f>
        <v>Bernstein</v>
      </c>
      <c r="AH184" t="s">
        <v>994</v>
      </c>
      <c r="AI184" t="s">
        <v>17</v>
      </c>
      <c r="AJ184">
        <v>5</v>
      </c>
      <c r="AK184" t="s">
        <v>18</v>
      </c>
      <c r="AL184">
        <v>195</v>
      </c>
      <c r="AM184" t="s">
        <v>19</v>
      </c>
      <c r="AN184" s="2">
        <v>45784</v>
      </c>
      <c r="AO184">
        <v>3</v>
      </c>
      <c r="AP184">
        <v>-5.24</v>
      </c>
      <c r="AQ184" t="str">
        <f>_xll.BDP($A184, AQ$6)</f>
        <v>Industrials</v>
      </c>
      <c r="AR184" t="str">
        <f>_xll.BDP($A184, AR$6)</f>
        <v>Professional Services</v>
      </c>
    </row>
    <row r="185" spans="1:44" x14ac:dyDescent="0.25">
      <c r="A185" t="s">
        <v>87</v>
      </c>
      <c r="B185">
        <f ca="1">_xll.BDH(A185,"BEST_EPS",$B$2,$B$2,"BEST_FPERIOD_OVERRIDE=1bf","fill=previous","Days=A")</f>
        <v>6.5519999999999996</v>
      </c>
      <c r="C185">
        <f ca="1">_xll.BDH(A185,"BEST_EPS",$B$2,$B$2,"BEST_FPERIOD_OVERRIDE=2bf","fill=previous","Days=A")</f>
        <v>6.9210000000000003</v>
      </c>
      <c r="D185">
        <f ca="1">_xll.BDH(A185,"BEST_EPS",$B$2,$B$2,"BEST_FPERIOD_OVERRIDE=3bf","fill=previous","Days=A")</f>
        <v>7.4370000000000003</v>
      </c>
      <c r="E185">
        <f ca="1">_xll.BDH(A185,"BEST_TARGET_PRICE",$B$2,$B$2,"fill=previous","Days=A")</f>
        <v>63.103999999999999</v>
      </c>
      <c r="F185">
        <f ca="1">_xll.BDH($A185,F$6,$B$2,$B$2,"Dir=V","Dts=H")</f>
        <v>50.77</v>
      </c>
      <c r="G185">
        <f ca="1">_xll.BDH($A185,G$6,$B$2,$B$2,"Dir=V","Dts=H")</f>
        <v>51.24</v>
      </c>
      <c r="H185">
        <f ca="1">_xll.BDH($A185,H$6,$B$2,$B$2,"Dir=V","Dts=H")</f>
        <v>50.48</v>
      </c>
      <c r="I185">
        <f ca="1">_xll.BDH($A185,I$6,$B$2,$B$2,"Dir=V","Dts=H")</f>
        <v>50.75</v>
      </c>
      <c r="J185" t="s">
        <v>1162</v>
      </c>
      <c r="K185">
        <f t="shared" si="4"/>
        <v>58</v>
      </c>
      <c r="L185">
        <f t="shared" si="5"/>
        <v>60</v>
      </c>
      <c r="M185" t="str">
        <f>_xll.BDS(A185,"BEST_ANALYST_RECS_BULK","headers=n","startrow",MATCH(1,_xll.BDS(A185,"BEST_ANALYST_RECS_BULK","headers=n","endcol=9","startcol=9","array=t"),0),"endrow",MATCH(1,_xll.BDS(A185,"BEST_ANALYST_RECS_BULK","headers=n","endcol=9","startcol=9","array=t"),0),"cols=10;rows=1")</f>
        <v>Morningstar</v>
      </c>
      <c r="N185" t="s">
        <v>41</v>
      </c>
      <c r="O185" t="s">
        <v>28</v>
      </c>
      <c r="P185">
        <v>3</v>
      </c>
      <c r="Q185" t="s">
        <v>26</v>
      </c>
      <c r="R185">
        <v>60</v>
      </c>
      <c r="S185" t="s">
        <v>19</v>
      </c>
      <c r="T185" s="2">
        <v>45777</v>
      </c>
      <c r="U185">
        <v>1</v>
      </c>
      <c r="V185">
        <v>7.57</v>
      </c>
      <c r="W185" t="str">
        <f>_xll.BDS(A185,"BEST_ANALYST_RECS_BULK","headers=n","startrow",MATCH(2,_xll.BDS(A185,"BEST_ANALYST_RECS_BULK","headers=n","endcol=9","startcol=9","array=t"),0),"endrow",MATCH(2,_xll.BDS(A185,"BEST_ANALYST_RECS_BULK","headers=n","endcol=9","startcol=9","array=t"),0),"cols=10;rows=1")</f>
        <v>Goldman Sachs</v>
      </c>
      <c r="X185" t="s">
        <v>1478</v>
      </c>
      <c r="Y185" t="s">
        <v>25</v>
      </c>
      <c r="Z185">
        <v>3</v>
      </c>
      <c r="AA185" t="s">
        <v>18</v>
      </c>
      <c r="AB185">
        <v>56</v>
      </c>
      <c r="AC185" t="s">
        <v>22</v>
      </c>
      <c r="AD185" s="2">
        <v>45784</v>
      </c>
      <c r="AE185">
        <v>2</v>
      </c>
      <c r="AF185">
        <v>0</v>
      </c>
      <c r="AG185" t="str">
        <f>_xll.BDS(A185,"BEST_ANALYST_RECS_BULK","headers=n","startrow",MATCH(3,_xll.BDS(A185,"BEST_ANALYST_RECS_BULK","headers=n","endcol=9","startcol=9","array=t"),0),"endrow",MATCH(3,_xll.BDS(A185,"BEST_ANALYST_RECS_BULK","headers=n","endcol=9","startcol=9","array=t"),0),"cols=10;rows=1")</f>
        <v>Mediobanca</v>
      </c>
      <c r="AH185" t="s">
        <v>1110</v>
      </c>
      <c r="AI185" t="s">
        <v>38</v>
      </c>
      <c r="AJ185">
        <v>1</v>
      </c>
      <c r="AK185" t="s">
        <v>26</v>
      </c>
      <c r="AL185">
        <v>58</v>
      </c>
      <c r="AM185" t="s">
        <v>22</v>
      </c>
      <c r="AN185" s="2">
        <v>45761</v>
      </c>
      <c r="AO185">
        <v>3</v>
      </c>
      <c r="AP185">
        <v>-1.67</v>
      </c>
      <c r="AQ185" t="str">
        <f>_xll.BDP($A185, AQ$6)</f>
        <v>Energy</v>
      </c>
      <c r="AR185" t="str">
        <f>_xll.BDP($A185, AR$6)</f>
        <v>Oil, Gas &amp; Consumable Fuels</v>
      </c>
    </row>
    <row r="186" spans="1:44" x14ac:dyDescent="0.25">
      <c r="A186" t="s">
        <v>608</v>
      </c>
      <c r="B186">
        <f ca="1">_xll.BDH(A186,"BEST_EPS",$B$2,$B$2,"BEST_FPERIOD_OVERRIDE=1bf","fill=previous","Days=A")</f>
        <v>9.3940000000000001</v>
      </c>
      <c r="C186">
        <f ca="1">_xll.BDH(A186,"BEST_EPS",$B$2,$B$2,"BEST_FPERIOD_OVERRIDE=2bf","fill=previous","Days=A")</f>
        <v>9.4610000000000003</v>
      </c>
      <c r="D186">
        <f ca="1">_xll.BDH(A186,"BEST_EPS",$B$2,$B$2,"BEST_FPERIOD_OVERRIDE=3bf","fill=previous","Days=A")</f>
        <v>9.59</v>
      </c>
      <c r="E186">
        <f ca="1">_xll.BDH(A186,"BEST_TARGET_PRICE",$B$2,$B$2,"fill=previous","Days=A")</f>
        <v>90.043999999999997</v>
      </c>
      <c r="F186">
        <f ca="1">_xll.BDH($A186,F$6,$B$2,$B$2,"Dir=V","Dts=H")</f>
        <v>76.66</v>
      </c>
      <c r="G186">
        <f ca="1">_xll.BDH($A186,G$6,$B$2,$B$2,"Dir=V","Dts=H")</f>
        <v>76.8</v>
      </c>
      <c r="H186">
        <f ca="1">_xll.BDH($A186,H$6,$B$2,$B$2,"Dir=V","Dts=H")</f>
        <v>75.78</v>
      </c>
      <c r="I186">
        <f ca="1">_xll.BDH($A186,I$6,$B$2,$B$2,"Dir=V","Dts=H")</f>
        <v>76.44</v>
      </c>
      <c r="J186" t="s">
        <v>1162</v>
      </c>
      <c r="K186">
        <f t="shared" si="4"/>
        <v>91.25</v>
      </c>
      <c r="L186">
        <f t="shared" si="5"/>
        <v>90</v>
      </c>
      <c r="M186" t="str">
        <f>_xll.BDS(A186,"BEST_ANALYST_RECS_BULK","headers=n","startrow",MATCH(1,_xll.BDS(A186,"BEST_ANALYST_RECS_BULK","headers=n","endcol=9","startcol=9","array=t"),0),"endrow",MATCH(1,_xll.BDS(A186,"BEST_ANALYST_RECS_BULK","headers=n","endcol=9","startcol=9","array=t"),0),"cols=10;rows=1")</f>
        <v>ISS-EVA</v>
      </c>
      <c r="N186" t="s">
        <v>32</v>
      </c>
      <c r="O186" t="s">
        <v>24</v>
      </c>
      <c r="P186">
        <v>5</v>
      </c>
      <c r="Q186" t="s">
        <v>23</v>
      </c>
      <c r="R186" t="s">
        <v>29</v>
      </c>
      <c r="S186" t="s">
        <v>19</v>
      </c>
      <c r="T186" s="2">
        <v>45503</v>
      </c>
      <c r="U186">
        <v>1</v>
      </c>
      <c r="V186">
        <v>21.44</v>
      </c>
      <c r="W186" t="str">
        <f>_xll.BDS(A186,"BEST_ANALYST_RECS_BULK","headers=n","startrow",MATCH(2,_xll.BDS(A186,"BEST_ANALYST_RECS_BULK","headers=n","endcol=9","startcol=9","array=t"),0),"endrow",MATCH(2,_xll.BDS(A186,"BEST_ANALYST_RECS_BULK","headers=n","endcol=9","startcol=9","array=t"),0),"cols=10;rows=1")</f>
        <v>Kempen</v>
      </c>
      <c r="X186" t="s">
        <v>1126</v>
      </c>
      <c r="Y186" t="s">
        <v>20</v>
      </c>
      <c r="Z186">
        <v>5</v>
      </c>
      <c r="AA186" t="s">
        <v>18</v>
      </c>
      <c r="AB186">
        <v>90</v>
      </c>
      <c r="AC186" t="s">
        <v>19</v>
      </c>
      <c r="AD186" s="2">
        <v>45776</v>
      </c>
      <c r="AE186">
        <v>2</v>
      </c>
      <c r="AF186">
        <v>10.71</v>
      </c>
      <c r="AG186" t="str">
        <f>_xll.BDS(A186,"BEST_ANALYST_RECS_BULK","headers=n","startrow",MATCH(3,_xll.BDS(A186,"BEST_ANALYST_RECS_BULK","headers=n","endcol=9","startcol=9","array=t"),0),"endrow",MATCH(3,_xll.BDS(A186,"BEST_ANALYST_RECS_BULK","headers=n","endcol=9","startcol=9","array=t"),0),"cols=10;rows=1")</f>
        <v>JP Morgan</v>
      </c>
      <c r="AH186" t="s">
        <v>980</v>
      </c>
      <c r="AI186" t="s">
        <v>25</v>
      </c>
      <c r="AJ186">
        <v>3</v>
      </c>
      <c r="AK186" t="s">
        <v>18</v>
      </c>
      <c r="AL186">
        <v>92.5</v>
      </c>
      <c r="AM186" t="s">
        <v>19</v>
      </c>
      <c r="AN186" s="2">
        <v>45748</v>
      </c>
      <c r="AO186">
        <v>3</v>
      </c>
      <c r="AP186">
        <v>6.02</v>
      </c>
      <c r="AQ186" t="str">
        <f>_xll.BDP($A186, AQ$6)</f>
        <v>Real Estate</v>
      </c>
      <c r="AR186" t="str">
        <f>_xll.BDP($A186, AR$6)</f>
        <v>Retail REITs</v>
      </c>
    </row>
    <row r="187" spans="1:44" x14ac:dyDescent="0.25">
      <c r="A187" t="s">
        <v>492</v>
      </c>
      <c r="B187">
        <f ca="1">_xll.BDH(A187,"BEST_EPS",$B$2,$B$2,"BEST_FPERIOD_OVERRIDE=1bf","fill=previous","Days=A")</f>
        <v>2.306</v>
      </c>
      <c r="C187">
        <f ca="1">_xll.BDH(A187,"BEST_EPS",$B$2,$B$2,"BEST_FPERIOD_OVERRIDE=2bf","fill=previous","Days=A")</f>
        <v>2.5169999999999999</v>
      </c>
      <c r="D187">
        <f ca="1">_xll.BDH(A187,"BEST_EPS",$B$2,$B$2,"BEST_FPERIOD_OVERRIDE=3bf","fill=previous","Days=A")</f>
        <v>2.7639999999999998</v>
      </c>
      <c r="E187">
        <f ca="1">_xll.BDH(A187,"BEST_TARGET_PRICE",$B$2,$B$2,"fill=previous","Days=A")</f>
        <v>35.674999999999997</v>
      </c>
      <c r="F187">
        <f ca="1">_xll.BDH($A187,F$6,$B$2,$B$2,"Dir=V","Dts=H")</f>
        <v>32.299999999999997</v>
      </c>
      <c r="G187">
        <f ca="1">_xll.BDH($A187,G$6,$B$2,$B$2,"Dir=V","Dts=H")</f>
        <v>32.299999999999997</v>
      </c>
      <c r="H187">
        <f ca="1">_xll.BDH($A187,H$6,$B$2,$B$2,"Dir=V","Dts=H")</f>
        <v>31.41</v>
      </c>
      <c r="I187">
        <f ca="1">_xll.BDH($A187,I$6,$B$2,$B$2,"Dir=V","Dts=H")</f>
        <v>31.75</v>
      </c>
      <c r="J187" t="s">
        <v>1162</v>
      </c>
      <c r="K187">
        <f t="shared" si="4"/>
        <v>36.75</v>
      </c>
      <c r="L187">
        <f t="shared" si="5"/>
        <v>36</v>
      </c>
      <c r="M187" t="str">
        <f>_xll.BDS(A187,"BEST_ANALYST_RECS_BULK","headers=n","startrow",MATCH(1,_xll.BDS(A187,"BEST_ANALYST_RECS_BULK","headers=n","endcol=9","startcol=9","array=t"),0),"endrow",MATCH(1,_xll.BDS(A187,"BEST_ANALYST_RECS_BULK","headers=n","endcol=9","startcol=9","array=t"),0),"cols=10;rows=1")</f>
        <v>Morgan Stanley</v>
      </c>
      <c r="N187" t="s">
        <v>1170</v>
      </c>
      <c r="O187" t="s">
        <v>34</v>
      </c>
      <c r="P187">
        <v>5</v>
      </c>
      <c r="Q187" t="s">
        <v>18</v>
      </c>
      <c r="R187">
        <v>36</v>
      </c>
      <c r="S187" t="s">
        <v>22</v>
      </c>
      <c r="T187" s="2">
        <v>45784</v>
      </c>
      <c r="U187">
        <v>1</v>
      </c>
      <c r="V187">
        <v>13.35</v>
      </c>
      <c r="W187" t="e">
        <f>_xll.BDS(A187,"BEST_ANALYST_RECS_BULK","headers=n","startrow",MATCH(2,_xll.BDS(A187,"BEST_ANALYST_RECS_BULK","headers=n","endcol=9","startcol=9","array=t"),0),"endrow",MATCH(2,_xll.BDS(A187,"BEST_ANALYST_RECS_BULK","headers=n","endcol=9","startcol=9","array=t"),0),"cols=10;rows=1")</f>
        <v>#N/A</v>
      </c>
      <c r="X187" t="s">
        <v>831</v>
      </c>
      <c r="Y187" t="s">
        <v>20</v>
      </c>
      <c r="Z187">
        <v>5</v>
      </c>
      <c r="AA187" t="s">
        <v>18</v>
      </c>
      <c r="AB187">
        <v>37.5</v>
      </c>
      <c r="AC187" t="s">
        <v>19</v>
      </c>
      <c r="AD187" s="2">
        <v>45754</v>
      </c>
      <c r="AE187">
        <v>2</v>
      </c>
      <c r="AF187">
        <v>15.46</v>
      </c>
      <c r="AG187" t="e">
        <f>_xll.BDS(A187,"BEST_ANALYST_RECS_BULK","headers=n","startrow",MATCH(3,_xll.BDS(A187,"BEST_ANALYST_RECS_BULK","headers=n","endcol=9","startcol=9","array=t"),0),"endrow",MATCH(3,_xll.BDS(A187,"BEST_ANALYST_RECS_BULK","headers=n","endcol=9","startcol=9","array=t"),0),"cols=10;rows=1")</f>
        <v>#N/A</v>
      </c>
      <c r="AH187" t="s">
        <v>32</v>
      </c>
      <c r="AI187" t="s">
        <v>28</v>
      </c>
      <c r="AJ187">
        <v>3</v>
      </c>
      <c r="AK187" t="s">
        <v>18</v>
      </c>
      <c r="AL187" t="s">
        <v>29</v>
      </c>
      <c r="AM187" t="s">
        <v>19</v>
      </c>
      <c r="AN187" s="2">
        <v>45561</v>
      </c>
      <c r="AO187">
        <v>3</v>
      </c>
      <c r="AP187">
        <v>3.02</v>
      </c>
      <c r="AQ187" t="str">
        <f>_xll.BDP($A187, AQ$6)</f>
        <v>Utilities</v>
      </c>
      <c r="AR187" t="str">
        <f>_xll.BDP($A187, AR$6)</f>
        <v>Multi-Utilities</v>
      </c>
    </row>
    <row r="188" spans="1:44" x14ac:dyDescent="0.25">
      <c r="A188" t="s">
        <v>618</v>
      </c>
      <c r="B188">
        <f ca="1">_xll.BDH(A188,"BEST_EPS",$B$2,$B$2,"BEST_FPERIOD_OVERRIDE=1bf","fill=previous","Days=A")</f>
        <v>7.2999999999999995E-2</v>
      </c>
      <c r="C188">
        <f ca="1">_xll.BDH(A188,"BEST_EPS",$B$2,$B$2,"BEST_FPERIOD_OVERRIDE=2bf","fill=previous","Days=A")</f>
        <v>0.11</v>
      </c>
      <c r="D188" t="str">
        <f ca="1">_xll.BDH(A188,"BEST_EPS",$B$2,$B$2,"BEST_FPERIOD_OVERRIDE=3bf","fill=previous","Days=A")</f>
        <v>#N/A N/A</v>
      </c>
      <c r="E188">
        <f ca="1">_xll.BDH(A188,"BEST_TARGET_PRICE",$B$2,$B$2,"fill=previous","Days=A")</f>
        <v>3.036</v>
      </c>
      <c r="F188">
        <f ca="1">_xll.BDH($A188,F$6,$B$2,$B$2,"Dir=V","Dts=H")</f>
        <v>2.7480000000000002</v>
      </c>
      <c r="G188">
        <f ca="1">_xll.BDH($A188,G$6,$B$2,$B$2,"Dir=V","Dts=H")</f>
        <v>2.7919999999999998</v>
      </c>
      <c r="H188">
        <f ca="1">_xll.BDH($A188,H$6,$B$2,$B$2,"Dir=V","Dts=H")</f>
        <v>2.7330000000000001</v>
      </c>
      <c r="I188">
        <f ca="1">_xll.BDH($A188,I$6,$B$2,$B$2,"Dir=V","Dts=H")</f>
        <v>2.78</v>
      </c>
      <c r="J188" t="s">
        <v>1162</v>
      </c>
      <c r="K188">
        <f t="shared" si="4"/>
        <v>3.1</v>
      </c>
      <c r="L188">
        <f t="shared" si="5"/>
        <v>3.2</v>
      </c>
      <c r="M188" t="str">
        <f>_xll.BDS(A188,"BEST_ANALYST_RECS_BULK","headers=n","startrow",MATCH(1,_xll.BDS(A188,"BEST_ANALYST_RECS_BULK","headers=n","endcol=9","startcol=9","array=t"),0),"endrow",MATCH(1,_xll.BDS(A188,"BEST_ANALYST_RECS_BULK","headers=n","endcol=9","startcol=9","array=t"),0),"cols=10;rows=1")</f>
        <v>Sadif Investment Analytics</v>
      </c>
      <c r="N188" t="s">
        <v>32</v>
      </c>
      <c r="O188" t="s">
        <v>48</v>
      </c>
      <c r="P188">
        <v>1</v>
      </c>
      <c r="Q188" t="s">
        <v>26</v>
      </c>
      <c r="R188" t="s">
        <v>29</v>
      </c>
      <c r="S188" t="s">
        <v>19</v>
      </c>
      <c r="T188" s="2">
        <v>45714</v>
      </c>
      <c r="U188">
        <v>1</v>
      </c>
      <c r="V188">
        <v>34.69</v>
      </c>
      <c r="W188" t="str">
        <f>_xll.BDS(A188,"BEST_ANALYST_RECS_BULK","headers=n","startrow",MATCH(2,_xll.BDS(A188,"BEST_ANALYST_RECS_BULK","headers=n","endcol=9","startcol=9","array=t"),0),"endrow",MATCH(2,_xll.BDS(A188,"BEST_ANALYST_RECS_BULK","headers=n","endcol=9","startcol=9","array=t"),0),"cols=10;rows=1")</f>
        <v>JP Morgan</v>
      </c>
      <c r="X188" t="s">
        <v>878</v>
      </c>
      <c r="Y188" t="s">
        <v>24</v>
      </c>
      <c r="Z188">
        <v>5</v>
      </c>
      <c r="AA188" t="s">
        <v>18</v>
      </c>
      <c r="AB188">
        <v>3.2</v>
      </c>
      <c r="AC188" t="s">
        <v>19</v>
      </c>
      <c r="AD188" s="2">
        <v>45769</v>
      </c>
      <c r="AE188">
        <v>2</v>
      </c>
      <c r="AF188">
        <v>28.57</v>
      </c>
      <c r="AG188" t="str">
        <f>_xll.BDS(A188,"BEST_ANALYST_RECS_BULK","headers=n","startrow",MATCH(3,_xll.BDS(A188,"BEST_ANALYST_RECS_BULK","headers=n","endcol=9","startcol=9","array=t"),0),"endrow",MATCH(3,_xll.BDS(A188,"BEST_ANALYST_RECS_BULK","headers=n","endcol=9","startcol=9","array=t"),0),"cols=10;rows=1")</f>
        <v>Deutsche Bank</v>
      </c>
      <c r="AH188" t="s">
        <v>985</v>
      </c>
      <c r="AI188" t="s">
        <v>28</v>
      </c>
      <c r="AJ188">
        <v>3</v>
      </c>
      <c r="AK188" t="s">
        <v>18</v>
      </c>
      <c r="AL188">
        <v>3</v>
      </c>
      <c r="AM188" t="s">
        <v>22</v>
      </c>
      <c r="AN188" s="2">
        <v>45741</v>
      </c>
      <c r="AO188">
        <v>3</v>
      </c>
      <c r="AP188">
        <v>19.87</v>
      </c>
      <c r="AQ188" t="str">
        <f>_xll.BDP($A188, AQ$6)</f>
        <v>Communication Services</v>
      </c>
      <c r="AR188" t="str">
        <f>_xll.BDP($A188, AR$6)</f>
        <v>Entertainment</v>
      </c>
    </row>
    <row r="189" spans="1:44" x14ac:dyDescent="0.25">
      <c r="A189" t="s">
        <v>750</v>
      </c>
      <c r="B189">
        <f ca="1">_xll.BDH(A189,"BEST_EPS",$B$2,$B$2,"BEST_FPERIOD_OVERRIDE=1bf","fill=previous","Days=A")</f>
        <v>1.3069999999999999</v>
      </c>
      <c r="C189">
        <f ca="1">_xll.BDH(A189,"BEST_EPS",$B$2,$B$2,"BEST_FPERIOD_OVERRIDE=2bf","fill=previous","Days=A")</f>
        <v>1.373</v>
      </c>
      <c r="D189">
        <f ca="1">_xll.BDH(A189,"BEST_EPS",$B$2,$B$2,"BEST_FPERIOD_OVERRIDE=3bf","fill=previous","Days=A")</f>
        <v>1.524</v>
      </c>
      <c r="E189">
        <f ca="1">_xll.BDH(A189,"BEST_TARGET_PRICE",$B$2,$B$2,"fill=previous","Days=A")</f>
        <v>10.788</v>
      </c>
      <c r="F189">
        <f ca="1">_xll.BDH($A189,F$6,$B$2,$B$2,"Dir=V","Dts=H")</f>
        <v>9.3379999999999992</v>
      </c>
      <c r="G189">
        <f ca="1">_xll.BDH($A189,G$6,$B$2,$B$2,"Dir=V","Dts=H")</f>
        <v>9.4979999999999993</v>
      </c>
      <c r="H189">
        <f ca="1">_xll.BDH($A189,H$6,$B$2,$B$2,"Dir=V","Dts=H")</f>
        <v>9.33</v>
      </c>
      <c r="I189">
        <f ca="1">_xll.BDH($A189,I$6,$B$2,$B$2,"Dir=V","Dts=H")</f>
        <v>9.4499999999999993</v>
      </c>
      <c r="J189" t="s">
        <v>1163</v>
      </c>
      <c r="K189">
        <f t="shared" si="4"/>
        <v>10.850000000000001</v>
      </c>
      <c r="L189">
        <f t="shared" si="5"/>
        <v>10.8</v>
      </c>
      <c r="M189" t="str">
        <f>_xll.BDS(A189,"BEST_ANALYST_RECS_BULK","headers=n","startrow",MATCH(1,_xll.BDS(A189,"BEST_ANALYST_RECS_BULK","headers=n","endcol=9","startcol=9","array=t"),0),"endrow",MATCH(1,_xll.BDS(A189,"BEST_ANALYST_RECS_BULK","headers=n","endcol=9","startcol=9","array=t"),0),"cols=10;rows=1")</f>
        <v>Roemer Capital</v>
      </c>
      <c r="N189" t="s">
        <v>1348</v>
      </c>
      <c r="O189" t="s">
        <v>28</v>
      </c>
      <c r="P189">
        <v>3</v>
      </c>
      <c r="Q189" t="s">
        <v>26</v>
      </c>
      <c r="R189">
        <v>10.8</v>
      </c>
      <c r="S189" t="s">
        <v>22</v>
      </c>
      <c r="T189" s="2">
        <v>45737</v>
      </c>
      <c r="U189">
        <v>1</v>
      </c>
      <c r="V189">
        <v>51.3</v>
      </c>
      <c r="W189" t="str">
        <f>_xll.BDS(A189,"BEST_ANALYST_RECS_BULK","headers=n","startrow",MATCH(2,_xll.BDS(A189,"BEST_ANALYST_RECS_BULK","headers=n","endcol=9","startcol=9","array=t"),0),"endrow",MATCH(2,_xll.BDS(A189,"BEST_ANALYST_RECS_BULK","headers=n","endcol=9","startcol=9","array=t"),0),"cols=10;rows=1")</f>
        <v>AXIA Ventures Group</v>
      </c>
      <c r="X189" t="s">
        <v>1454</v>
      </c>
      <c r="Y189" t="s">
        <v>20</v>
      </c>
      <c r="Z189">
        <v>5</v>
      </c>
      <c r="AA189" t="s">
        <v>18</v>
      </c>
      <c r="AB189">
        <v>10.9</v>
      </c>
      <c r="AC189" t="s">
        <v>22</v>
      </c>
      <c r="AD189" s="2">
        <v>45783</v>
      </c>
      <c r="AE189">
        <v>2</v>
      </c>
      <c r="AF189">
        <v>25.51</v>
      </c>
      <c r="AG189" t="e">
        <f>_xll.BDS(A189,"BEST_ANALYST_RECS_BULK","headers=n","startrow",MATCH(3,_xll.BDS(A189,"BEST_ANALYST_RECS_BULK","headers=n","endcol=9","startcol=9","array=t"),0),"endrow",MATCH(3,_xll.BDS(A189,"BEST_ANALYST_RECS_BULK","headers=n","endcol=9","startcol=9","array=t"),0),"cols=10;rows=1")</f>
        <v>#N/A</v>
      </c>
      <c r="AH189" t="s">
        <v>32</v>
      </c>
      <c r="AI189" t="s">
        <v>24</v>
      </c>
      <c r="AJ189">
        <v>5</v>
      </c>
      <c r="AK189" t="s">
        <v>23</v>
      </c>
      <c r="AL189" t="s">
        <v>29</v>
      </c>
      <c r="AM189" t="s">
        <v>19</v>
      </c>
      <c r="AN189" s="2">
        <v>45555</v>
      </c>
      <c r="AO189">
        <v>3</v>
      </c>
      <c r="AP189">
        <v>26.14</v>
      </c>
      <c r="AQ189" t="str">
        <f>_xll.BDP($A189, AQ$6)</f>
        <v>Financials</v>
      </c>
      <c r="AR189" t="str">
        <f>_xll.BDP($A189, AR$6)</f>
        <v>Banks</v>
      </c>
    </row>
    <row r="190" spans="1:44" x14ac:dyDescent="0.25">
      <c r="A190" t="s">
        <v>724</v>
      </c>
      <c r="B190">
        <f ca="1">_xll.BDH(A190,"BEST_EPS",$B$2,$B$2,"BEST_FPERIOD_OVERRIDE=1bf","fill=previous","Days=A")</f>
        <v>0.38100000000000001</v>
      </c>
      <c r="C190">
        <f ca="1">_xll.BDH(A190,"BEST_EPS",$B$2,$B$2,"BEST_FPERIOD_OVERRIDE=2bf","fill=previous","Days=A")</f>
        <v>0.41</v>
      </c>
      <c r="D190">
        <f ca="1">_xll.BDH(A190,"BEST_EPS",$B$2,$B$2,"BEST_FPERIOD_OVERRIDE=3bf","fill=previous","Days=A")</f>
        <v>0.48399999999999999</v>
      </c>
      <c r="E190">
        <f ca="1">_xll.BDH(A190,"BEST_TARGET_PRICE",$B$2,$B$2,"fill=previous","Days=A")</f>
        <v>3.0920000000000001</v>
      </c>
      <c r="F190">
        <f ca="1">_xll.BDH($A190,F$6,$B$2,$B$2,"Dir=V","Dts=H")</f>
        <v>2.4300000000000002</v>
      </c>
      <c r="G190">
        <f ca="1">_xll.BDH($A190,G$6,$B$2,$B$2,"Dir=V","Dts=H")</f>
        <v>2.4769999999999999</v>
      </c>
      <c r="H190">
        <f ca="1">_xll.BDH($A190,H$6,$B$2,$B$2,"Dir=V","Dts=H")</f>
        <v>2.4260000000000002</v>
      </c>
      <c r="I190">
        <f ca="1">_xll.BDH($A190,I$6,$B$2,$B$2,"Dir=V","Dts=H")</f>
        <v>2.4489999999999998</v>
      </c>
      <c r="J190" t="s">
        <v>1163</v>
      </c>
      <c r="K190">
        <f t="shared" si="4"/>
        <v>2.9633333333333334</v>
      </c>
      <c r="L190">
        <f t="shared" si="5"/>
        <v>3.18</v>
      </c>
      <c r="M190" t="str">
        <f>_xll.BDS(A190,"BEST_ANALYST_RECS_BULK","headers=n","startrow",MATCH(1,_xll.BDS(A190,"BEST_ANALYST_RECS_BULK","headers=n","endcol=9","startcol=9","array=t"),0),"endrow",MATCH(1,_xll.BDS(A190,"BEST_ANALYST_RECS_BULK","headers=n","endcol=9","startcol=9","array=t"),0),"cols=10;rows=1")</f>
        <v>Morgan Stanley</v>
      </c>
      <c r="N190" t="s">
        <v>1094</v>
      </c>
      <c r="O190" t="s">
        <v>46</v>
      </c>
      <c r="P190">
        <v>3</v>
      </c>
      <c r="Q190" t="s">
        <v>18</v>
      </c>
      <c r="R190">
        <v>3.18</v>
      </c>
      <c r="S190" t="s">
        <v>22</v>
      </c>
      <c r="T190" s="2">
        <v>45777</v>
      </c>
      <c r="U190">
        <v>1</v>
      </c>
      <c r="V190">
        <v>33.07</v>
      </c>
      <c r="W190" t="str">
        <f>_xll.BDS(A190,"BEST_ANALYST_RECS_BULK","headers=n","startrow",MATCH(2,_xll.BDS(A190,"BEST_ANALYST_RECS_BULK","headers=n","endcol=9","startcol=9","array=t"),0),"endrow",MATCH(2,_xll.BDS(A190,"BEST_ANALYST_RECS_BULK","headers=n","endcol=9","startcol=9","array=t"),0),"cols=10;rows=1")</f>
        <v>Optima Bank</v>
      </c>
      <c r="X190" t="s">
        <v>1475</v>
      </c>
      <c r="Y190" t="s">
        <v>20</v>
      </c>
      <c r="Z190">
        <v>5</v>
      </c>
      <c r="AA190" t="s">
        <v>18</v>
      </c>
      <c r="AB190">
        <v>3</v>
      </c>
      <c r="AC190" t="s">
        <v>22</v>
      </c>
      <c r="AD190" s="2">
        <v>45784</v>
      </c>
      <c r="AE190">
        <v>2</v>
      </c>
      <c r="AF190">
        <v>30.92</v>
      </c>
      <c r="AG190" t="str">
        <f>_xll.BDS(A190,"BEST_ANALYST_RECS_BULK","headers=n","startrow",MATCH(3,_xll.BDS(A190,"BEST_ANALYST_RECS_BULK","headers=n","endcol=9","startcol=9","array=t"),0),"endrow",MATCH(3,_xll.BDS(A190,"BEST_ANALYST_RECS_BULK","headers=n","endcol=9","startcol=9","array=t"),0),"cols=10;rows=1")</f>
        <v>Sadif Investment Analytics</v>
      </c>
      <c r="AH190" t="s">
        <v>32</v>
      </c>
      <c r="AI190" t="s">
        <v>33</v>
      </c>
      <c r="AJ190">
        <v>5</v>
      </c>
      <c r="AK190" t="s">
        <v>23</v>
      </c>
      <c r="AL190">
        <v>2.71</v>
      </c>
      <c r="AM190" t="s">
        <v>19</v>
      </c>
      <c r="AN190" s="2">
        <v>45764</v>
      </c>
      <c r="AO190">
        <v>3</v>
      </c>
      <c r="AP190">
        <v>30.75</v>
      </c>
      <c r="AQ190" t="str">
        <f>_xll.BDP($A190, AQ$6)</f>
        <v>Financials</v>
      </c>
      <c r="AR190" t="str">
        <f>_xll.BDP($A190, AR$6)</f>
        <v>Banks</v>
      </c>
    </row>
    <row r="191" spans="1:44" x14ac:dyDescent="0.25">
      <c r="A191" t="s">
        <v>774</v>
      </c>
      <c r="B191">
        <f ca="1">_xll.BDH(A191,"BEST_EPS",$B$2,$B$2,"BEST_FPERIOD_OVERRIDE=1bf","fill=previous","Days=A")</f>
        <v>1.478</v>
      </c>
      <c r="C191">
        <f ca="1">_xll.BDH(A191,"BEST_EPS",$B$2,$B$2,"BEST_FPERIOD_OVERRIDE=2bf","fill=previous","Days=A")</f>
        <v>1.556</v>
      </c>
      <c r="D191">
        <f ca="1">_xll.BDH(A191,"BEST_EPS",$B$2,$B$2,"BEST_FPERIOD_OVERRIDE=3bf","fill=previous","Days=A")</f>
        <v>1.7010000000000001</v>
      </c>
      <c r="E191">
        <f ca="1">_xll.BDH(A191,"BEST_TARGET_PRICE",$B$2,$B$2,"fill=previous","Days=A")</f>
        <v>18.358000000000001</v>
      </c>
      <c r="F191">
        <f ca="1">_xll.BDH($A191,F$6,$B$2,$B$2,"Dir=V","Dts=H")</f>
        <v>16.87</v>
      </c>
      <c r="G191">
        <f ca="1">_xll.BDH($A191,G$6,$B$2,$B$2,"Dir=V","Dts=H")</f>
        <v>17</v>
      </c>
      <c r="H191">
        <f ca="1">_xll.BDH($A191,H$6,$B$2,$B$2,"Dir=V","Dts=H")</f>
        <v>16.829999999999998</v>
      </c>
      <c r="I191">
        <f ca="1">_xll.BDH($A191,I$6,$B$2,$B$2,"Dir=V","Dts=H")</f>
        <v>16.95</v>
      </c>
      <c r="J191" t="s">
        <v>1163</v>
      </c>
      <c r="K191">
        <f t="shared" si="4"/>
        <v>19.733333333333334</v>
      </c>
      <c r="L191">
        <f t="shared" si="5"/>
        <v>20</v>
      </c>
      <c r="M191" t="str">
        <f>_xll.BDS(A191,"BEST_ANALYST_RECS_BULK","headers=n","startrow",MATCH(1,_xll.BDS(A191,"BEST_ANALYST_RECS_BULK","headers=n","endcol=9","startcol=9","array=t"),0),"endrow",MATCH(1,_xll.BDS(A191,"BEST_ANALYST_RECS_BULK","headers=n","endcol=9","startcol=9","array=t"),0),"cols=10;rows=1")</f>
        <v>Deutsche Bank</v>
      </c>
      <c r="N191" t="s">
        <v>1135</v>
      </c>
      <c r="O191" t="s">
        <v>20</v>
      </c>
      <c r="P191">
        <v>5</v>
      </c>
      <c r="Q191" t="s">
        <v>18</v>
      </c>
      <c r="R191">
        <v>20</v>
      </c>
      <c r="S191" t="s">
        <v>22</v>
      </c>
      <c r="T191" s="2">
        <v>45719</v>
      </c>
      <c r="U191">
        <v>1</v>
      </c>
      <c r="V191">
        <v>30.11</v>
      </c>
      <c r="W191" t="str">
        <f>_xll.BDS(A191,"BEST_ANALYST_RECS_BULK","headers=n","startrow",MATCH(2,_xll.BDS(A191,"BEST_ANALYST_RECS_BULK","headers=n","endcol=9","startcol=9","array=t"),0),"endrow",MATCH(2,_xll.BDS(A191,"BEST_ANALYST_RECS_BULK","headers=n","endcol=9","startcol=9","array=t"),0),"cols=10;rows=1")</f>
        <v>AlphaValue/Baader Europe</v>
      </c>
      <c r="X191" t="s">
        <v>852</v>
      </c>
      <c r="Y191" t="s">
        <v>826</v>
      </c>
      <c r="Z191">
        <v>4</v>
      </c>
      <c r="AA191" t="s">
        <v>18</v>
      </c>
      <c r="AB191">
        <v>18.899999999999999</v>
      </c>
      <c r="AC191" t="s">
        <v>27</v>
      </c>
      <c r="AD191" s="2">
        <v>45770</v>
      </c>
      <c r="AE191">
        <v>2</v>
      </c>
      <c r="AF191">
        <v>26.41</v>
      </c>
      <c r="AG191" t="str">
        <f>_xll.BDS(A191,"BEST_ANALYST_RECS_BULK","headers=n","startrow",MATCH(3,_xll.BDS(A191,"BEST_ANALYST_RECS_BULK","headers=n","endcol=9","startcol=9","array=t"),0),"endrow",MATCH(3,_xll.BDS(A191,"BEST_ANALYST_RECS_BULK","headers=n","endcol=9","startcol=9","array=t"),0),"cols=10;rows=1")</f>
        <v>New Street Research LLP</v>
      </c>
      <c r="AH191" t="s">
        <v>1326</v>
      </c>
      <c r="AI191" t="s">
        <v>20</v>
      </c>
      <c r="AJ191">
        <v>5</v>
      </c>
      <c r="AK191" t="s">
        <v>18</v>
      </c>
      <c r="AL191">
        <v>20.3</v>
      </c>
      <c r="AM191" t="s">
        <v>19</v>
      </c>
      <c r="AN191" s="2">
        <v>45714</v>
      </c>
      <c r="AO191">
        <v>3</v>
      </c>
      <c r="AP191">
        <v>22.07</v>
      </c>
      <c r="AQ191" t="str">
        <f>_xll.BDP($A191, AQ$6)</f>
        <v>Communication Services</v>
      </c>
      <c r="AR191" t="str">
        <f>_xll.BDP($A191, AR$6)</f>
        <v>Diversified Telecommunication</v>
      </c>
    </row>
    <row r="192" spans="1:44" x14ac:dyDescent="0.25">
      <c r="A192" t="s">
        <v>794</v>
      </c>
      <c r="B192">
        <f ca="1">_xll.BDH(A192,"BEST_EPS",$B$2,$B$2,"BEST_FPERIOD_OVERRIDE=1bf","fill=previous","Days=A")</f>
        <v>1.407</v>
      </c>
      <c r="C192">
        <f ca="1">_xll.BDH(A192,"BEST_EPS",$B$2,$B$2,"BEST_FPERIOD_OVERRIDE=2bf","fill=previous","Days=A")</f>
        <v>1.472</v>
      </c>
      <c r="D192">
        <f ca="1">_xll.BDH(A192,"BEST_EPS",$B$2,$B$2,"BEST_FPERIOD_OVERRIDE=3bf","fill=previous","Days=A")</f>
        <v>1.504</v>
      </c>
      <c r="E192">
        <f ca="1">_xll.BDH(A192,"BEST_TARGET_PRICE",$B$2,$B$2,"fill=previous","Days=A")</f>
        <v>19.22</v>
      </c>
      <c r="F192">
        <f ca="1">_xll.BDH($A192,F$6,$B$2,$B$2,"Dir=V","Dts=H")</f>
        <v>19.2</v>
      </c>
      <c r="G192">
        <f ca="1">_xll.BDH($A192,G$6,$B$2,$B$2,"Dir=V","Dts=H")</f>
        <v>19.260000000000002</v>
      </c>
      <c r="H192">
        <f ca="1">_xll.BDH($A192,H$6,$B$2,$B$2,"Dir=V","Dts=H")</f>
        <v>19.03</v>
      </c>
      <c r="I192">
        <f ca="1">_xll.BDH($A192,I$6,$B$2,$B$2,"Dir=V","Dts=H")</f>
        <v>19.2</v>
      </c>
      <c r="J192" t="s">
        <v>1163</v>
      </c>
      <c r="K192">
        <f t="shared" si="4"/>
        <v>19.133333333333333</v>
      </c>
      <c r="L192">
        <f t="shared" si="5"/>
        <v>19</v>
      </c>
      <c r="M192" t="str">
        <f>_xll.BDS(A192,"BEST_ANALYST_RECS_BULK","headers=n","startrow",MATCH(1,_xll.BDS(A192,"BEST_ANALYST_RECS_BULK","headers=n","endcol=9","startcol=9","array=t"),0),"endrow",MATCH(1,_xll.BDS(A192,"BEST_ANALYST_RECS_BULK","headers=n","endcol=9","startcol=9","array=t"),0),"cols=10;rows=1")</f>
        <v>Citi</v>
      </c>
      <c r="N192" t="s">
        <v>1423</v>
      </c>
      <c r="O192" t="s">
        <v>20</v>
      </c>
      <c r="P192">
        <v>5</v>
      </c>
      <c r="Q192" t="s">
        <v>18</v>
      </c>
      <c r="R192">
        <v>19</v>
      </c>
      <c r="S192" t="s">
        <v>19</v>
      </c>
      <c r="T192" s="2">
        <v>45779</v>
      </c>
      <c r="U192">
        <v>1</v>
      </c>
      <c r="V192">
        <v>36.450000000000003</v>
      </c>
      <c r="W192" t="str">
        <f>_xll.BDS(A192,"BEST_ANALYST_RECS_BULK","headers=n","startrow",MATCH(2,_xll.BDS(A192,"BEST_ANALYST_RECS_BULK","headers=n","endcol=9","startcol=9","array=t"),0),"endrow",MATCH(2,_xll.BDS(A192,"BEST_ANALYST_RECS_BULK","headers=n","endcol=9","startcol=9","array=t"),0),"cols=10;rows=1")</f>
        <v>Eurobank</v>
      </c>
      <c r="X192" t="s">
        <v>1114</v>
      </c>
      <c r="Y192" t="s">
        <v>28</v>
      </c>
      <c r="Z192">
        <v>3</v>
      </c>
      <c r="AA192" t="s">
        <v>26</v>
      </c>
      <c r="AB192">
        <v>17.899999999999999</v>
      </c>
      <c r="AC192" t="s">
        <v>22</v>
      </c>
      <c r="AD192" s="2">
        <v>45733</v>
      </c>
      <c r="AE192">
        <v>2</v>
      </c>
      <c r="AF192">
        <v>19.190000000000001</v>
      </c>
      <c r="AG192" t="str">
        <f>_xll.BDS(A192,"BEST_ANALYST_RECS_BULK","headers=n","startrow",MATCH(3,_xll.BDS(A192,"BEST_ANALYST_RECS_BULK","headers=n","endcol=9","startcol=9","array=t"),0),"endrow",MATCH(3,_xll.BDS(A192,"BEST_ANALYST_RECS_BULK","headers=n","endcol=9","startcol=9","array=t"),0),"cols=10;rows=1")</f>
        <v>AlphaValue/Baader Europe</v>
      </c>
      <c r="AH192" t="s">
        <v>875</v>
      </c>
      <c r="AI192" t="s">
        <v>834</v>
      </c>
      <c r="AJ192">
        <v>2</v>
      </c>
      <c r="AK192" t="s">
        <v>18</v>
      </c>
      <c r="AL192">
        <v>20.5</v>
      </c>
      <c r="AM192" t="s">
        <v>27</v>
      </c>
      <c r="AN192" s="2">
        <v>45778</v>
      </c>
      <c r="AO192">
        <v>3</v>
      </c>
      <c r="AP192">
        <v>19.12</v>
      </c>
      <c r="AQ192" t="str">
        <f>_xll.BDP($A192, AQ$6)</f>
        <v>Consumer Discretionary</v>
      </c>
      <c r="AR192" t="str">
        <f>_xll.BDP($A192, AR$6)</f>
        <v>Hotels, Restaurants &amp; Leisure</v>
      </c>
    </row>
    <row r="193" spans="1:44" x14ac:dyDescent="0.25">
      <c r="A193" t="s">
        <v>584</v>
      </c>
      <c r="B193">
        <f ca="1">_xll.BDH(A193,"BEST_EPS",$B$2,$B$2,"BEST_FPERIOD_OVERRIDE=1bf","fill=previous","Days=A")</f>
        <v>0.76800000000000002</v>
      </c>
      <c r="C193">
        <f ca="1">_xll.BDH(A193,"BEST_EPS",$B$2,$B$2,"BEST_FPERIOD_OVERRIDE=2bf","fill=previous","Days=A")</f>
        <v>0.81200000000000006</v>
      </c>
      <c r="D193">
        <f ca="1">_xll.BDH(A193,"BEST_EPS",$B$2,$B$2,"BEST_FPERIOD_OVERRIDE=3bf","fill=previous","Days=A")</f>
        <v>0.93700000000000006</v>
      </c>
      <c r="E193">
        <f ca="1">_xll.BDH(A193,"BEST_TARGET_PRICE",$B$2,$B$2,"fill=previous","Days=A")</f>
        <v>7.1319999999999997</v>
      </c>
      <c r="F193">
        <f ca="1">_xll.BDH($A193,F$6,$B$2,$B$2,"Dir=V","Dts=H")</f>
        <v>6.07</v>
      </c>
      <c r="G193">
        <f ca="1">_xll.BDH($A193,G$6,$B$2,$B$2,"Dir=V","Dts=H")</f>
        <v>6.2549999999999999</v>
      </c>
      <c r="H193">
        <f ca="1">_xll.BDH($A193,H$6,$B$2,$B$2,"Dir=V","Dts=H")</f>
        <v>6.0549999999999997</v>
      </c>
      <c r="I193">
        <f ca="1">_xll.BDH($A193,I$6,$B$2,$B$2,"Dir=V","Dts=H")</f>
        <v>6.2</v>
      </c>
      <c r="J193" t="s">
        <v>1164</v>
      </c>
      <c r="K193">
        <f t="shared" si="4"/>
        <v>6.5666666666666664</v>
      </c>
      <c r="L193">
        <f t="shared" si="5"/>
        <v>6.8</v>
      </c>
      <c r="M193" t="str">
        <f>_xll.BDS(A193,"BEST_ANALYST_RECS_BULK","headers=n","startrow",MATCH(1,_xll.BDS(A193,"BEST_ANALYST_RECS_BULK","headers=n","endcol=9","startcol=9","array=t"),0),"endrow",MATCH(1,_xll.BDS(A193,"BEST_ANALYST_RECS_BULK","headers=n","endcol=9","startcol=9","array=t"),0),"cols=10;rows=1")</f>
        <v>Citi</v>
      </c>
      <c r="N193" t="s">
        <v>1238</v>
      </c>
      <c r="O193" t="s">
        <v>20</v>
      </c>
      <c r="P193">
        <v>5</v>
      </c>
      <c r="Q193" t="s">
        <v>18</v>
      </c>
      <c r="R193">
        <v>6.8</v>
      </c>
      <c r="S193" t="s">
        <v>19</v>
      </c>
      <c r="T193" s="2">
        <v>45784</v>
      </c>
      <c r="U193">
        <v>1</v>
      </c>
      <c r="V193">
        <v>30.03</v>
      </c>
      <c r="W193" t="str">
        <f>_xll.BDS(A193,"BEST_ANALYST_RECS_BULK","headers=n","startrow",MATCH(2,_xll.BDS(A193,"BEST_ANALYST_RECS_BULK","headers=n","endcol=9","startcol=9","array=t"),0),"endrow",MATCH(2,_xll.BDS(A193,"BEST_ANALYST_RECS_BULK","headers=n","endcol=9","startcol=9","array=t"),0),"cols=10;rows=1")</f>
        <v>BNP Paribas Exane</v>
      </c>
      <c r="X193" t="s">
        <v>965</v>
      </c>
      <c r="Y193" t="s">
        <v>25</v>
      </c>
      <c r="Z193">
        <v>3</v>
      </c>
      <c r="AA193" t="s">
        <v>18</v>
      </c>
      <c r="AB193">
        <v>6.7</v>
      </c>
      <c r="AC193" t="s">
        <v>19</v>
      </c>
      <c r="AD193" s="2">
        <v>45783</v>
      </c>
      <c r="AE193">
        <v>2</v>
      </c>
      <c r="AF193">
        <v>11.95</v>
      </c>
      <c r="AG193" t="str">
        <f>_xll.BDS(A193,"BEST_ANALYST_RECS_BULK","headers=n","startrow",MATCH(3,_xll.BDS(A193,"BEST_ANALYST_RECS_BULK","headers=n","endcol=9","startcol=9","array=t"),0),"endrow",MATCH(3,_xll.BDS(A193,"BEST_ANALYST_RECS_BULK","headers=n","endcol=9","startcol=9","array=t"),0),"cols=10;rows=1")</f>
        <v>Deutsche Bank</v>
      </c>
      <c r="AH193" t="s">
        <v>1197</v>
      </c>
      <c r="AI193" t="s">
        <v>28</v>
      </c>
      <c r="AJ193">
        <v>3</v>
      </c>
      <c r="AK193" t="s">
        <v>18</v>
      </c>
      <c r="AL193">
        <v>6.2</v>
      </c>
      <c r="AM193" t="s">
        <v>22</v>
      </c>
      <c r="AN193" s="2">
        <v>45750</v>
      </c>
      <c r="AO193">
        <v>3</v>
      </c>
      <c r="AP193">
        <v>8.31</v>
      </c>
      <c r="AQ193" t="str">
        <f>_xll.BDP($A193, AQ$6)</f>
        <v>Financials</v>
      </c>
      <c r="AR193" t="str">
        <f>_xll.BDP($A193, AR$6)</f>
        <v>Banks</v>
      </c>
    </row>
    <row r="194" spans="1:44" x14ac:dyDescent="0.25">
      <c r="A194" t="s">
        <v>644</v>
      </c>
      <c r="B194">
        <f ca="1">_xll.BDH(A194,"BEST_EPS",$B$2,$B$2,"BEST_FPERIOD_OVERRIDE=1bf","fill=previous","Days=A")</f>
        <v>1.419</v>
      </c>
      <c r="C194">
        <f ca="1">_xll.BDH(A194,"BEST_EPS",$B$2,$B$2,"BEST_FPERIOD_OVERRIDE=2bf","fill=previous","Days=A")</f>
        <v>1.548</v>
      </c>
      <c r="D194">
        <f ca="1">_xll.BDH(A194,"BEST_EPS",$B$2,$B$2,"BEST_FPERIOD_OVERRIDE=3bf","fill=previous","Days=A")</f>
        <v>1.798</v>
      </c>
      <c r="E194">
        <f ca="1">_xll.BDH(A194,"BEST_TARGET_PRICE",$B$2,$B$2,"fill=previous","Days=A")</f>
        <v>12.31</v>
      </c>
      <c r="F194">
        <f ca="1">_xll.BDH($A194,F$6,$B$2,$B$2,"Dir=V","Dts=H")</f>
        <v>10.494999999999999</v>
      </c>
      <c r="G194">
        <f ca="1">_xll.BDH($A194,G$6,$B$2,$B$2,"Dir=V","Dts=H")</f>
        <v>10.835000000000001</v>
      </c>
      <c r="H194">
        <f ca="1">_xll.BDH($A194,H$6,$B$2,$B$2,"Dir=V","Dts=H")</f>
        <v>10.47</v>
      </c>
      <c r="I194">
        <f ca="1">_xll.BDH($A194,I$6,$B$2,$B$2,"Dir=V","Dts=H")</f>
        <v>10.74</v>
      </c>
      <c r="J194" t="s">
        <v>1164</v>
      </c>
      <c r="K194">
        <f t="shared" si="4"/>
        <v>12.533333333333333</v>
      </c>
      <c r="L194">
        <f t="shared" si="5"/>
        <v>12.4</v>
      </c>
      <c r="M194" t="str">
        <f>_xll.BDS(A194,"BEST_ANALYST_RECS_BULK","headers=n","startrow",MATCH(1,_xll.BDS(A194,"BEST_ANALYST_RECS_BULK","headers=n","endcol=9","startcol=9","array=t"),0),"endrow",MATCH(1,_xll.BDS(A194,"BEST_ANALYST_RECS_BULK","headers=n","endcol=9","startcol=9","array=t"),0),"cols=10;rows=1")</f>
        <v>AlphaValue/Baader Europe</v>
      </c>
      <c r="N194" t="s">
        <v>843</v>
      </c>
      <c r="O194" t="s">
        <v>826</v>
      </c>
      <c r="P194">
        <v>4</v>
      </c>
      <c r="Q194" t="s">
        <v>18</v>
      </c>
      <c r="R194">
        <v>12.4</v>
      </c>
      <c r="S194" t="s">
        <v>22</v>
      </c>
      <c r="T194" s="2">
        <v>45779</v>
      </c>
      <c r="U194">
        <v>1</v>
      </c>
      <c r="V194">
        <v>37.200000000000003</v>
      </c>
      <c r="W194" t="str">
        <f>_xll.BDS(A194,"BEST_ANALYST_RECS_BULK","headers=n","startrow",MATCH(2,_xll.BDS(A194,"BEST_ANALYST_RECS_BULK","headers=n","endcol=9","startcol=9","array=t"),0),"endrow",MATCH(2,_xll.BDS(A194,"BEST_ANALYST_RECS_BULK","headers=n","endcol=9","startcol=9","array=t"),0),"cols=10;rows=1")</f>
        <v>BNP Paribas Exane</v>
      </c>
      <c r="X194" t="s">
        <v>965</v>
      </c>
      <c r="Y194" t="s">
        <v>17</v>
      </c>
      <c r="Z194">
        <v>5</v>
      </c>
      <c r="AA194" t="s">
        <v>18</v>
      </c>
      <c r="AB194">
        <v>12.8</v>
      </c>
      <c r="AC194" t="s">
        <v>19</v>
      </c>
      <c r="AD194" s="2">
        <v>45783</v>
      </c>
      <c r="AE194">
        <v>2</v>
      </c>
      <c r="AF194">
        <v>19.96</v>
      </c>
      <c r="AG194" t="str">
        <f>_xll.BDS(A194,"BEST_ANALYST_RECS_BULK","headers=n","startrow",MATCH(3,_xll.BDS(A194,"BEST_ANALYST_RECS_BULK","headers=n","endcol=9","startcol=9","array=t"),0),"endrow",MATCH(3,_xll.BDS(A194,"BEST_ANALYST_RECS_BULK","headers=n","endcol=9","startcol=9","array=t"),0),"cols=10;rows=1")</f>
        <v>Citi</v>
      </c>
      <c r="AH194" t="s">
        <v>1238</v>
      </c>
      <c r="AI194" t="s">
        <v>20</v>
      </c>
      <c r="AJ194">
        <v>5</v>
      </c>
      <c r="AK194" t="s">
        <v>18</v>
      </c>
      <c r="AL194">
        <v>12.4</v>
      </c>
      <c r="AM194" t="s">
        <v>19</v>
      </c>
      <c r="AN194" s="2">
        <v>45784</v>
      </c>
      <c r="AO194">
        <v>3</v>
      </c>
      <c r="AP194">
        <v>17.38</v>
      </c>
      <c r="AQ194" t="str">
        <f>_xll.BDP($A194, AQ$6)</f>
        <v>Financials</v>
      </c>
      <c r="AR194" t="str">
        <f>_xll.BDP($A194, AR$6)</f>
        <v>Banks</v>
      </c>
    </row>
    <row r="195" spans="1:44" x14ac:dyDescent="0.25">
      <c r="A195" t="s">
        <v>560</v>
      </c>
      <c r="B195">
        <f ca="1">_xll.BDH(A195,"BEST_EPS",$B$2,$B$2,"BEST_FPERIOD_OVERRIDE=1bf","fill=previous","Days=A")</f>
        <v>4.1520000000000001</v>
      </c>
      <c r="C195">
        <f ca="1">_xll.BDH(A195,"BEST_EPS",$B$2,$B$2,"BEST_FPERIOD_OVERRIDE=2bf","fill=previous","Days=A")</f>
        <v>4.6909999999999998</v>
      </c>
      <c r="D195">
        <f ca="1">_xll.BDH(A195,"BEST_EPS",$B$2,$B$2,"BEST_FPERIOD_OVERRIDE=3bf","fill=previous","Days=A")</f>
        <v>4.923</v>
      </c>
      <c r="E195">
        <f ca="1">_xll.BDH(A195,"BEST_TARGET_PRICE",$B$2,$B$2,"fill=previous","Days=A")</f>
        <v>90.25</v>
      </c>
      <c r="F195">
        <f ca="1">_xll.BDH($A195,F$6,$B$2,$B$2,"Dir=V","Dts=H")</f>
        <v>74.650000000000006</v>
      </c>
      <c r="G195">
        <f ca="1">_xll.BDH($A195,G$6,$B$2,$B$2,"Dir=V","Dts=H")</f>
        <v>76.55</v>
      </c>
      <c r="H195">
        <f ca="1">_xll.BDH($A195,H$6,$B$2,$B$2,"Dir=V","Dts=H")</f>
        <v>74.3</v>
      </c>
      <c r="I195">
        <f ca="1">_xll.BDH($A195,I$6,$B$2,$B$2,"Dir=V","Dts=H")</f>
        <v>74.95</v>
      </c>
      <c r="J195" t="s">
        <v>1164</v>
      </c>
      <c r="K195">
        <f t="shared" si="4"/>
        <v>74.5</v>
      </c>
      <c r="L195">
        <f t="shared" si="5"/>
        <v>66</v>
      </c>
      <c r="M195" t="str">
        <f>_xll.BDS(A195,"BEST_ANALYST_RECS_BULK","headers=n","startrow",MATCH(1,_xll.BDS(A195,"BEST_ANALYST_RECS_BULK","headers=n","endcol=9","startcol=9","array=t"),0),"endrow",MATCH(1,_xll.BDS(A195,"BEST_ANALYST_RECS_BULK","headers=n","endcol=9","startcol=9","array=t"),0),"cols=10;rows=1")</f>
        <v>Morningstar</v>
      </c>
      <c r="N195" t="s">
        <v>1061</v>
      </c>
      <c r="O195" t="s">
        <v>28</v>
      </c>
      <c r="P195">
        <v>3</v>
      </c>
      <c r="Q195" t="s">
        <v>23</v>
      </c>
      <c r="R195">
        <v>66</v>
      </c>
      <c r="S195" t="s">
        <v>22</v>
      </c>
      <c r="T195" s="2">
        <v>45777</v>
      </c>
      <c r="U195">
        <v>1</v>
      </c>
      <c r="V195">
        <v>20.82</v>
      </c>
      <c r="W195" t="str">
        <f>_xll.BDS(A195,"BEST_ANALYST_RECS_BULK","headers=n","startrow",MATCH(2,_xll.BDS(A195,"BEST_ANALYST_RECS_BULK","headers=n","endcol=9","startcol=9","array=t"),0),"endrow",MATCH(2,_xll.BDS(A195,"BEST_ANALYST_RECS_BULK","headers=n","endcol=9","startcol=9","array=t"),0),"cols=10;rows=1")</f>
        <v>JP Morgan</v>
      </c>
      <c r="X195" t="s">
        <v>982</v>
      </c>
      <c r="Y195" t="s">
        <v>25</v>
      </c>
      <c r="Z195">
        <v>3</v>
      </c>
      <c r="AA195" t="s">
        <v>18</v>
      </c>
      <c r="AB195">
        <v>83</v>
      </c>
      <c r="AC195" t="s">
        <v>19</v>
      </c>
      <c r="AD195" s="2">
        <v>45783</v>
      </c>
      <c r="AE195">
        <v>2</v>
      </c>
      <c r="AF195">
        <v>20.28</v>
      </c>
      <c r="AG195" t="str">
        <f>_xll.BDS(A195,"BEST_ANALYST_RECS_BULK","headers=n","startrow",MATCH(3,_xll.BDS(A195,"BEST_ANALYST_RECS_BULK","headers=n","endcol=9","startcol=9","array=t"),0),"endrow",MATCH(3,_xll.BDS(A195,"BEST_ANALYST_RECS_BULK","headers=n","endcol=9","startcol=9","array=t"),0),"cols=10;rows=1")</f>
        <v>ISS-EVA</v>
      </c>
      <c r="AH195" t="s">
        <v>32</v>
      </c>
      <c r="AI195" t="s">
        <v>43</v>
      </c>
      <c r="AJ195">
        <v>1</v>
      </c>
      <c r="AK195" t="s">
        <v>18</v>
      </c>
      <c r="AL195" t="s">
        <v>29</v>
      </c>
      <c r="AM195" t="s">
        <v>19</v>
      </c>
      <c r="AN195" s="2">
        <v>45353</v>
      </c>
      <c r="AO195">
        <v>3</v>
      </c>
      <c r="AP195">
        <v>13.34</v>
      </c>
      <c r="AQ195" t="str">
        <f>_xll.BDP($A195, AQ$6)</f>
        <v>Industrials</v>
      </c>
      <c r="AR195" t="str">
        <f>_xll.BDP($A195, AR$6)</f>
        <v>Building Products</v>
      </c>
    </row>
    <row r="196" spans="1:44" x14ac:dyDescent="0.25">
      <c r="A196" t="s">
        <v>546</v>
      </c>
      <c r="B196">
        <f ca="1">_xll.BDH(A196,"BEST_EPS",$B$2,$B$2,"BEST_FPERIOD_OVERRIDE=1bf","fill=previous","Days=A")</f>
        <v>5.1550000000000002</v>
      </c>
      <c r="C196">
        <f ca="1">_xll.BDH(A196,"BEST_EPS",$B$2,$B$2,"BEST_FPERIOD_OVERRIDE=2bf","fill=previous","Days=A")</f>
        <v>5.694</v>
      </c>
      <c r="D196">
        <f ca="1">_xll.BDH(A196,"BEST_EPS",$B$2,$B$2,"BEST_FPERIOD_OVERRIDE=3bf","fill=previous","Days=A")</f>
        <v>6.3049999999999997</v>
      </c>
      <c r="E196">
        <f ca="1">_xll.BDH(A196,"BEST_TARGET_PRICE",$B$2,$B$2,"fill=previous","Days=A")</f>
        <v>107.071</v>
      </c>
      <c r="F196">
        <f ca="1">_xll.BDH($A196,F$6,$B$2,$B$2,"Dir=V","Dts=H")</f>
        <v>95.9</v>
      </c>
      <c r="G196">
        <f ca="1">_xll.BDH($A196,G$6,$B$2,$B$2,"Dir=V","Dts=H")</f>
        <v>97.65</v>
      </c>
      <c r="H196">
        <f ca="1">_xll.BDH($A196,H$6,$B$2,$B$2,"Dir=V","Dts=H")</f>
        <v>95.9</v>
      </c>
      <c r="I196">
        <f ca="1">_xll.BDH($A196,I$6,$B$2,$B$2,"Dir=V","Dts=H")</f>
        <v>96.9</v>
      </c>
      <c r="J196" t="s">
        <v>1164</v>
      </c>
      <c r="K196">
        <f t="shared" si="4"/>
        <v>110.66666666666667</v>
      </c>
      <c r="L196">
        <f t="shared" si="5"/>
        <v>107</v>
      </c>
      <c r="M196" t="str">
        <f>_xll.BDS(A196,"BEST_ANALYST_RECS_BULK","headers=n","startrow",MATCH(1,_xll.BDS(A196,"BEST_ANALYST_RECS_BULK","headers=n","endcol=9","startcol=9","array=t"),0),"endrow",MATCH(1,_xll.BDS(A196,"BEST_ANALYST_RECS_BULK","headers=n","endcol=9","startcol=9","array=t"),0),"cols=10;rows=1")</f>
        <v>Barclays</v>
      </c>
      <c r="N196" t="s">
        <v>967</v>
      </c>
      <c r="O196" t="s">
        <v>24</v>
      </c>
      <c r="P196">
        <v>5</v>
      </c>
      <c r="Q196" t="s">
        <v>18</v>
      </c>
      <c r="R196">
        <v>107</v>
      </c>
      <c r="S196" t="s">
        <v>19</v>
      </c>
      <c r="T196" s="2">
        <v>45779</v>
      </c>
      <c r="U196">
        <v>1</v>
      </c>
      <c r="V196">
        <v>26.24</v>
      </c>
      <c r="W196" t="str">
        <f>_xll.BDS(A196,"BEST_ANALYST_RECS_BULK","headers=n","startrow",MATCH(2,_xll.BDS(A196,"BEST_ANALYST_RECS_BULK","headers=n","endcol=9","startcol=9","array=t"),0),"endrow",MATCH(2,_xll.BDS(A196,"BEST_ANALYST_RECS_BULK","headers=n","endcol=9","startcol=9","array=t"),0),"cols=10;rows=1")</f>
        <v>JP Morgan</v>
      </c>
      <c r="X196" t="s">
        <v>1399</v>
      </c>
      <c r="Y196" t="s">
        <v>24</v>
      </c>
      <c r="Z196">
        <v>5</v>
      </c>
      <c r="AA196" t="s">
        <v>18</v>
      </c>
      <c r="AB196">
        <v>115</v>
      </c>
      <c r="AC196" t="s">
        <v>19</v>
      </c>
      <c r="AD196" s="2">
        <v>45778</v>
      </c>
      <c r="AE196">
        <v>2</v>
      </c>
      <c r="AF196">
        <v>20.9</v>
      </c>
      <c r="AG196" t="str">
        <f>_xll.BDS(A196,"BEST_ANALYST_RECS_BULK","headers=n","startrow",MATCH(3,_xll.BDS(A196,"BEST_ANALYST_RECS_BULK","headers=n","endcol=9","startcol=9","array=t"),0),"endrow",MATCH(3,_xll.BDS(A196,"BEST_ANALYST_RECS_BULK","headers=n","endcol=9","startcol=9","array=t"),0),"cols=10;rows=1")</f>
        <v>Deutsche Bank</v>
      </c>
      <c r="AH196" t="s">
        <v>828</v>
      </c>
      <c r="AI196" t="s">
        <v>20</v>
      </c>
      <c r="AJ196">
        <v>5</v>
      </c>
      <c r="AK196" t="s">
        <v>18</v>
      </c>
      <c r="AL196">
        <v>110</v>
      </c>
      <c r="AM196" t="s">
        <v>22</v>
      </c>
      <c r="AN196" s="2">
        <v>45778</v>
      </c>
      <c r="AO196">
        <v>3</v>
      </c>
      <c r="AP196">
        <v>8.11</v>
      </c>
      <c r="AQ196" t="str">
        <f>_xll.BDP($A196, AQ$6)</f>
        <v>Consumer Staples</v>
      </c>
      <c r="AR196" t="str">
        <f>_xll.BDP($A196, AR$6)</f>
        <v>Food Products</v>
      </c>
    </row>
    <row r="197" spans="1:44" x14ac:dyDescent="0.25">
      <c r="A197" t="s">
        <v>532</v>
      </c>
      <c r="B197">
        <f ca="1">_xll.BDH(A197,"BEST_EPS",$B$2,$B$2,"BEST_FPERIOD_OVERRIDE=1bf","fill=previous","Days=A")</f>
        <v>1.88</v>
      </c>
      <c r="C197">
        <f ca="1">_xll.BDH(A197,"BEST_EPS",$B$2,$B$2,"BEST_FPERIOD_OVERRIDE=2bf","fill=previous","Days=A")</f>
        <v>2.1230000000000002</v>
      </c>
      <c r="D197">
        <f ca="1">_xll.BDH(A197,"BEST_EPS",$B$2,$B$2,"BEST_FPERIOD_OVERRIDE=3bf","fill=previous","Days=A")</f>
        <v>2.5630000000000002</v>
      </c>
      <c r="E197">
        <f ca="1">_xll.BDH(A197,"BEST_TARGET_PRICE",$B$2,$B$2,"fill=previous","Days=A")</f>
        <v>23.702000000000002</v>
      </c>
      <c r="F197">
        <f ca="1">_xll.BDH($A197,F$6,$B$2,$B$2,"Dir=V","Dts=H")</f>
        <v>22</v>
      </c>
      <c r="G197">
        <f ca="1">_xll.BDH($A197,G$6,$B$2,$B$2,"Dir=V","Dts=H")</f>
        <v>22.3</v>
      </c>
      <c r="H197">
        <f ca="1">_xll.BDH($A197,H$6,$B$2,$B$2,"Dir=V","Dts=H")</f>
        <v>21.98</v>
      </c>
      <c r="I197">
        <f ca="1">_xll.BDH($A197,I$6,$B$2,$B$2,"Dir=V","Dts=H")</f>
        <v>22.12</v>
      </c>
      <c r="J197" t="s">
        <v>1164</v>
      </c>
      <c r="K197">
        <f t="shared" si="4"/>
        <v>23.566666666666666</v>
      </c>
      <c r="L197">
        <f t="shared" si="5"/>
        <v>26</v>
      </c>
      <c r="M197" t="str">
        <f>_xll.BDS(A197,"BEST_ANALYST_RECS_BULK","headers=n","startrow",MATCH(1,_xll.BDS(A197,"BEST_ANALYST_RECS_BULK","headers=n","endcol=9","startcol=9","array=t"),0),"endrow",MATCH(1,_xll.BDS(A197,"BEST_ANALYST_RECS_BULK","headers=n","endcol=9","startcol=9","array=t"),0),"cols=10;rows=1")</f>
        <v>BNP Paribas Exane</v>
      </c>
      <c r="N197" t="s">
        <v>1397</v>
      </c>
      <c r="O197" t="s">
        <v>17</v>
      </c>
      <c r="P197">
        <v>5</v>
      </c>
      <c r="Q197" t="s">
        <v>18</v>
      </c>
      <c r="R197">
        <v>26</v>
      </c>
      <c r="S197" t="s">
        <v>19</v>
      </c>
      <c r="T197" s="2">
        <v>45779</v>
      </c>
      <c r="U197">
        <v>1</v>
      </c>
      <c r="V197">
        <v>11.32</v>
      </c>
      <c r="W197" t="str">
        <f>_xll.BDS(A197,"BEST_ANALYST_RECS_BULK","headers=n","startrow",MATCH(2,_xll.BDS(A197,"BEST_ANALYST_RECS_BULK","headers=n","endcol=9","startcol=9","array=t"),0),"endrow",MATCH(2,_xll.BDS(A197,"BEST_ANALYST_RECS_BULK","headers=n","endcol=9","startcol=9","array=t"),0),"cols=10;rows=1")</f>
        <v>Barclays</v>
      </c>
      <c r="X197" t="s">
        <v>1139</v>
      </c>
      <c r="Y197" t="s">
        <v>24</v>
      </c>
      <c r="Z197">
        <v>5</v>
      </c>
      <c r="AA197" t="s">
        <v>18</v>
      </c>
      <c r="AB197">
        <v>23</v>
      </c>
      <c r="AC197" t="s">
        <v>19</v>
      </c>
      <c r="AD197" s="2">
        <v>45756</v>
      </c>
      <c r="AE197">
        <v>2</v>
      </c>
      <c r="AF197">
        <v>6.76</v>
      </c>
      <c r="AG197" t="str">
        <f>_xll.BDS(A197,"BEST_ANALYST_RECS_BULK","headers=n","startrow",MATCH(3,_xll.BDS(A197,"BEST_ANALYST_RECS_BULK","headers=n","endcol=9","startcol=9","array=t"),0),"endrow",MATCH(3,_xll.BDS(A197,"BEST_ANALYST_RECS_BULK","headers=n","endcol=9","startcol=9","array=t"),0),"cols=10;rows=1")</f>
        <v>Morgan Stanley</v>
      </c>
      <c r="AH197" t="s">
        <v>1089</v>
      </c>
      <c r="AI197" t="s">
        <v>46</v>
      </c>
      <c r="AJ197">
        <v>3</v>
      </c>
      <c r="AK197" t="s">
        <v>18</v>
      </c>
      <c r="AL197">
        <v>21.7</v>
      </c>
      <c r="AM197" t="s">
        <v>22</v>
      </c>
      <c r="AN197" s="2">
        <v>45743</v>
      </c>
      <c r="AO197">
        <v>3</v>
      </c>
      <c r="AP197">
        <v>5.51</v>
      </c>
      <c r="AQ197" t="str">
        <f>_xll.BDP($A197, AQ$6)</f>
        <v>Industrials</v>
      </c>
      <c r="AR197" t="str">
        <f>_xll.BDP($A197, AR$6)</f>
        <v>Passenger Airlines</v>
      </c>
    </row>
    <row r="198" spans="1:44" x14ac:dyDescent="0.25">
      <c r="A198" t="s">
        <v>760</v>
      </c>
      <c r="B198">
        <f ca="1">_xll.BDH(A198,"BEST_EPS",$B$2,$B$2,"BEST_FPERIOD_OVERRIDE=1bf","fill=previous","Days=A")</f>
        <v>0.224</v>
      </c>
      <c r="C198">
        <f ca="1">_xll.BDH(A198,"BEST_EPS",$B$2,$B$2,"BEST_FPERIOD_OVERRIDE=2bf","fill=previous","Days=A")</f>
        <v>0.217</v>
      </c>
      <c r="D198">
        <f ca="1">_xll.BDH(A198,"BEST_EPS",$B$2,$B$2,"BEST_FPERIOD_OVERRIDE=3bf","fill=previous","Days=A")</f>
        <v>0.222</v>
      </c>
      <c r="E198">
        <f ca="1">_xll.BDH(A198,"BEST_TARGET_PRICE",$B$2,$B$2,"fill=previous","Days=A")</f>
        <v>2.464</v>
      </c>
      <c r="F198">
        <f ca="1">_xll.BDH($A198,F$6,$B$2,$B$2,"Dir=V","Dts=H")</f>
        <v>2.2469999999999999</v>
      </c>
      <c r="G198">
        <f ca="1">_xll.BDH($A198,G$6,$B$2,$B$2,"Dir=V","Dts=H")</f>
        <v>2.2570000000000001</v>
      </c>
      <c r="H198">
        <f ca="1">_xll.BDH($A198,H$6,$B$2,$B$2,"Dir=V","Dts=H")</f>
        <v>2.2370000000000001</v>
      </c>
      <c r="I198">
        <f ca="1">_xll.BDH($A198,I$6,$B$2,$B$2,"Dir=V","Dts=H")</f>
        <v>2.2570000000000001</v>
      </c>
      <c r="J198" t="s">
        <v>1165</v>
      </c>
      <c r="K198">
        <f t="shared" si="4"/>
        <v>2.4</v>
      </c>
      <c r="L198">
        <f t="shared" si="5"/>
        <v>2.4</v>
      </c>
      <c r="M198" t="str">
        <f>_xll.BDS(A198,"BEST_ANALYST_RECS_BULK","headers=n","startrow",MATCH(1,_xll.BDS(A198,"BEST_ANALYST_RECS_BULK","headers=n","endcol=9","startcol=9","array=t"),0),"endrow",MATCH(1,_xll.BDS(A198,"BEST_ANALYST_RECS_BULK","headers=n","endcol=9","startcol=9","array=t"),0),"cols=10;rows=1")</f>
        <v>Intesa Sanpaolo</v>
      </c>
      <c r="N198" t="s">
        <v>1308</v>
      </c>
      <c r="O198" t="s">
        <v>20</v>
      </c>
      <c r="P198">
        <v>5</v>
      </c>
      <c r="Q198" t="s">
        <v>18</v>
      </c>
      <c r="R198">
        <v>2.4</v>
      </c>
      <c r="S198" t="s">
        <v>22</v>
      </c>
      <c r="T198" s="2">
        <v>45737</v>
      </c>
      <c r="U198">
        <v>1</v>
      </c>
      <c r="V198">
        <v>25.67</v>
      </c>
      <c r="W198" t="str">
        <f>_xll.BDS(A198,"BEST_ANALYST_RECS_BULK","headers=n","startrow",MATCH(2,_xll.BDS(A198,"BEST_ANALYST_RECS_BULK","headers=n","endcol=9","startcol=9","array=t"),0),"endrow",MATCH(2,_xll.BDS(A198,"BEST_ANALYST_RECS_BULK","headers=n","endcol=9","startcol=9","array=t"),0),"cols=10;rows=1")</f>
        <v>Intermonte</v>
      </c>
      <c r="X198" t="s">
        <v>1199</v>
      </c>
      <c r="Y198" t="s">
        <v>25</v>
      </c>
      <c r="Z198">
        <v>3</v>
      </c>
      <c r="AA198" t="s">
        <v>26</v>
      </c>
      <c r="AB198">
        <v>2.4</v>
      </c>
      <c r="AC198" t="s">
        <v>19</v>
      </c>
      <c r="AD198" s="2">
        <v>45737</v>
      </c>
      <c r="AE198">
        <v>2</v>
      </c>
      <c r="AF198">
        <v>23.71</v>
      </c>
      <c r="AG198" t="str">
        <f>_xll.BDS(A198,"BEST_ANALYST_RECS_BULK","headers=n","startrow",MATCH(3,_xll.BDS(A198,"BEST_ANALYST_RECS_BULK","headers=n","endcol=9","startcol=9","array=t"),0),"endrow",MATCH(3,_xll.BDS(A198,"BEST_ANALYST_RECS_BULK","headers=n","endcol=9","startcol=9","array=t"),0),"cols=10;rows=1")</f>
        <v>Sadif Investment Analytics</v>
      </c>
      <c r="AH198" t="s">
        <v>32</v>
      </c>
      <c r="AI198" t="s">
        <v>33</v>
      </c>
      <c r="AJ198">
        <v>5</v>
      </c>
      <c r="AK198" t="s">
        <v>18</v>
      </c>
      <c r="AL198" t="s">
        <v>29</v>
      </c>
      <c r="AM198" t="s">
        <v>19</v>
      </c>
      <c r="AN198" s="2">
        <v>45754</v>
      </c>
      <c r="AO198">
        <v>3</v>
      </c>
      <c r="AP198">
        <v>18.95</v>
      </c>
      <c r="AQ198" t="str">
        <f>_xll.BDP($A198, AQ$6)</f>
        <v>Utilities</v>
      </c>
      <c r="AR198" t="str">
        <f>_xll.BDP($A198, AR$6)</f>
        <v>Multi-Utilities</v>
      </c>
    </row>
    <row r="199" spans="1:44" x14ac:dyDescent="0.25">
      <c r="A199" t="s">
        <v>776</v>
      </c>
      <c r="B199">
        <f ca="1">_xll.BDH(A199,"BEST_EPS",$B$2,$B$2,"BEST_FPERIOD_OVERRIDE=1bf","fill=previous","Days=A")</f>
        <v>1</v>
      </c>
      <c r="C199">
        <f ca="1">_xll.BDH(A199,"BEST_EPS",$B$2,$B$2,"BEST_FPERIOD_OVERRIDE=2bf","fill=previous","Days=A")</f>
        <v>1.1319999999999999</v>
      </c>
      <c r="D199">
        <f ca="1">_xll.BDH(A199,"BEST_EPS",$B$2,$B$2,"BEST_FPERIOD_OVERRIDE=3bf","fill=previous","Days=A")</f>
        <v>1.238</v>
      </c>
      <c r="E199">
        <f ca="1">_xll.BDH(A199,"BEST_TARGET_PRICE",$B$2,$B$2,"fill=previous","Days=A")</f>
        <v>26.515999999999998</v>
      </c>
      <c r="F199">
        <f ca="1">_xll.BDH($A199,F$6,$B$2,$B$2,"Dir=V","Dts=H")</f>
        <v>18.64</v>
      </c>
      <c r="G199">
        <f ca="1">_xll.BDH($A199,G$6,$B$2,$B$2,"Dir=V","Dts=H")</f>
        <v>19.600000000000001</v>
      </c>
      <c r="H199">
        <f ca="1">_xll.BDH($A199,H$6,$B$2,$B$2,"Dir=V","Dts=H")</f>
        <v>18.594999999999999</v>
      </c>
      <c r="I199">
        <f ca="1">_xll.BDH($A199,I$6,$B$2,$B$2,"Dir=V","Dts=H")</f>
        <v>19.05</v>
      </c>
      <c r="J199" t="s">
        <v>1165</v>
      </c>
      <c r="K199">
        <f t="shared" si="4"/>
        <v>25.35</v>
      </c>
      <c r="L199">
        <f t="shared" si="5"/>
        <v>22.7</v>
      </c>
      <c r="M199" t="str">
        <f>_xll.BDS(A199,"BEST_ANALYST_RECS_BULK","headers=n","startrow",MATCH(1,_xll.BDS(A199,"BEST_ANALYST_RECS_BULK","headers=n","endcol=9","startcol=9","array=t"),0),"endrow",MATCH(1,_xll.BDS(A199,"BEST_ANALYST_RECS_BULK","headers=n","endcol=9","startcol=9","array=t"),0),"cols=10;rows=1")</f>
        <v>ISS-EVA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43.35</v>
      </c>
      <c r="W199" t="str">
        <f>_xll.BDS(A199,"BEST_ANALYST_RECS_BULK","headers=n","startrow",MATCH(2,_xll.BDS(A199,"BEST_ANALYST_RECS_BULK","headers=n","endcol=9","startcol=9","array=t"),0),"endrow",MATCH(2,_xll.BDS(A199,"BEST_ANALYST_RECS_BULK","headers=n","endcol=9","startcol=9","array=t"),0),"cols=10;rows=1")</f>
        <v>Carnegie Group</v>
      </c>
      <c r="X199" t="s">
        <v>1107</v>
      </c>
      <c r="Y199" t="s">
        <v>28</v>
      </c>
      <c r="Z199">
        <v>3</v>
      </c>
      <c r="AA199" t="s">
        <v>18</v>
      </c>
      <c r="AB199">
        <v>22.7</v>
      </c>
      <c r="AC199" t="s">
        <v>19</v>
      </c>
      <c r="AD199" s="2">
        <v>45783</v>
      </c>
      <c r="AE199">
        <v>2</v>
      </c>
      <c r="AF199">
        <v>0</v>
      </c>
      <c r="AG199" t="str">
        <f>_xll.BDS(A199,"BEST_ANALYST_RECS_BULK","headers=n","startrow",MATCH(3,_xll.BDS(A199,"BEST_ANALYST_RECS_BULK","headers=n","endcol=9","startcol=9","array=t"),0),"endrow",MATCH(3,_xll.BDS(A199,"BEST_ANALYST_RECS_BULK","headers=n","endcol=9","startcol=9","array=t"),0),"cols=10;rows=1")</f>
        <v>Oddo BHF</v>
      </c>
      <c r="AH199" t="s">
        <v>858</v>
      </c>
      <c r="AI199" t="s">
        <v>25</v>
      </c>
      <c r="AJ199">
        <v>3</v>
      </c>
      <c r="AK199" t="s">
        <v>18</v>
      </c>
      <c r="AL199">
        <v>28</v>
      </c>
      <c r="AM199" t="s">
        <v>19</v>
      </c>
      <c r="AN199" s="2">
        <v>45723</v>
      </c>
      <c r="AO199">
        <v>3</v>
      </c>
      <c r="AP199">
        <v>-7.04</v>
      </c>
      <c r="AQ199" t="str">
        <f>_xll.BDP($A199, AQ$6)</f>
        <v>Health Care</v>
      </c>
      <c r="AR199" t="str">
        <f>_xll.BDP($A199, AR$6)</f>
        <v>Health Care Providers &amp; Servic</v>
      </c>
    </row>
    <row r="200" spans="1:44" x14ac:dyDescent="0.25">
      <c r="A200" t="s">
        <v>674</v>
      </c>
      <c r="B200">
        <f ca="1">_xll.BDH(A200,"BEST_EPS",$B$2,$B$2,"BEST_FPERIOD_OVERRIDE=1bf","fill=previous","Days=A")</f>
        <v>1.089</v>
      </c>
      <c r="C200">
        <f ca="1">_xll.BDH(A200,"BEST_EPS",$B$2,$B$2,"BEST_FPERIOD_OVERRIDE=2bf","fill=previous","Days=A")</f>
        <v>1.137</v>
      </c>
      <c r="D200">
        <f ca="1">_xll.BDH(A200,"BEST_EPS",$B$2,$B$2,"BEST_FPERIOD_OVERRIDE=3bf","fill=previous","Days=A")</f>
        <v>1.2390000000000001</v>
      </c>
      <c r="E200">
        <f ca="1">_xll.BDH(A200,"BEST_TARGET_PRICE",$B$2,$B$2,"fill=previous","Days=A")</f>
        <v>10.081</v>
      </c>
      <c r="F200">
        <f ca="1">_xll.BDH($A200,F$6,$B$2,$B$2,"Dir=V","Dts=H")</f>
        <v>9.8800000000000008</v>
      </c>
      <c r="G200">
        <f ca="1">_xll.BDH($A200,G$6,$B$2,$B$2,"Dir=V","Dts=H")</f>
        <v>9.89</v>
      </c>
      <c r="H200">
        <f ca="1">_xll.BDH($A200,H$6,$B$2,$B$2,"Dir=V","Dts=H")</f>
        <v>9.7260000000000009</v>
      </c>
      <c r="I200">
        <f ca="1">_xll.BDH($A200,I$6,$B$2,$B$2,"Dir=V","Dts=H")</f>
        <v>9.7579999999999991</v>
      </c>
      <c r="J200" t="s">
        <v>1165</v>
      </c>
      <c r="K200">
        <f t="shared" ref="K200:K262" si="6">AVERAGE(R200,AB200,AL200)</f>
        <v>10.466666666666667</v>
      </c>
      <c r="L200">
        <f t="shared" ref="L200:L262" si="7">IF(OR(ISNA(M200),R200=0,R200="#N/A N/A"),IF(OR(ISNA(W200),AB200=0,AB200="#N/A N/A"),IF(OR(ISNA(AG200),AL200=0,AL200="#N/A N/A"),E200,AL200),AB200),R200)</f>
        <v>10.9</v>
      </c>
      <c r="M200" t="str">
        <f>_xll.BDS(A200,"BEST_ANALYST_RECS_BULK","headers=n","startrow",MATCH(1,_xll.BDS(A200,"BEST_ANALYST_RECS_BULK","headers=n","endcol=9","startcol=9","array=t"),0),"endrow",MATCH(1,_xll.BDS(A200,"BEST_ANALYST_RECS_BULK","headers=n","endcol=9","startcol=9","array=t"),0),"cols=10;rows=1")</f>
        <v>Intesa Sanpaolo</v>
      </c>
      <c r="N200" t="s">
        <v>1196</v>
      </c>
      <c r="O200" t="s">
        <v>20</v>
      </c>
      <c r="P200">
        <v>5</v>
      </c>
      <c r="Q200" t="s">
        <v>18</v>
      </c>
      <c r="R200">
        <v>10.9</v>
      </c>
      <c r="S200" t="s">
        <v>22</v>
      </c>
      <c r="T200" s="2">
        <v>45784</v>
      </c>
      <c r="U200">
        <v>1</v>
      </c>
      <c r="V200">
        <v>67.459999999999994</v>
      </c>
      <c r="W200" t="str">
        <f>_xll.BDS(A200,"BEST_ANALYST_RECS_BULK","headers=n","startrow",MATCH(2,_xll.BDS(A200,"BEST_ANALYST_RECS_BULK","headers=n","endcol=9","startcol=9","array=t"),0),"endrow",MATCH(2,_xll.BDS(A200,"BEST_ANALYST_RECS_BULK","headers=n","endcol=9","startcol=9","array=t"),0),"cols=10;rows=1")</f>
        <v>Deutsche Bank</v>
      </c>
      <c r="X200" t="s">
        <v>1004</v>
      </c>
      <c r="Y200" t="s">
        <v>20</v>
      </c>
      <c r="Z200">
        <v>5</v>
      </c>
      <c r="AA200" t="s">
        <v>18</v>
      </c>
      <c r="AB200">
        <v>10</v>
      </c>
      <c r="AC200" t="s">
        <v>22</v>
      </c>
      <c r="AD200" s="2">
        <v>45775</v>
      </c>
      <c r="AE200">
        <v>2</v>
      </c>
      <c r="AF200">
        <v>64.86</v>
      </c>
      <c r="AG200" t="e">
        <f>_xll.BDS(A200,"BEST_ANALYST_RECS_BULK","headers=n","startrow",MATCH(3,_xll.BDS(A200,"BEST_ANALYST_RECS_BULK","headers=n","endcol=9","startcol=9","array=t"),0),"endrow",MATCH(3,_xll.BDS(A200,"BEST_ANALYST_RECS_BULK","headers=n","endcol=9","startcol=9","array=t"),0),"cols=10;rows=1")</f>
        <v>#N/A</v>
      </c>
      <c r="AH200" t="s">
        <v>1004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45764</v>
      </c>
      <c r="AO200">
        <v>3</v>
      </c>
      <c r="AP200">
        <v>54.42</v>
      </c>
      <c r="AQ200" t="str">
        <f>_xll.BDP($A200, AQ$6)</f>
        <v>Financials</v>
      </c>
      <c r="AR200" t="str">
        <f>_xll.BDP($A200, AR$6)</f>
        <v>Banks</v>
      </c>
    </row>
    <row r="201" spans="1:44" x14ac:dyDescent="0.25">
      <c r="A201" t="s">
        <v>798</v>
      </c>
      <c r="B201">
        <f ca="1">_xll.BDH(A201,"BEST_EPS",$B$2,$B$2,"BEST_FPERIOD_OVERRIDE=1bf","fill=previous","Days=A")</f>
        <v>2.1219999999999999</v>
      </c>
      <c r="C201">
        <f ca="1">_xll.BDH(A201,"BEST_EPS",$B$2,$B$2,"BEST_FPERIOD_OVERRIDE=2bf","fill=previous","Days=A")</f>
        <v>2.4409999999999998</v>
      </c>
      <c r="D201">
        <f ca="1">_xll.BDH(A201,"BEST_EPS",$B$2,$B$2,"BEST_FPERIOD_OVERRIDE=3bf","fill=previous","Days=A")</f>
        <v>2.8180000000000001</v>
      </c>
      <c r="E201">
        <f ca="1">_xll.BDH(A201,"BEST_TARGET_PRICE",$B$2,$B$2,"fill=previous","Days=A")</f>
        <v>111.735</v>
      </c>
      <c r="F201">
        <f ca="1">_xll.BDH($A201,F$6,$B$2,$B$2,"Dir=V","Dts=H")</f>
        <v>101.55</v>
      </c>
      <c r="G201">
        <f ca="1">_xll.BDH($A201,G$6,$B$2,$B$2,"Dir=V","Dts=H")</f>
        <v>102.05</v>
      </c>
      <c r="H201">
        <f ca="1">_xll.BDH($A201,H$6,$B$2,$B$2,"Dir=V","Dts=H")</f>
        <v>99.82</v>
      </c>
      <c r="I201">
        <f ca="1">_xll.BDH($A201,I$6,$B$2,$B$2,"Dir=V","Dts=H")</f>
        <v>99.94</v>
      </c>
      <c r="J201" t="s">
        <v>1165</v>
      </c>
      <c r="K201">
        <f t="shared" si="6"/>
        <v>114.5</v>
      </c>
      <c r="L201">
        <f t="shared" si="7"/>
        <v>107.5</v>
      </c>
      <c r="M201" t="str">
        <f>_xll.BDS(A201,"BEST_ANALYST_RECS_BULK","headers=n","startrow",MATCH(1,_xll.BDS(A201,"BEST_ANALYST_RECS_BULK","headers=n","endcol=9","startcol=9","array=t"),0),"endrow",MATCH(1,_xll.BDS(A201,"BEST_ANALYST_RECS_BULK","headers=n","endcol=9","startcol=9","array=t"),0),"cols=10;rows=1")</f>
        <v>Intermonte</v>
      </c>
      <c r="N201" t="s">
        <v>901</v>
      </c>
      <c r="O201" t="s">
        <v>25</v>
      </c>
      <c r="P201">
        <v>3</v>
      </c>
      <c r="Q201" t="s">
        <v>18</v>
      </c>
      <c r="R201">
        <v>107.5</v>
      </c>
      <c r="S201" t="s">
        <v>19</v>
      </c>
      <c r="T201" s="2">
        <v>45764</v>
      </c>
      <c r="U201">
        <v>1</v>
      </c>
      <c r="V201">
        <v>41.2</v>
      </c>
      <c r="W201" t="str">
        <f>_xll.BDS(A201,"BEST_ANALYST_RECS_BULK","headers=n","startrow",MATCH(2,_xll.BDS(A201,"BEST_ANALYST_RECS_BULK","headers=n","endcol=9","startcol=9","array=t"),0),"endrow",MATCH(2,_xll.BDS(A201,"BEST_ANALYST_RECS_BULK","headers=n","endcol=9","startcol=9","array=t"),0),"cols=10;rows=1")</f>
        <v>Stifel</v>
      </c>
      <c r="X201" t="s">
        <v>1085</v>
      </c>
      <c r="Y201" t="s">
        <v>28</v>
      </c>
      <c r="Z201">
        <v>3</v>
      </c>
      <c r="AA201" t="s">
        <v>18</v>
      </c>
      <c r="AB201">
        <v>120</v>
      </c>
      <c r="AC201" t="s">
        <v>19</v>
      </c>
      <c r="AD201" s="2">
        <v>45764</v>
      </c>
      <c r="AE201">
        <v>2</v>
      </c>
      <c r="AF201">
        <v>27.15</v>
      </c>
      <c r="AG201" t="str">
        <f>_xll.BDS(A201,"BEST_ANALYST_RECS_BULK","headers=n","startrow",MATCH(3,_xll.BDS(A201,"BEST_ANALYST_RECS_BULK","headers=n","endcol=9","startcol=9","array=t"),0),"endrow",MATCH(3,_xll.BDS(A201,"BEST_ANALYST_RECS_BULK","headers=n","endcol=9","startcol=9","array=t"),0),"cols=10;rows=1")</f>
        <v>Intesa Sanpaolo</v>
      </c>
      <c r="AH201" t="s">
        <v>1275</v>
      </c>
      <c r="AI201" t="s">
        <v>20</v>
      </c>
      <c r="AJ201">
        <v>5</v>
      </c>
      <c r="AK201" t="s">
        <v>18</v>
      </c>
      <c r="AL201">
        <v>116</v>
      </c>
      <c r="AM201" t="s">
        <v>22</v>
      </c>
      <c r="AN201" s="2">
        <v>45770</v>
      </c>
      <c r="AO201">
        <v>3</v>
      </c>
      <c r="AP201">
        <v>8.34</v>
      </c>
      <c r="AQ201" t="str">
        <f>_xll.BDP($A201, AQ$6)</f>
        <v>Consumer Discretionary</v>
      </c>
      <c r="AR201" t="str">
        <f>_xll.BDP($A201, AR$6)</f>
        <v>Textiles, Apparel &amp; Luxury Goo</v>
      </c>
    </row>
    <row r="202" spans="1:44" x14ac:dyDescent="0.25">
      <c r="A202" t="s">
        <v>702</v>
      </c>
      <c r="B202">
        <f ca="1">_xll.BDH(A202,"BEST_EPS",$B$2,$B$2,"BEST_FPERIOD_OVERRIDE=1bf","fill=previous","Days=A")</f>
        <v>1.2010000000000001</v>
      </c>
      <c r="C202">
        <f ca="1">_xll.BDH(A202,"BEST_EPS",$B$2,$B$2,"BEST_FPERIOD_OVERRIDE=2bf","fill=previous","Days=A")</f>
        <v>1.2370000000000001</v>
      </c>
      <c r="D202">
        <f ca="1">_xll.BDH(A202,"BEST_EPS",$B$2,$B$2,"BEST_FPERIOD_OVERRIDE=3bf","fill=previous","Days=A")</f>
        <v>1.3149999999999999</v>
      </c>
      <c r="E202">
        <f ca="1">_xll.BDH(A202,"BEST_TARGET_PRICE",$B$2,$B$2,"fill=previous","Days=A")</f>
        <v>15.246</v>
      </c>
      <c r="F202">
        <f ca="1">_xll.BDH($A202,F$6,$B$2,$B$2,"Dir=V","Dts=H")</f>
        <v>13.64</v>
      </c>
      <c r="G202">
        <f ca="1">_xll.BDH($A202,G$6,$B$2,$B$2,"Dir=V","Dts=H")</f>
        <v>13.79</v>
      </c>
      <c r="H202">
        <f ca="1">_xll.BDH($A202,H$6,$B$2,$B$2,"Dir=V","Dts=H")</f>
        <v>13.6</v>
      </c>
      <c r="I202">
        <f ca="1">_xll.BDH($A202,I$6,$B$2,$B$2,"Dir=V","Dts=H")</f>
        <v>13.75</v>
      </c>
      <c r="J202" t="s">
        <v>1165</v>
      </c>
      <c r="K202">
        <f t="shared" si="6"/>
        <v>15.3</v>
      </c>
      <c r="L202">
        <f t="shared" si="7"/>
        <v>15.7</v>
      </c>
      <c r="M202" t="str">
        <f>_xll.BDS(A202,"BEST_ANALYST_RECS_BULK","headers=n","startrow",MATCH(1,_xll.BDS(A202,"BEST_ANALYST_RECS_BULK","headers=n","endcol=9","startcol=9","array=t"),0),"endrow",MATCH(1,_xll.BDS(A202,"BEST_ANALYST_RECS_BULK","headers=n","endcol=9","startcol=9","array=t"),0),"cols=10;rows=1")</f>
        <v>Intesa Sanpaolo</v>
      </c>
      <c r="N202" t="s">
        <v>1398</v>
      </c>
      <c r="O202" t="s">
        <v>20</v>
      </c>
      <c r="P202">
        <v>5</v>
      </c>
      <c r="Q202" t="s">
        <v>18</v>
      </c>
      <c r="R202">
        <v>15.7</v>
      </c>
      <c r="S202" t="s">
        <v>22</v>
      </c>
      <c r="T202" s="2">
        <v>45783</v>
      </c>
      <c r="U202">
        <v>1</v>
      </c>
      <c r="V202">
        <v>43.66</v>
      </c>
      <c r="W202" t="str">
        <f>_xll.BDS(A202,"BEST_ANALYST_RECS_BULK","headers=n","startrow",MATCH(2,_xll.BDS(A202,"BEST_ANALYST_RECS_BULK","headers=n","endcol=9","startcol=9","array=t"),0),"endrow",MATCH(2,_xll.BDS(A202,"BEST_ANALYST_RECS_BULK","headers=n","endcol=9","startcol=9","array=t"),0),"cols=10;rows=1")</f>
        <v>ISS-EVA</v>
      </c>
      <c r="X202" t="s">
        <v>32</v>
      </c>
      <c r="Y202" t="s">
        <v>24</v>
      </c>
      <c r="Z202">
        <v>5</v>
      </c>
      <c r="AA202" t="s">
        <v>23</v>
      </c>
      <c r="AB202" t="s">
        <v>29</v>
      </c>
      <c r="AC202" t="s">
        <v>19</v>
      </c>
      <c r="AD202" s="2">
        <v>45468</v>
      </c>
      <c r="AE202">
        <v>2</v>
      </c>
      <c r="AF202">
        <v>39.06</v>
      </c>
      <c r="AG202" t="str">
        <f>_xll.BDS(A202,"BEST_ANALYST_RECS_BULK","headers=n","startrow",MATCH(3,_xll.BDS(A202,"BEST_ANALYST_RECS_BULK","headers=n","endcol=9","startcol=9","array=t"),0),"endrow",MATCH(3,_xll.BDS(A202,"BEST_ANALYST_RECS_BULK","headers=n","endcol=9","startcol=9","array=t"),0),"cols=10;rows=1")</f>
        <v>Jefferies</v>
      </c>
      <c r="AH202" t="s">
        <v>1213</v>
      </c>
      <c r="AI202" t="s">
        <v>28</v>
      </c>
      <c r="AJ202">
        <v>3</v>
      </c>
      <c r="AK202" t="s">
        <v>26</v>
      </c>
      <c r="AL202">
        <v>14.9</v>
      </c>
      <c r="AM202" t="s">
        <v>19</v>
      </c>
      <c r="AN202" s="2">
        <v>45768</v>
      </c>
      <c r="AO202">
        <v>3</v>
      </c>
      <c r="AP202">
        <v>33.18</v>
      </c>
      <c r="AQ202" t="str">
        <f>_xll.BDP($A202, AQ$6)</f>
        <v>Financials</v>
      </c>
      <c r="AR202" t="str">
        <f>_xll.BDP($A202, AR$6)</f>
        <v>Financial Services</v>
      </c>
    </row>
    <row r="203" spans="1:44" x14ac:dyDescent="0.25">
      <c r="A203" t="s">
        <v>768</v>
      </c>
      <c r="B203">
        <f ca="1">_xll.BDH(A203,"BEST_EPS",$B$2,$B$2,"BEST_FPERIOD_OVERRIDE=1bf","fill=previous","Days=A")</f>
        <v>0.90100000000000002</v>
      </c>
      <c r="C203">
        <f ca="1">_xll.BDH(A203,"BEST_EPS",$B$2,$B$2,"BEST_FPERIOD_OVERRIDE=2bf","fill=previous","Days=A")</f>
        <v>0.89</v>
      </c>
      <c r="D203">
        <f ca="1">_xll.BDH(A203,"BEST_EPS",$B$2,$B$2,"BEST_FPERIOD_OVERRIDE=3bf","fill=previous","Days=A")</f>
        <v>0.94199999999999995</v>
      </c>
      <c r="E203">
        <f ca="1">_xll.BDH(A203,"BEST_TARGET_PRICE",$B$2,$B$2,"fill=previous","Days=A")</f>
        <v>7.7590000000000003</v>
      </c>
      <c r="F203">
        <f ca="1">_xll.BDH($A203,F$6,$B$2,$B$2,"Dir=V","Dts=H")</f>
        <v>7.5549999999999997</v>
      </c>
      <c r="G203">
        <f ca="1">_xll.BDH($A203,G$6,$B$2,$B$2,"Dir=V","Dts=H")</f>
        <v>7.6159999999999997</v>
      </c>
      <c r="H203">
        <f ca="1">_xll.BDH($A203,H$6,$B$2,$B$2,"Dir=V","Dts=H")</f>
        <v>7.4889999999999999</v>
      </c>
      <c r="I203">
        <f ca="1">_xll.BDH($A203,I$6,$B$2,$B$2,"Dir=V","Dts=H")</f>
        <v>7.4889999999999999</v>
      </c>
      <c r="J203" t="s">
        <v>1165</v>
      </c>
      <c r="K203">
        <f t="shared" si="6"/>
        <v>7.9566666666666661</v>
      </c>
      <c r="L203">
        <f t="shared" si="7"/>
        <v>8.17</v>
      </c>
      <c r="M203" t="str">
        <f>_xll.BDS(A203,"BEST_ANALYST_RECS_BULK","headers=n","startrow",MATCH(1,_xll.BDS(A203,"BEST_ANALYST_RECS_BULK","headers=n","endcol=9","startcol=9","array=t"),0),"endrow",MATCH(1,_xll.BDS(A203,"BEST_ANALYST_RECS_BULK","headers=n","endcol=9","startcol=9","array=t"),0),"cols=10;rows=1")</f>
        <v>Keefe Bruyette &amp; Woods</v>
      </c>
      <c r="N203" t="s">
        <v>853</v>
      </c>
      <c r="O203" t="s">
        <v>17</v>
      </c>
      <c r="P203">
        <v>5</v>
      </c>
      <c r="Q203" t="s">
        <v>18</v>
      </c>
      <c r="R203">
        <v>8.17</v>
      </c>
      <c r="S203" t="s">
        <v>19</v>
      </c>
      <c r="T203" s="2">
        <v>45779</v>
      </c>
      <c r="U203">
        <v>1</v>
      </c>
      <c r="V203">
        <v>71.94</v>
      </c>
      <c r="W203" t="str">
        <f>_xll.BDS(A203,"BEST_ANALYST_RECS_BULK","headers=n","startrow",MATCH(2,_xll.BDS(A203,"BEST_ANALYST_RECS_BULK","headers=n","endcol=9","startcol=9","array=t"),0),"endrow",MATCH(2,_xll.BDS(A203,"BEST_ANALYST_RECS_BULK","headers=n","endcol=9","startcol=9","array=t"),0),"cols=10;rows=1")</f>
        <v>Barclays</v>
      </c>
      <c r="X203" t="s">
        <v>1182</v>
      </c>
      <c r="Y203" t="s">
        <v>35</v>
      </c>
      <c r="Z203">
        <v>3</v>
      </c>
      <c r="AA203" t="s">
        <v>18</v>
      </c>
      <c r="AB203">
        <v>7.1</v>
      </c>
      <c r="AC203" t="s">
        <v>19</v>
      </c>
      <c r="AD203" s="2">
        <v>45764</v>
      </c>
      <c r="AE203">
        <v>2</v>
      </c>
      <c r="AF203">
        <v>42.22</v>
      </c>
      <c r="AG203" t="str">
        <f>_xll.BDS(A203,"BEST_ANALYST_RECS_BULK","headers=n","startrow",MATCH(3,_xll.BDS(A203,"BEST_ANALYST_RECS_BULK","headers=n","endcol=9","startcol=9","array=t"),0),"endrow",MATCH(3,_xll.BDS(A203,"BEST_ANALYST_RECS_BULK","headers=n","endcol=9","startcol=9","array=t"),0),"cols=10;rows=1")</f>
        <v>Deutsche Bank</v>
      </c>
      <c r="AH203" t="s">
        <v>1004</v>
      </c>
      <c r="AI203" t="s">
        <v>20</v>
      </c>
      <c r="AJ203">
        <v>5</v>
      </c>
      <c r="AK203" t="s">
        <v>18</v>
      </c>
      <c r="AL203">
        <v>8.6</v>
      </c>
      <c r="AM203" t="s">
        <v>22</v>
      </c>
      <c r="AN203" s="2">
        <v>45775</v>
      </c>
      <c r="AO203">
        <v>3</v>
      </c>
      <c r="AP203">
        <v>41.41</v>
      </c>
      <c r="AQ203" t="str">
        <f>_xll.BDP($A203, AQ$6)</f>
        <v>Financials</v>
      </c>
      <c r="AR203" t="str">
        <f>_xll.BDP($A203, AR$6)</f>
        <v>Banks</v>
      </c>
    </row>
    <row r="204" spans="1:44" x14ac:dyDescent="0.25">
      <c r="A204" t="s">
        <v>748</v>
      </c>
      <c r="B204">
        <f ca="1">_xll.BDH(A204,"BEST_EPS",$B$2,$B$2,"BEST_FPERIOD_OVERRIDE=1bf","fill=previous","Days=A")</f>
        <v>0.94599999999999995</v>
      </c>
      <c r="C204">
        <f ca="1">_xll.BDH(A204,"BEST_EPS",$B$2,$B$2,"BEST_FPERIOD_OVERRIDE=2bf","fill=previous","Days=A")</f>
        <v>0.95899999999999996</v>
      </c>
      <c r="D204">
        <f ca="1">_xll.BDH(A204,"BEST_EPS",$B$2,$B$2,"BEST_FPERIOD_OVERRIDE=3bf","fill=previous","Days=A")</f>
        <v>1.002</v>
      </c>
      <c r="E204">
        <f ca="1">_xll.BDH(A204,"BEST_TARGET_PRICE",$B$2,$B$2,"fill=previous","Days=A")</f>
        <v>8.8000000000000007</v>
      </c>
      <c r="F204">
        <f ca="1">_xll.BDH($A204,F$6,$B$2,$B$2,"Dir=V","Dts=H")</f>
        <v>7.3719999999999999</v>
      </c>
      <c r="G204">
        <f ca="1">_xll.BDH($A204,G$6,$B$2,$B$2,"Dir=V","Dts=H")</f>
        <v>7.4740000000000002</v>
      </c>
      <c r="H204">
        <f ca="1">_xll.BDH($A204,H$6,$B$2,$B$2,"Dir=V","Dts=H")</f>
        <v>7.3</v>
      </c>
      <c r="I204">
        <f ca="1">_xll.BDH($A204,I$6,$B$2,$B$2,"Dir=V","Dts=H")</f>
        <v>7.3440000000000003</v>
      </c>
      <c r="J204" t="s">
        <v>1165</v>
      </c>
      <c r="K204">
        <f t="shared" si="6"/>
        <v>9.01</v>
      </c>
      <c r="L204">
        <f t="shared" si="7"/>
        <v>8.75</v>
      </c>
      <c r="M204" t="str">
        <f>_xll.BDS(A204,"BEST_ANALYST_RECS_BULK","headers=n","startrow",MATCH(1,_xll.BDS(A204,"BEST_ANALYST_RECS_BULK","headers=n","endcol=9","startcol=9","array=t"),0),"endrow",MATCH(1,_xll.BDS(A204,"BEST_ANALYST_RECS_BULK","headers=n","endcol=9","startcol=9","array=t"),0),"cols=10;rows=1")</f>
        <v>Keefe Bruyette &amp; Woods</v>
      </c>
      <c r="N204" t="s">
        <v>853</v>
      </c>
      <c r="O204" t="s">
        <v>17</v>
      </c>
      <c r="P204">
        <v>5</v>
      </c>
      <c r="Q204" t="s">
        <v>18</v>
      </c>
      <c r="R204">
        <v>8.75</v>
      </c>
      <c r="S204" t="s">
        <v>19</v>
      </c>
      <c r="T204" s="2">
        <v>45761</v>
      </c>
      <c r="U204">
        <v>1</v>
      </c>
      <c r="V204">
        <v>67.040000000000006</v>
      </c>
      <c r="W204" t="str">
        <f>_xll.BDS(A204,"BEST_ANALYST_RECS_BULK","headers=n","startrow",MATCH(2,_xll.BDS(A204,"BEST_ANALYST_RECS_BULK","headers=n","endcol=9","startcol=9","array=t"),0),"endrow",MATCH(2,_xll.BDS(A204,"BEST_ANALYST_RECS_BULK","headers=n","endcol=9","startcol=9","array=t"),0),"cols=10;rows=1")</f>
        <v>BNP Paribas Exane</v>
      </c>
      <c r="X204" t="s">
        <v>1069</v>
      </c>
      <c r="Y204" t="s">
        <v>17</v>
      </c>
      <c r="Z204">
        <v>5</v>
      </c>
      <c r="AA204" t="s">
        <v>18</v>
      </c>
      <c r="AB204">
        <v>8.6999999999999993</v>
      </c>
      <c r="AC204" t="s">
        <v>19</v>
      </c>
      <c r="AD204" s="2">
        <v>45783</v>
      </c>
      <c r="AE204">
        <v>2</v>
      </c>
      <c r="AF204">
        <v>62.19</v>
      </c>
      <c r="AG204" t="str">
        <f>_xll.BDS(A204,"BEST_ANALYST_RECS_BULK","headers=n","startrow",MATCH(3,_xll.BDS(A204,"BEST_ANALYST_RECS_BULK","headers=n","endcol=9","startcol=9","array=t"),0),"endrow",MATCH(3,_xll.BDS(A204,"BEST_ANALYST_RECS_BULK","headers=n","endcol=9","startcol=9","array=t"),0),"cols=10;rows=1")</f>
        <v>Sadif Investment Analytics</v>
      </c>
      <c r="AH204" t="s">
        <v>32</v>
      </c>
      <c r="AI204" t="s">
        <v>33</v>
      </c>
      <c r="AJ204">
        <v>5</v>
      </c>
      <c r="AK204" t="s">
        <v>23</v>
      </c>
      <c r="AL204">
        <v>9.58</v>
      </c>
      <c r="AM204" t="s">
        <v>19</v>
      </c>
      <c r="AN204" s="2">
        <v>45772</v>
      </c>
      <c r="AO204">
        <v>3</v>
      </c>
      <c r="AP204">
        <v>27.93</v>
      </c>
      <c r="AQ204" t="str">
        <f>_xll.BDP($A204, AQ$6)</f>
        <v>Financials</v>
      </c>
      <c r="AR204" t="str">
        <f>_xll.BDP($A204, AR$6)</f>
        <v>Banks</v>
      </c>
    </row>
    <row r="205" spans="1:44" x14ac:dyDescent="0.25">
      <c r="A205" t="s">
        <v>752</v>
      </c>
      <c r="B205">
        <f ca="1">_xll.BDH(A205,"BEST_EPS",$B$2,$B$2,"BEST_FPERIOD_OVERRIDE=1bf","fill=previous","Days=A")</f>
        <v>4.976</v>
      </c>
      <c r="C205">
        <f ca="1">_xll.BDH(A205,"BEST_EPS",$B$2,$B$2,"BEST_FPERIOD_OVERRIDE=2bf","fill=previous","Days=A")</f>
        <v>5.1760000000000002</v>
      </c>
      <c r="D205">
        <f ca="1">_xll.BDH(A205,"BEST_EPS",$B$2,$B$2,"BEST_FPERIOD_OVERRIDE=3bf","fill=previous","Days=A")</f>
        <v>5.3150000000000004</v>
      </c>
      <c r="E205">
        <f ca="1">_xll.BDH(A205,"BEST_TARGET_PRICE",$B$2,$B$2,"fill=previous","Days=A")</f>
        <v>48.694000000000003</v>
      </c>
      <c r="F205">
        <f ca="1">_xll.BDH($A205,F$6,$B$2,$B$2,"Dir=V","Dts=H")</f>
        <v>47.98</v>
      </c>
      <c r="G205">
        <f ca="1">_xll.BDH($A205,G$6,$B$2,$B$2,"Dir=V","Dts=H")</f>
        <v>48.16</v>
      </c>
      <c r="H205">
        <f ca="1">_xll.BDH($A205,H$6,$B$2,$B$2,"Dir=V","Dts=H")</f>
        <v>46.64</v>
      </c>
      <c r="I205">
        <f ca="1">_xll.BDH($A205,I$6,$B$2,$B$2,"Dir=V","Dts=H")</f>
        <v>46.74</v>
      </c>
      <c r="J205" t="s">
        <v>1165</v>
      </c>
      <c r="K205">
        <f t="shared" si="6"/>
        <v>53.9</v>
      </c>
      <c r="L205">
        <f t="shared" si="7"/>
        <v>60</v>
      </c>
      <c r="M205" t="str">
        <f>_xll.BDS(A205,"BEST_ANALYST_RECS_BULK","headers=n","startrow",MATCH(1,_xll.BDS(A205,"BEST_ANALYST_RECS_BULK","headers=n","endcol=9","startcol=9","array=t"),0),"endrow",MATCH(1,_xll.BDS(A205,"BEST_ANALYST_RECS_BULK","headers=n","endcol=9","startcol=9","array=t"),0),"cols=10;rows=1")</f>
        <v>HSBC</v>
      </c>
      <c r="N205" t="s">
        <v>1313</v>
      </c>
      <c r="O205" t="s">
        <v>20</v>
      </c>
      <c r="P205">
        <v>5</v>
      </c>
      <c r="Q205" t="s">
        <v>18</v>
      </c>
      <c r="R205">
        <v>60</v>
      </c>
      <c r="S205" t="s">
        <v>19</v>
      </c>
      <c r="T205" s="2">
        <v>45771</v>
      </c>
      <c r="U205">
        <v>1</v>
      </c>
      <c r="V205">
        <v>40.65</v>
      </c>
      <c r="W205" t="str">
        <f>_xll.BDS(A205,"BEST_ANALYST_RECS_BULK","headers=n","startrow",MATCH(2,_xll.BDS(A205,"BEST_ANALYST_RECS_BULK","headers=n","endcol=9","startcol=9","array=t"),0),"endrow",MATCH(2,_xll.BDS(A205,"BEST_ANALYST_RECS_BULK","headers=n","endcol=9","startcol=9","array=t"),0),"cols=10;rows=1")</f>
        <v>AlphaValue/Baader Europe</v>
      </c>
      <c r="X205" t="s">
        <v>855</v>
      </c>
      <c r="Y205" t="s">
        <v>826</v>
      </c>
      <c r="Z205">
        <v>4</v>
      </c>
      <c r="AA205" t="s">
        <v>18</v>
      </c>
      <c r="AB205">
        <v>51.7</v>
      </c>
      <c r="AC205" t="s">
        <v>27</v>
      </c>
      <c r="AD205" s="2">
        <v>45750</v>
      </c>
      <c r="AE205">
        <v>2</v>
      </c>
      <c r="AF205">
        <v>37.86</v>
      </c>
      <c r="AG205" t="str">
        <f>_xll.BDS(A205,"BEST_ANALYST_RECS_BULK","headers=n","startrow",MATCH(3,_xll.BDS(A205,"BEST_ANALYST_RECS_BULK","headers=n","endcol=9","startcol=9","array=t"),0),"endrow",MATCH(3,_xll.BDS(A205,"BEST_ANALYST_RECS_BULK","headers=n","endcol=9","startcol=9","array=t"),0),"cols=10;rows=1")</f>
        <v>Intermonte</v>
      </c>
      <c r="AH205" t="s">
        <v>1192</v>
      </c>
      <c r="AI205" t="s">
        <v>25</v>
      </c>
      <c r="AJ205">
        <v>3</v>
      </c>
      <c r="AK205" t="s">
        <v>26</v>
      </c>
      <c r="AL205">
        <v>50</v>
      </c>
      <c r="AM205" t="s">
        <v>19</v>
      </c>
      <c r="AN205" s="2">
        <v>45747</v>
      </c>
      <c r="AO205">
        <v>3</v>
      </c>
      <c r="AP205">
        <v>28.4</v>
      </c>
      <c r="AQ205" t="str">
        <f>_xll.BDP($A205, AQ$6)</f>
        <v>Materials</v>
      </c>
      <c r="AR205" t="str">
        <f>_xll.BDP($A205, AR$6)</f>
        <v>Construction Materials</v>
      </c>
    </row>
    <row r="206" spans="1:44" x14ac:dyDescent="0.25">
      <c r="A206" t="s">
        <v>654</v>
      </c>
      <c r="B206">
        <f ca="1">_xll.BDH(A206,"BEST_EPS",$B$2,$B$2,"BEST_FPERIOD_OVERRIDE=1bf","fill=previous","Days=A")</f>
        <v>0.309</v>
      </c>
      <c r="C206">
        <f ca="1">_xll.BDH(A206,"BEST_EPS",$B$2,$B$2,"BEST_FPERIOD_OVERRIDE=2bf","fill=previous","Days=A")</f>
        <v>0.34699999999999998</v>
      </c>
      <c r="D206">
        <f ca="1">_xll.BDH(A206,"BEST_EPS",$B$2,$B$2,"BEST_FPERIOD_OVERRIDE=3bf","fill=previous","Days=A")</f>
        <v>0.39</v>
      </c>
      <c r="E206">
        <f ca="1">_xll.BDH(A206,"BEST_TARGET_PRICE",$B$2,$B$2,"fill=previous","Days=A")</f>
        <v>6.9180000000000001</v>
      </c>
      <c r="F206">
        <f ca="1">_xll.BDH($A206,F$6,$B$2,$B$2,"Dir=V","Dts=H")</f>
        <v>6</v>
      </c>
      <c r="G206">
        <f ca="1">_xll.BDH($A206,G$6,$B$2,$B$2,"Dir=V","Dts=H")</f>
        <v>6.024</v>
      </c>
      <c r="H206">
        <f ca="1">_xll.BDH($A206,H$6,$B$2,$B$2,"Dir=V","Dts=H")</f>
        <v>5.9240000000000004</v>
      </c>
      <c r="I206">
        <f ca="1">_xll.BDH($A206,I$6,$B$2,$B$2,"Dir=V","Dts=H")</f>
        <v>5.9980000000000002</v>
      </c>
      <c r="J206" t="s">
        <v>1165</v>
      </c>
      <c r="K206">
        <f t="shared" si="6"/>
        <v>5.35</v>
      </c>
      <c r="L206">
        <f t="shared" si="7"/>
        <v>3.8</v>
      </c>
      <c r="M206" t="str">
        <f>_xll.BDS(A206,"BEST_ANALYST_RECS_BULK","headers=n","startrow",MATCH(1,_xll.BDS(A206,"BEST_ANALYST_RECS_BULK","headers=n","endcol=9","startcol=9","array=t"),0),"endrow",MATCH(1,_xll.BDS(A206,"BEST_ANALYST_RECS_BULK","headers=n","endcol=9","startcol=9","array=t"),0),"cols=10;rows=1")</f>
        <v>Sadif Investment Analytics</v>
      </c>
      <c r="N206" t="s">
        <v>32</v>
      </c>
      <c r="O206" t="s">
        <v>28</v>
      </c>
      <c r="P206">
        <v>3</v>
      </c>
      <c r="Q206" t="s">
        <v>23</v>
      </c>
      <c r="R206" t="s">
        <v>29</v>
      </c>
      <c r="S206" t="s">
        <v>19</v>
      </c>
      <c r="T206" s="2">
        <v>45702</v>
      </c>
      <c r="U206">
        <v>1</v>
      </c>
      <c r="V206">
        <v>46.58</v>
      </c>
      <c r="W206" t="str">
        <f>_xll.BDS(A206,"BEST_ANALYST_RECS_BULK","headers=n","startrow",MATCH(2,_xll.BDS(A206,"BEST_ANALYST_RECS_BULK","headers=n","endcol=9","startcol=9","array=t"),0),"endrow",MATCH(2,_xll.BDS(A206,"BEST_ANALYST_RECS_BULK","headers=n","endcol=9","startcol=9","array=t"),0),"cols=10;rows=1")</f>
        <v>Oddo BHF</v>
      </c>
      <c r="X206" t="s">
        <v>1300</v>
      </c>
      <c r="Y206" t="s">
        <v>38</v>
      </c>
      <c r="Z206">
        <v>1</v>
      </c>
      <c r="AA206" t="s">
        <v>18</v>
      </c>
      <c r="AB206">
        <v>3.8</v>
      </c>
      <c r="AC206" t="s">
        <v>19</v>
      </c>
      <c r="AD206" s="2">
        <v>45770</v>
      </c>
      <c r="AE206">
        <v>2</v>
      </c>
      <c r="AF206">
        <v>35.85</v>
      </c>
      <c r="AG206" t="str">
        <f>_xll.BDS(A206,"BEST_ANALYST_RECS_BULK","headers=n","startrow",MATCH(3,_xll.BDS(A206,"BEST_ANALYST_RECS_BULK","headers=n","endcol=9","startcol=9","array=t"),0),"endrow",MATCH(3,_xll.BDS(A206,"BEST_ANALYST_RECS_BULK","headers=n","endcol=9","startcol=9","array=t"),0),"cols=10;rows=1")</f>
        <v>Mediobanca</v>
      </c>
      <c r="AH206" t="s">
        <v>1066</v>
      </c>
      <c r="AI206" t="s">
        <v>17</v>
      </c>
      <c r="AJ206">
        <v>5</v>
      </c>
      <c r="AK206" t="s">
        <v>18</v>
      </c>
      <c r="AL206">
        <v>6.9</v>
      </c>
      <c r="AM206" t="s">
        <v>22</v>
      </c>
      <c r="AN206" s="2">
        <v>45754</v>
      </c>
      <c r="AO206">
        <v>3</v>
      </c>
      <c r="AP206">
        <v>11.72</v>
      </c>
      <c r="AQ206" t="str">
        <f>_xll.BDP($A206, AQ$6)</f>
        <v>Consumer Staples</v>
      </c>
      <c r="AR206" t="str">
        <f>_xll.BDP($A206, AR$6)</f>
        <v>Beverages</v>
      </c>
    </row>
    <row r="207" spans="1:44" x14ac:dyDescent="0.25">
      <c r="A207" t="s">
        <v>800</v>
      </c>
      <c r="B207">
        <f ca="1">_xll.BDH(A207,"BEST_EPS",$B$2,$B$2,"BEST_FPERIOD_OVERRIDE=1bf","fill=previous","Days=A")</f>
        <v>4.4349999999999996</v>
      </c>
      <c r="C207">
        <f ca="1">_xll.BDH(A207,"BEST_EPS",$B$2,$B$2,"BEST_FPERIOD_OVERRIDE=2bf","fill=previous","Days=A")</f>
        <v>5.133</v>
      </c>
      <c r="D207">
        <f ca="1">_xll.BDH(A207,"BEST_EPS",$B$2,$B$2,"BEST_FPERIOD_OVERRIDE=3bf","fill=previous","Days=A")</f>
        <v>5.7350000000000003</v>
      </c>
      <c r="E207">
        <f ca="1">_xll.BDH(A207,"BEST_TARGET_PRICE",$B$2,$B$2,"fill=previous","Days=A")</f>
        <v>109.58799999999999</v>
      </c>
      <c r="F207">
        <f ca="1">_xll.BDH($A207,F$6,$B$2,$B$2,"Dir=V","Dts=H")</f>
        <v>98.8</v>
      </c>
      <c r="G207">
        <f ca="1">_xll.BDH($A207,G$6,$B$2,$B$2,"Dir=V","Dts=H")</f>
        <v>98.86</v>
      </c>
      <c r="H207">
        <f ca="1">_xll.BDH($A207,H$6,$B$2,$B$2,"Dir=V","Dts=H")</f>
        <v>95.08</v>
      </c>
      <c r="I207">
        <f ca="1">_xll.BDH($A207,I$6,$B$2,$B$2,"Dir=V","Dts=H")</f>
        <v>95.7</v>
      </c>
      <c r="J207" t="s">
        <v>1165</v>
      </c>
      <c r="K207">
        <f t="shared" si="6"/>
        <v>108</v>
      </c>
      <c r="L207">
        <f t="shared" si="7"/>
        <v>100</v>
      </c>
      <c r="M207" t="e">
        <f>_xll.BDS(A207,"BEST_ANALYST_RECS_BULK","headers=n","startrow",MATCH(1,_xll.BDS(A207,"BEST_ANALYST_RECS_BULK","headers=n","endcol=9","startcol=9","array=t"),0),"endrow",MATCH(1,_xll.BDS(A207,"BEST_ANALYST_RECS_BULK","headers=n","endcol=9","startcol=9","array=t"),0),"cols=10;rows=1")</f>
        <v>#N/A</v>
      </c>
      <c r="N207" t="s">
        <v>879</v>
      </c>
      <c r="O207" t="s">
        <v>28</v>
      </c>
      <c r="P207">
        <v>3</v>
      </c>
      <c r="Q207" t="s">
        <v>18</v>
      </c>
      <c r="R207">
        <v>110</v>
      </c>
      <c r="S207" t="s">
        <v>19</v>
      </c>
      <c r="T207" s="2">
        <v>45665</v>
      </c>
      <c r="U207">
        <v>1</v>
      </c>
      <c r="V207">
        <v>28.29</v>
      </c>
      <c r="W207" t="str">
        <f>_xll.BDS(A207,"BEST_ANALYST_RECS_BULK","headers=n","startrow",MATCH(2,_xll.BDS(A207,"BEST_ANALYST_RECS_BULK","headers=n","endcol=9","startcol=9","array=t"),0),"endrow",MATCH(2,_xll.BDS(A207,"BEST_ANALYST_RECS_BULK","headers=n","endcol=9","startcol=9","array=t"),0),"cols=10;rows=1")</f>
        <v>HSBC</v>
      </c>
      <c r="X207" t="s">
        <v>879</v>
      </c>
      <c r="Y207" t="s">
        <v>28</v>
      </c>
      <c r="Z207">
        <v>3</v>
      </c>
      <c r="AA207" t="s">
        <v>18</v>
      </c>
      <c r="AB207">
        <v>100</v>
      </c>
      <c r="AC207" t="s">
        <v>19</v>
      </c>
      <c r="AD207" s="2">
        <v>45772</v>
      </c>
      <c r="AE207">
        <v>2</v>
      </c>
      <c r="AF207">
        <v>14.93</v>
      </c>
      <c r="AG207" t="str">
        <f>_xll.BDS(A207,"BEST_ANALYST_RECS_BULK","headers=n","startrow",MATCH(3,_xll.BDS(A207,"BEST_ANALYST_RECS_BULK","headers=n","endcol=9","startcol=9","array=t"),0),"endrow",MATCH(3,_xll.BDS(A207,"BEST_ANALYST_RECS_BULK","headers=n","endcol=9","startcol=9","array=t"),0),"cols=10;rows=1")</f>
        <v>Intermonte</v>
      </c>
      <c r="AH207" t="s">
        <v>1386</v>
      </c>
      <c r="AI207" t="s">
        <v>25</v>
      </c>
      <c r="AJ207">
        <v>3</v>
      </c>
      <c r="AK207" t="s">
        <v>18</v>
      </c>
      <c r="AL207">
        <v>114</v>
      </c>
      <c r="AM207" t="s">
        <v>19</v>
      </c>
      <c r="AN207" s="2">
        <v>45784</v>
      </c>
      <c r="AO207">
        <v>3</v>
      </c>
      <c r="AP207">
        <v>10.37</v>
      </c>
      <c r="AQ207" t="str">
        <f>_xll.BDP($A207, AQ$6)</f>
        <v>Health Care</v>
      </c>
      <c r="AR207" t="str">
        <f>_xll.BDP($A207, AR$6)</f>
        <v>Health Care Equipment &amp; Suppli</v>
      </c>
    </row>
    <row r="208" spans="1:44" x14ac:dyDescent="0.25">
      <c r="A208" t="s">
        <v>179</v>
      </c>
      <c r="B208">
        <f ca="1">_xll.BDH(A208,"BEST_EPS",$B$2,$B$2,"BEST_FPERIOD_OVERRIDE=1bf","fill=previous","Days=A")</f>
        <v>0.68600000000000005</v>
      </c>
      <c r="C208">
        <f ca="1">_xll.BDH(A208,"BEST_EPS",$B$2,$B$2,"BEST_FPERIOD_OVERRIDE=2bf","fill=previous","Days=A")</f>
        <v>0.70599999999999996</v>
      </c>
      <c r="D208">
        <f ca="1">_xll.BDH(A208,"BEST_EPS",$B$2,$B$2,"BEST_FPERIOD_OVERRIDE=3bf","fill=previous","Days=A")</f>
        <v>0.71099999999999997</v>
      </c>
      <c r="E208">
        <f ca="1">_xll.BDH(A208,"BEST_TARGET_PRICE",$B$2,$B$2,"fill=previous","Days=A")</f>
        <v>8.1630000000000003</v>
      </c>
      <c r="F208">
        <f ca="1">_xll.BDH($A208,F$6,$B$2,$B$2,"Dir=V","Dts=H")</f>
        <v>7.7</v>
      </c>
      <c r="G208">
        <f ca="1">_xll.BDH($A208,G$6,$B$2,$B$2,"Dir=V","Dts=H")</f>
        <v>7.7619999999999996</v>
      </c>
      <c r="H208">
        <f ca="1">_xll.BDH($A208,H$6,$B$2,$B$2,"Dir=V","Dts=H")</f>
        <v>7.6989999999999998</v>
      </c>
      <c r="I208">
        <f ca="1">_xll.BDH($A208,I$6,$B$2,$B$2,"Dir=V","Dts=H")</f>
        <v>7.7430000000000003</v>
      </c>
      <c r="J208" t="s">
        <v>1165</v>
      </c>
      <c r="K208">
        <f t="shared" si="6"/>
        <v>8.0666666666666664</v>
      </c>
      <c r="L208">
        <f t="shared" si="7"/>
        <v>8.1999999999999993</v>
      </c>
      <c r="M208" t="str">
        <f>_xll.BDS(A208,"BEST_ANALYST_RECS_BULK","headers=n","startrow",MATCH(1,_xll.BDS(A208,"BEST_ANALYST_RECS_BULK","headers=n","endcol=9","startcol=9","array=t"),0),"endrow",MATCH(1,_xll.BDS(A208,"BEST_ANALYST_RECS_BULK","headers=n","endcol=9","startcol=9","array=t"),0),"cols=10;rows=1")</f>
        <v>Mediobanca</v>
      </c>
      <c r="N208" t="s">
        <v>1246</v>
      </c>
      <c r="O208" t="s">
        <v>17</v>
      </c>
      <c r="P208">
        <v>5</v>
      </c>
      <c r="Q208" t="s">
        <v>18</v>
      </c>
      <c r="R208">
        <v>8.1999999999999993</v>
      </c>
      <c r="S208" t="s">
        <v>22</v>
      </c>
      <c r="T208" s="2">
        <v>45784</v>
      </c>
      <c r="U208">
        <v>1</v>
      </c>
      <c r="V208">
        <v>29.64</v>
      </c>
      <c r="W208" t="str">
        <f>_xll.BDS(A208,"BEST_ANALYST_RECS_BULK","headers=n","startrow",MATCH(2,_xll.BDS(A208,"BEST_ANALYST_RECS_BULK","headers=n","endcol=9","startcol=9","array=t"),0),"endrow",MATCH(2,_xll.BDS(A208,"BEST_ANALYST_RECS_BULK","headers=n","endcol=9","startcol=9","array=t"),0),"cols=10;rows=1")</f>
        <v>Bernstein</v>
      </c>
      <c r="X208" t="s">
        <v>1277</v>
      </c>
      <c r="Y208" t="s">
        <v>17</v>
      </c>
      <c r="Z208">
        <v>5</v>
      </c>
      <c r="AA208" t="s">
        <v>18</v>
      </c>
      <c r="AB208">
        <v>8.3000000000000007</v>
      </c>
      <c r="AC208" t="s">
        <v>19</v>
      </c>
      <c r="AD208" s="2">
        <v>45784</v>
      </c>
      <c r="AE208">
        <v>2</v>
      </c>
      <c r="AF208">
        <v>25.99</v>
      </c>
      <c r="AG208" t="str">
        <f>_xll.BDS(A208,"BEST_ANALYST_RECS_BULK","headers=n","startrow",MATCH(3,_xll.BDS(A208,"BEST_ANALYST_RECS_BULK","headers=n","endcol=9","startcol=9","array=t"),0),"endrow",MATCH(3,_xll.BDS(A208,"BEST_ANALYST_RECS_BULK","headers=n","endcol=9","startcol=9","array=t"),0),"cols=10;rows=1")</f>
        <v>Morningstar</v>
      </c>
      <c r="AH208" t="s">
        <v>831</v>
      </c>
      <c r="AI208" t="s">
        <v>28</v>
      </c>
      <c r="AJ208">
        <v>3</v>
      </c>
      <c r="AK208" t="s">
        <v>26</v>
      </c>
      <c r="AL208">
        <v>7.7</v>
      </c>
      <c r="AM208" t="s">
        <v>19</v>
      </c>
      <c r="AN208" s="2">
        <v>45763</v>
      </c>
      <c r="AO208">
        <v>3</v>
      </c>
      <c r="AP208">
        <v>19.87</v>
      </c>
      <c r="AQ208" t="str">
        <f>_xll.BDP($A208, AQ$6)</f>
        <v>Utilities</v>
      </c>
      <c r="AR208" t="str">
        <f>_xll.BDP($A208, AR$6)</f>
        <v>Electric Utilities</v>
      </c>
    </row>
    <row r="209" spans="1:44" x14ac:dyDescent="0.25">
      <c r="A209" t="s">
        <v>279</v>
      </c>
      <c r="B209">
        <f ca="1">_xll.BDH(A209,"BEST_EPS",$B$2,$B$2,"BEST_FPERIOD_OVERRIDE=1bf","fill=previous","Days=A")</f>
        <v>1.5449999999999999</v>
      </c>
      <c r="C209">
        <f ca="1">_xll.BDH(A209,"BEST_EPS",$B$2,$B$2,"BEST_FPERIOD_OVERRIDE=2bf","fill=previous","Days=A")</f>
        <v>1.744</v>
      </c>
      <c r="D209">
        <f ca="1">_xll.BDH(A209,"BEST_EPS",$B$2,$B$2,"BEST_FPERIOD_OVERRIDE=3bf","fill=previous","Days=A")</f>
        <v>1.9179999999999999</v>
      </c>
      <c r="E209">
        <f ca="1">_xll.BDH(A209,"BEST_TARGET_PRICE",$B$2,$B$2,"fill=previous","Days=A")</f>
        <v>14.683999999999999</v>
      </c>
      <c r="F209">
        <f ca="1">_xll.BDH($A209,F$6,$B$2,$B$2,"Dir=V","Dts=H")</f>
        <v>12.698</v>
      </c>
      <c r="G209">
        <f ca="1">_xll.BDH($A209,G$6,$B$2,$B$2,"Dir=V","Dts=H")</f>
        <v>12.724</v>
      </c>
      <c r="H209">
        <f ca="1">_xll.BDH($A209,H$6,$B$2,$B$2,"Dir=V","Dts=H")</f>
        <v>12.554</v>
      </c>
      <c r="I209">
        <f ca="1">_xll.BDH($A209,I$6,$B$2,$B$2,"Dir=V","Dts=H")</f>
        <v>12.65</v>
      </c>
      <c r="J209" t="s">
        <v>1165</v>
      </c>
      <c r="K209">
        <f t="shared" si="6"/>
        <v>13.05</v>
      </c>
      <c r="L209">
        <f t="shared" si="7"/>
        <v>15.1</v>
      </c>
      <c r="M209" t="str">
        <f>_xll.BDS(A209,"BEST_ANALYST_RECS_BULK","headers=n","startrow",MATCH(1,_xll.BDS(A209,"BEST_ANALYST_RECS_BULK","headers=n","endcol=9","startcol=9","array=t"),0),"endrow",MATCH(1,_xll.BDS(A209,"BEST_ANALYST_RECS_BULK","headers=n","endcol=9","startcol=9","array=t"),0),"cols=10;rows=1")</f>
        <v>Morningstar</v>
      </c>
      <c r="N209" t="s">
        <v>41</v>
      </c>
      <c r="O209" t="s">
        <v>20</v>
      </c>
      <c r="P209">
        <v>5</v>
      </c>
      <c r="Q209" t="s">
        <v>18</v>
      </c>
      <c r="R209">
        <v>15.1</v>
      </c>
      <c r="S209" t="s">
        <v>19</v>
      </c>
      <c r="T209" s="2">
        <v>45771</v>
      </c>
      <c r="U209">
        <v>1</v>
      </c>
      <c r="V209">
        <v>13.19</v>
      </c>
      <c r="W209" t="str">
        <f>_xll.BDS(A209,"BEST_ANALYST_RECS_BULK","headers=n","startrow",MATCH(2,_xll.BDS(A209,"BEST_ANALYST_RECS_BULK","headers=n","endcol=9","startcol=9","array=t"),0),"endrow",MATCH(2,_xll.BDS(A209,"BEST_ANALYST_RECS_BULK","headers=n","endcol=9","startcol=9","array=t"),0),"cols=10;rows=1")</f>
        <v>BNP Paribas Exane</v>
      </c>
      <c r="X209" t="s">
        <v>1025</v>
      </c>
      <c r="Y209" t="s">
        <v>25</v>
      </c>
      <c r="Z209">
        <v>3</v>
      </c>
      <c r="AA209" t="s">
        <v>18</v>
      </c>
      <c r="AB209">
        <v>11</v>
      </c>
      <c r="AC209" t="s">
        <v>19</v>
      </c>
      <c r="AD209" s="2">
        <v>45783</v>
      </c>
      <c r="AE209">
        <v>2</v>
      </c>
      <c r="AF209">
        <v>4.22</v>
      </c>
      <c r="AG209" t="str">
        <f>_xll.BDS(A209,"BEST_ANALYST_RECS_BULK","headers=n","startrow",MATCH(3,_xll.BDS(A209,"BEST_ANALYST_RECS_BULK","headers=n","endcol=9","startcol=9","array=t"),0),"endrow",MATCH(3,_xll.BDS(A209,"BEST_ANALYST_RECS_BULK","headers=n","endcol=9","startcol=9","array=t"),0),"cols=10;rows=1")</f>
        <v>ISS-EVA</v>
      </c>
      <c r="AH209" t="s">
        <v>32</v>
      </c>
      <c r="AI209" t="s">
        <v>28</v>
      </c>
      <c r="AJ209">
        <v>3</v>
      </c>
      <c r="AK209" t="s">
        <v>23</v>
      </c>
      <c r="AL209" t="s">
        <v>29</v>
      </c>
      <c r="AM209" t="s">
        <v>19</v>
      </c>
      <c r="AN209" s="2">
        <v>45525</v>
      </c>
      <c r="AO209">
        <v>3</v>
      </c>
      <c r="AP209">
        <v>0.74</v>
      </c>
      <c r="AQ209" t="str">
        <f>_xll.BDP($A209, AQ$6)</f>
        <v>Energy</v>
      </c>
      <c r="AR209" t="str">
        <f>_xll.BDP($A209, AR$6)</f>
        <v>Oil, Gas &amp; Consumable Fuels</v>
      </c>
    </row>
    <row r="210" spans="1:44" x14ac:dyDescent="0.25">
      <c r="A210" t="s">
        <v>660</v>
      </c>
      <c r="B210">
        <f ca="1">_xll.BDH(A210,"BEST_EPS",$B$2,$B$2,"BEST_FPERIOD_OVERRIDE=1bf","fill=previous","Days=A")</f>
        <v>0.98799999999999999</v>
      </c>
      <c r="C210">
        <f ca="1">_xll.BDH(A210,"BEST_EPS",$B$2,$B$2,"BEST_FPERIOD_OVERRIDE=2bf","fill=previous","Days=A")</f>
        <v>1.0509999999999999</v>
      </c>
      <c r="D210">
        <f ca="1">_xll.BDH(A210,"BEST_EPS",$B$2,$B$2,"BEST_FPERIOD_OVERRIDE=3bf","fill=previous","Days=A")</f>
        <v>1.169</v>
      </c>
      <c r="E210">
        <f ca="1">_xll.BDH(A210,"BEST_TARGET_PRICE",$B$2,$B$2,"fill=previous","Days=A")</f>
        <v>19.710999999999999</v>
      </c>
      <c r="F210">
        <f ca="1">_xll.BDH($A210,F$6,$B$2,$B$2,"Dir=V","Dts=H")</f>
        <v>17.715</v>
      </c>
      <c r="G210">
        <f ca="1">_xll.BDH($A210,G$6,$B$2,$B$2,"Dir=V","Dts=H")</f>
        <v>18.07</v>
      </c>
      <c r="H210">
        <f ca="1">_xll.BDH($A210,H$6,$B$2,$B$2,"Dir=V","Dts=H")</f>
        <v>17.559999999999999</v>
      </c>
      <c r="I210">
        <f ca="1">_xll.BDH($A210,I$6,$B$2,$B$2,"Dir=V","Dts=H")</f>
        <v>17.934999999999999</v>
      </c>
      <c r="J210" t="s">
        <v>1165</v>
      </c>
      <c r="K210">
        <f t="shared" si="6"/>
        <v>19.666666666666668</v>
      </c>
      <c r="L210">
        <f t="shared" si="7"/>
        <v>20</v>
      </c>
      <c r="M210" t="str">
        <f>_xll.BDS(A210,"BEST_ANALYST_RECS_BULK","headers=n","startrow",MATCH(1,_xll.BDS(A210,"BEST_ANALYST_RECS_BULK","headers=n","endcol=9","startcol=9","array=t"),0),"endrow",MATCH(1,_xll.BDS(A210,"BEST_ANALYST_RECS_BULK","headers=n","endcol=9","startcol=9","array=t"),0),"cols=10;rows=1")</f>
        <v>Banca Akros (ESN)</v>
      </c>
      <c r="N210" t="s">
        <v>1032</v>
      </c>
      <c r="O210" t="s">
        <v>21</v>
      </c>
      <c r="P210">
        <v>4</v>
      </c>
      <c r="Q210" t="s">
        <v>18</v>
      </c>
      <c r="R210">
        <v>20</v>
      </c>
      <c r="S210" t="s">
        <v>19</v>
      </c>
      <c r="T210" s="2">
        <v>45784</v>
      </c>
      <c r="U210">
        <v>1</v>
      </c>
      <c r="V210">
        <v>45.71</v>
      </c>
      <c r="W210" t="str">
        <f>_xll.BDS(A210,"BEST_ANALYST_RECS_BULK","headers=n","startrow",MATCH(2,_xll.BDS(A210,"BEST_ANALYST_RECS_BULK","headers=n","endcol=9","startcol=9","array=t"),0),"endrow",MATCH(2,_xll.BDS(A210,"BEST_ANALYST_RECS_BULK","headers=n","endcol=9","startcol=9","array=t"),0),"cols=10;rows=1")</f>
        <v>Mediobanca</v>
      </c>
      <c r="X210" t="s">
        <v>1472</v>
      </c>
      <c r="Y210" t="s">
        <v>17</v>
      </c>
      <c r="Z210">
        <v>5</v>
      </c>
      <c r="AA210" t="s">
        <v>18</v>
      </c>
      <c r="AB210">
        <v>20</v>
      </c>
      <c r="AC210" t="s">
        <v>22</v>
      </c>
      <c r="AD210" s="2">
        <v>45784</v>
      </c>
      <c r="AE210">
        <v>2</v>
      </c>
      <c r="AF210">
        <v>29.83</v>
      </c>
      <c r="AG210" t="str">
        <f>_xll.BDS(A210,"BEST_ANALYST_RECS_BULK","headers=n","startrow",MATCH(3,_xll.BDS(A210,"BEST_ANALYST_RECS_BULK","headers=n","endcol=9","startcol=9","array=t"),0),"endrow",MATCH(3,_xll.BDS(A210,"BEST_ANALYST_RECS_BULK","headers=n","endcol=9","startcol=9","array=t"),0),"cols=10;rows=1")</f>
        <v>Jefferies</v>
      </c>
      <c r="AH210" t="s">
        <v>1213</v>
      </c>
      <c r="AI210" t="s">
        <v>20</v>
      </c>
      <c r="AJ210">
        <v>5</v>
      </c>
      <c r="AK210" t="s">
        <v>18</v>
      </c>
      <c r="AL210">
        <v>19</v>
      </c>
      <c r="AM210" t="s">
        <v>19</v>
      </c>
      <c r="AN210" s="2">
        <v>45784</v>
      </c>
      <c r="AO210">
        <v>3</v>
      </c>
      <c r="AP210">
        <v>20.260000000000002</v>
      </c>
      <c r="AQ210" t="str">
        <f>_xll.BDP($A210, AQ$6)</f>
        <v>Financials</v>
      </c>
      <c r="AR210" t="str">
        <f>_xll.BDP($A210, AR$6)</f>
        <v>Banks</v>
      </c>
    </row>
    <row r="211" spans="1:44" x14ac:dyDescent="0.25">
      <c r="A211" t="s">
        <v>309</v>
      </c>
      <c r="B211">
        <f ca="1">_xll.BDH(A211,"BEST_EPS",$B$2,$B$2,"BEST_FPERIOD_OVERRIDE=1bf","fill=previous","Days=A")</f>
        <v>2.7749999999999999</v>
      </c>
      <c r="C211">
        <f ca="1">_xll.BDH(A211,"BEST_EPS",$B$2,$B$2,"BEST_FPERIOD_OVERRIDE=2bf","fill=previous","Days=A")</f>
        <v>3.0529999999999999</v>
      </c>
      <c r="D211">
        <f ca="1">_xll.BDH(A211,"BEST_EPS",$B$2,$B$2,"BEST_FPERIOD_OVERRIDE=3bf","fill=previous","Days=A")</f>
        <v>3.4009999999999998</v>
      </c>
      <c r="E211">
        <f ca="1">_xll.BDH(A211,"BEST_TARGET_PRICE",$B$2,$B$2,"fill=previous","Days=A")</f>
        <v>31.111999999999998</v>
      </c>
      <c r="F211">
        <f ca="1">_xll.BDH($A211,F$6,$B$2,$B$2,"Dir=V","Dts=H")</f>
        <v>34.11</v>
      </c>
      <c r="G211">
        <f ca="1">_xll.BDH($A211,G$6,$B$2,$B$2,"Dir=V","Dts=H")</f>
        <v>34.15</v>
      </c>
      <c r="H211">
        <f ca="1">_xll.BDH($A211,H$6,$B$2,$B$2,"Dir=V","Dts=H")</f>
        <v>33.64</v>
      </c>
      <c r="I211">
        <f ca="1">_xll.BDH($A211,I$6,$B$2,$B$2,"Dir=V","Dts=H")</f>
        <v>33.880000000000003</v>
      </c>
      <c r="J211" t="s">
        <v>1165</v>
      </c>
      <c r="K211">
        <f t="shared" si="6"/>
        <v>29.956666666666667</v>
      </c>
      <c r="L211">
        <f t="shared" si="7"/>
        <v>33.1</v>
      </c>
      <c r="M211" t="str">
        <f>_xll.BDS(A211,"BEST_ANALYST_RECS_BULK","headers=n","startrow",MATCH(1,_xll.BDS(A211,"BEST_ANALYST_RECS_BULK","headers=n","endcol=9","startcol=9","array=t"),0),"endrow",MATCH(1,_xll.BDS(A211,"BEST_ANALYST_RECS_BULK","headers=n","endcol=9","startcol=9","array=t"),0),"cols=10;rows=1")</f>
        <v>Intesa Sanpaolo</v>
      </c>
      <c r="N211" t="s">
        <v>1398</v>
      </c>
      <c r="O211" t="s">
        <v>20</v>
      </c>
      <c r="P211">
        <v>5</v>
      </c>
      <c r="Q211" t="s">
        <v>18</v>
      </c>
      <c r="R211">
        <v>33.1</v>
      </c>
      <c r="S211" t="s">
        <v>22</v>
      </c>
      <c r="T211" s="2">
        <v>45779</v>
      </c>
      <c r="U211">
        <v>1</v>
      </c>
      <c r="V211">
        <v>54.22</v>
      </c>
      <c r="W211" t="str">
        <f>_xll.BDS(A211,"BEST_ANALYST_RECS_BULK","headers=n","startrow",MATCH(2,_xll.BDS(A211,"BEST_ANALYST_RECS_BULK","headers=n","endcol=9","startcol=9","array=t"),0),"endrow",MATCH(2,_xll.BDS(A211,"BEST_ANALYST_RECS_BULK","headers=n","endcol=9","startcol=9","array=t"),0),"cols=10;rows=1")</f>
        <v>Sadif Investment Analytics</v>
      </c>
      <c r="X211" t="s">
        <v>32</v>
      </c>
      <c r="Y211" t="s">
        <v>20</v>
      </c>
      <c r="Z211">
        <v>5</v>
      </c>
      <c r="AA211" t="s">
        <v>18</v>
      </c>
      <c r="AB211">
        <v>24.77</v>
      </c>
      <c r="AC211" t="s">
        <v>1325</v>
      </c>
      <c r="AD211" s="2">
        <v>45621</v>
      </c>
      <c r="AE211">
        <v>2</v>
      </c>
      <c r="AF211">
        <v>48.32</v>
      </c>
      <c r="AG211" t="str">
        <f>_xll.BDS(A211,"BEST_ANALYST_RECS_BULK","headers=n","startrow",MATCH(3,_xll.BDS(A211,"BEST_ANALYST_RECS_BULK","headers=n","endcol=9","startcol=9","array=t"),0),"endrow",MATCH(3,_xll.BDS(A211,"BEST_ANALYST_RECS_BULK","headers=n","endcol=9","startcol=9","array=t"),0),"cols=10;rows=1")</f>
        <v>Banca Akros (ESN)</v>
      </c>
      <c r="AH211" t="s">
        <v>1032</v>
      </c>
      <c r="AI211" t="s">
        <v>25</v>
      </c>
      <c r="AJ211">
        <v>3</v>
      </c>
      <c r="AK211" t="s">
        <v>18</v>
      </c>
      <c r="AL211">
        <v>32</v>
      </c>
      <c r="AM211" t="s">
        <v>19</v>
      </c>
      <c r="AN211" s="2">
        <v>45772</v>
      </c>
      <c r="AO211">
        <v>3</v>
      </c>
      <c r="AP211">
        <v>37.29</v>
      </c>
      <c r="AQ211" t="str">
        <f>_xll.BDP($A211, AQ$6)</f>
        <v>Financials</v>
      </c>
      <c r="AR211" t="str">
        <f>_xll.BDP($A211, AR$6)</f>
        <v>Insurance</v>
      </c>
    </row>
    <row r="212" spans="1:44" x14ac:dyDescent="0.25">
      <c r="A212" t="s">
        <v>614</v>
      </c>
      <c r="B212">
        <f ca="1">_xll.BDH(A212,"BEST_EPS",$B$2,$B$2,"BEST_FPERIOD_OVERRIDE=1bf","fill=previous","Days=A")</f>
        <v>0.45300000000000001</v>
      </c>
      <c r="C212">
        <f ca="1">_xll.BDH(A212,"BEST_EPS",$B$2,$B$2,"BEST_FPERIOD_OVERRIDE=2bf","fill=previous","Days=A")</f>
        <v>0.48299999999999998</v>
      </c>
      <c r="D212">
        <f ca="1">_xll.BDH(A212,"BEST_EPS",$B$2,$B$2,"BEST_FPERIOD_OVERRIDE=3bf","fill=previous","Days=A")</f>
        <v>0.496</v>
      </c>
      <c r="E212">
        <f ca="1">_xll.BDH(A212,"BEST_TARGET_PRICE",$B$2,$B$2,"fill=previous","Days=A")</f>
        <v>12.113</v>
      </c>
      <c r="F212">
        <f ca="1">_xll.BDH($A212,F$6,$B$2,$B$2,"Dir=V","Dts=H")</f>
        <v>10.77</v>
      </c>
      <c r="G212">
        <f ca="1">_xll.BDH($A212,G$6,$B$2,$B$2,"Dir=V","Dts=H")</f>
        <v>10.77</v>
      </c>
      <c r="H212">
        <f ca="1">_xll.BDH($A212,H$6,$B$2,$B$2,"Dir=V","Dts=H")</f>
        <v>10.61</v>
      </c>
      <c r="I212">
        <f ca="1">_xll.BDH($A212,I$6,$B$2,$B$2,"Dir=V","Dts=H")</f>
        <v>10.64</v>
      </c>
      <c r="J212" t="s">
        <v>1165</v>
      </c>
      <c r="K212">
        <f t="shared" si="6"/>
        <v>12.799999999999999</v>
      </c>
      <c r="L212">
        <f t="shared" si="7"/>
        <v>12.4</v>
      </c>
      <c r="M212" t="str">
        <f>_xll.BDS(A212,"BEST_ANALYST_RECS_BULK","headers=n","startrow",MATCH(1,_xll.BDS(A212,"BEST_ANALYST_RECS_BULK","headers=n","endcol=9","startcol=9","array=t"),0),"endrow",MATCH(1,_xll.BDS(A212,"BEST_ANALYST_RECS_BULK","headers=n","endcol=9","startcol=9","array=t"),0),"cols=10;rows=1")</f>
        <v>Grupo Santander</v>
      </c>
      <c r="N212" t="s">
        <v>1011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45783</v>
      </c>
      <c r="U212">
        <v>1</v>
      </c>
      <c r="V212">
        <v>21.19</v>
      </c>
      <c r="W212" t="str">
        <f>_xll.BDS(A212,"BEST_ANALYST_RECS_BULK","headers=n","startrow",MATCH(2,_xll.BDS(A212,"BEST_ANALYST_RECS_BULK","headers=n","endcol=9","startcol=9","array=t"),0),"endrow",MATCH(2,_xll.BDS(A212,"BEST_ANALYST_RECS_BULK","headers=n","endcol=9","startcol=9","array=t"),0),"cols=10;rows=1")</f>
        <v>Deutsche Bank</v>
      </c>
      <c r="X212" t="s">
        <v>1286</v>
      </c>
      <c r="Y212" t="s">
        <v>20</v>
      </c>
      <c r="Z212">
        <v>5</v>
      </c>
      <c r="AA212" t="s">
        <v>18</v>
      </c>
      <c r="AB212">
        <v>12.5</v>
      </c>
      <c r="AC212" t="s">
        <v>22</v>
      </c>
      <c r="AD212" s="2">
        <v>45784</v>
      </c>
      <c r="AE212">
        <v>2</v>
      </c>
      <c r="AF212">
        <v>10.99</v>
      </c>
      <c r="AG212" t="str">
        <f>_xll.BDS(A212,"BEST_ANALYST_RECS_BULK","headers=n","startrow",MATCH(3,_xll.BDS(A212,"BEST_ANALYST_RECS_BULK","headers=n","endcol=9","startcol=9","array=t"),0),"endrow",MATCH(3,_xll.BDS(A212,"BEST_ANALYST_RECS_BULK","headers=n","endcol=9","startcol=9","array=t"),0),"cols=10;rows=1")</f>
        <v>Goldman Sachs</v>
      </c>
      <c r="AH212" t="s">
        <v>1370</v>
      </c>
      <c r="AI212" t="s">
        <v>20</v>
      </c>
      <c r="AJ212">
        <v>5</v>
      </c>
      <c r="AK212" t="s">
        <v>23</v>
      </c>
      <c r="AL212">
        <v>13.5</v>
      </c>
      <c r="AM212" t="s">
        <v>22</v>
      </c>
      <c r="AN212" s="2">
        <v>45635</v>
      </c>
      <c r="AO212">
        <v>3</v>
      </c>
      <c r="AP212">
        <v>8.84</v>
      </c>
      <c r="AQ212" t="str">
        <f>_xll.BDP($A212, AQ$6)</f>
        <v>Communication Services</v>
      </c>
      <c r="AR212" t="str">
        <f>_xll.BDP($A212, AR$6)</f>
        <v>Diversified Telecommunication</v>
      </c>
    </row>
    <row r="213" spans="1:44" x14ac:dyDescent="0.25">
      <c r="A213" t="s">
        <v>203</v>
      </c>
      <c r="B213">
        <f ca="1">_xll.BDH(A213,"BEST_EPS",$B$2,$B$2,"BEST_FPERIOD_OVERRIDE=1bf","fill=previous","Days=A")</f>
        <v>0.53</v>
      </c>
      <c r="C213">
        <f ca="1">_xll.BDH(A213,"BEST_EPS",$B$2,$B$2,"BEST_FPERIOD_OVERRIDE=2bf","fill=previous","Days=A")</f>
        <v>0.55600000000000005</v>
      </c>
      <c r="D213">
        <f ca="1">_xll.BDH(A213,"BEST_EPS",$B$2,$B$2,"BEST_FPERIOD_OVERRIDE=3bf","fill=previous","Days=A")</f>
        <v>0.56000000000000005</v>
      </c>
      <c r="E213">
        <f ca="1">_xll.BDH(A213,"BEST_TARGET_PRICE",$B$2,$B$2,"fill=previous","Days=A")</f>
        <v>5.1870000000000003</v>
      </c>
      <c r="F213">
        <f ca="1">_xll.BDH($A213,F$6,$B$2,$B$2,"Dir=V","Dts=H")</f>
        <v>4.7759999999999998</v>
      </c>
      <c r="G213">
        <f ca="1">_xll.BDH($A213,G$6,$B$2,$B$2,"Dir=V","Dts=H")</f>
        <v>4.7759999999999998</v>
      </c>
      <c r="H213">
        <f ca="1">_xll.BDH($A213,H$6,$B$2,$B$2,"Dir=V","Dts=H")</f>
        <v>4.6684999999999999</v>
      </c>
      <c r="I213">
        <f ca="1">_xll.BDH($A213,I$6,$B$2,$B$2,"Dir=V","Dts=H")</f>
        <v>4.6684999999999999</v>
      </c>
      <c r="J213" t="s">
        <v>1165</v>
      </c>
      <c r="K213">
        <f t="shared" si="6"/>
        <v>5.0966666666666667</v>
      </c>
      <c r="L213">
        <f t="shared" si="7"/>
        <v>5.6</v>
      </c>
      <c r="M213" t="str">
        <f>_xll.BDS(A213,"BEST_ANALYST_RECS_BULK","headers=n","startrow",MATCH(1,_xll.BDS(A213,"BEST_ANALYST_RECS_BULK","headers=n","endcol=9","startcol=9","array=t"),0),"endrow",MATCH(1,_xll.BDS(A213,"BEST_ANALYST_RECS_BULK","headers=n","endcol=9","startcol=9","array=t"),0),"cols=10;rows=1")</f>
        <v>Morgan Stanley</v>
      </c>
      <c r="N213" t="s">
        <v>1372</v>
      </c>
      <c r="O213" t="s">
        <v>34</v>
      </c>
      <c r="P213">
        <v>5</v>
      </c>
      <c r="Q213" t="s">
        <v>18</v>
      </c>
      <c r="R213">
        <v>5.6</v>
      </c>
      <c r="S213" t="s">
        <v>22</v>
      </c>
      <c r="T213" s="2">
        <v>45784</v>
      </c>
      <c r="U213">
        <v>1</v>
      </c>
      <c r="V213">
        <v>45.71</v>
      </c>
      <c r="W213" t="str">
        <f>_xll.BDS(A213,"BEST_ANALYST_RECS_BULK","headers=n","startrow",MATCH(2,_xll.BDS(A213,"BEST_ANALYST_RECS_BULK","headers=n","endcol=9","startcol=9","array=t"),0),"endrow",MATCH(2,_xll.BDS(A213,"BEST_ANALYST_RECS_BULK","headers=n","endcol=9","startcol=9","array=t"),0),"cols=10;rows=1")</f>
        <v>Banco Sabadell</v>
      </c>
      <c r="X213" t="s">
        <v>1003</v>
      </c>
      <c r="Y213" t="s">
        <v>43</v>
      </c>
      <c r="Z213">
        <v>1</v>
      </c>
      <c r="AA213" t="s">
        <v>18</v>
      </c>
      <c r="AB213">
        <v>4.6900000000000004</v>
      </c>
      <c r="AC213" t="s">
        <v>22</v>
      </c>
      <c r="AD213" s="2">
        <v>45783</v>
      </c>
      <c r="AE213">
        <v>2</v>
      </c>
      <c r="AF213">
        <v>1.33</v>
      </c>
      <c r="AG213" t="str">
        <f>_xll.BDS(A213,"BEST_ANALYST_RECS_BULK","headers=n","startrow",MATCH(3,_xll.BDS(A213,"BEST_ANALYST_RECS_BULK","headers=n","endcol=9","startcol=9","array=t"),0),"endrow",MATCH(3,_xll.BDS(A213,"BEST_ANALYST_RECS_BULK","headers=n","endcol=9","startcol=9","array=t"),0),"cols=10;rows=1")</f>
        <v>Mediobanca</v>
      </c>
      <c r="AH213" t="s">
        <v>1474</v>
      </c>
      <c r="AI213" t="s">
        <v>25</v>
      </c>
      <c r="AJ213">
        <v>3</v>
      </c>
      <c r="AK213" t="s">
        <v>18</v>
      </c>
      <c r="AL213">
        <v>5</v>
      </c>
      <c r="AM213" t="s">
        <v>22</v>
      </c>
      <c r="AN213" s="2">
        <v>45784</v>
      </c>
      <c r="AO213">
        <v>3</v>
      </c>
      <c r="AP213">
        <v>0</v>
      </c>
      <c r="AQ213" t="str">
        <f>_xll.BDP($A213, AQ$6)</f>
        <v>Financials</v>
      </c>
      <c r="AR213" t="str">
        <f>_xll.BDP($A213, AR$6)</f>
        <v>Banks</v>
      </c>
    </row>
    <row r="214" spans="1:44" x14ac:dyDescent="0.25">
      <c r="A214" t="s">
        <v>590</v>
      </c>
      <c r="B214">
        <f ca="1">_xll.BDH(A214,"BEST_EPS",$B$2,$B$2,"BEST_FPERIOD_OVERRIDE=1bf","fill=previous","Days=A")</f>
        <v>1.86</v>
      </c>
      <c r="C214">
        <f ca="1">_xll.BDH(A214,"BEST_EPS",$B$2,$B$2,"BEST_FPERIOD_OVERRIDE=2bf","fill=previous","Days=A")</f>
        <v>2.2069999999999999</v>
      </c>
      <c r="D214">
        <f ca="1">_xll.BDH(A214,"BEST_EPS",$B$2,$B$2,"BEST_FPERIOD_OVERRIDE=3bf","fill=previous","Days=A")</f>
        <v>2.5790000000000002</v>
      </c>
      <c r="E214">
        <f ca="1">_xll.BDH(A214,"BEST_TARGET_PRICE",$B$2,$B$2,"fill=previous","Days=A")</f>
        <v>48.371000000000002</v>
      </c>
      <c r="F214">
        <f ca="1">_xll.BDH($A214,F$6,$B$2,$B$2,"Dir=V","Dts=H")</f>
        <v>48.34</v>
      </c>
      <c r="G214">
        <f ca="1">_xll.BDH($A214,G$6,$B$2,$B$2,"Dir=V","Dts=H")</f>
        <v>48.41</v>
      </c>
      <c r="H214">
        <f ca="1">_xll.BDH($A214,H$6,$B$2,$B$2,"Dir=V","Dts=H")</f>
        <v>47.17</v>
      </c>
      <c r="I214">
        <f ca="1">_xll.BDH($A214,I$6,$B$2,$B$2,"Dir=V","Dts=H")</f>
        <v>47.79</v>
      </c>
      <c r="J214" t="s">
        <v>1165</v>
      </c>
      <c r="K214">
        <f t="shared" si="6"/>
        <v>47.75</v>
      </c>
      <c r="L214">
        <f t="shared" si="7"/>
        <v>49</v>
      </c>
      <c r="M214" t="str">
        <f>_xll.BDS(A214,"BEST_ANALYST_RECS_BULK","headers=n","startrow",MATCH(1,_xll.BDS(A214,"BEST_ANALYST_RECS_BULK","headers=n","endcol=9","startcol=9","array=t"),0),"endrow",MATCH(1,_xll.BDS(A214,"BEST_ANALYST_RECS_BULK","headers=n","endcol=9","startcol=9","array=t"),0),"cols=10;rows=1")</f>
        <v>Intermonte</v>
      </c>
      <c r="N214" t="s">
        <v>1290</v>
      </c>
      <c r="O214" t="s">
        <v>17</v>
      </c>
      <c r="P214">
        <v>5</v>
      </c>
      <c r="Q214" t="s">
        <v>18</v>
      </c>
      <c r="R214">
        <v>49</v>
      </c>
      <c r="S214" t="s">
        <v>19</v>
      </c>
      <c r="T214" s="2">
        <v>45769</v>
      </c>
      <c r="U214">
        <v>1</v>
      </c>
      <c r="V214">
        <v>116.26</v>
      </c>
      <c r="W214" t="str">
        <f>_xll.BDS(A214,"BEST_ANALYST_RECS_BULK","headers=n","startrow",MATCH(2,_xll.BDS(A214,"BEST_ANALYST_RECS_BULK","headers=n","endcol=9","startcol=9","array=t"),0),"endrow",MATCH(2,_xll.BDS(A214,"BEST_ANALYST_RECS_BULK","headers=n","endcol=9","startcol=9","array=t"),0),"cols=10;rows=1")</f>
        <v>ISS-EVA</v>
      </c>
      <c r="X214" t="s">
        <v>32</v>
      </c>
      <c r="Y214" t="s">
        <v>24</v>
      </c>
      <c r="Z214">
        <v>5</v>
      </c>
      <c r="AA214" t="s">
        <v>23</v>
      </c>
      <c r="AB214" t="s">
        <v>29</v>
      </c>
      <c r="AC214" t="s">
        <v>19</v>
      </c>
      <c r="AD214" s="2">
        <v>45423</v>
      </c>
      <c r="AE214">
        <v>2</v>
      </c>
      <c r="AF214">
        <v>113.41</v>
      </c>
      <c r="AG214" t="str">
        <f>_xll.BDS(A214,"BEST_ANALYST_RECS_BULK","headers=n","startrow",MATCH(3,_xll.BDS(A214,"BEST_ANALYST_RECS_BULK","headers=n","endcol=9","startcol=9","array=t"),0),"endrow",MATCH(3,_xll.BDS(A214,"BEST_ANALYST_RECS_BULK","headers=n","endcol=9","startcol=9","array=t"),0),"cols=10;rows=1")</f>
        <v>Equita SIM</v>
      </c>
      <c r="AH214" t="s">
        <v>1091</v>
      </c>
      <c r="AI214" t="s">
        <v>28</v>
      </c>
      <c r="AJ214">
        <v>3</v>
      </c>
      <c r="AK214" t="s">
        <v>18</v>
      </c>
      <c r="AL214">
        <v>46.5</v>
      </c>
      <c r="AM214" t="s">
        <v>19</v>
      </c>
      <c r="AN214" s="2">
        <v>45784</v>
      </c>
      <c r="AO214">
        <v>3</v>
      </c>
      <c r="AP214">
        <v>97.1</v>
      </c>
      <c r="AQ214" t="str">
        <f>_xll.BDP($A214, AQ$6)</f>
        <v>Industrials</v>
      </c>
      <c r="AR214" t="str">
        <f>_xll.BDP($A214, AR$6)</f>
        <v>Aerospace &amp; Defense</v>
      </c>
    </row>
    <row r="215" spans="1:44" x14ac:dyDescent="0.25">
      <c r="A215" t="s">
        <v>582</v>
      </c>
      <c r="B215">
        <f ca="1">_xll.BDH(A215,"BEST_EPS",$B$2,$B$2,"BEST_FPERIOD_OVERRIDE=1bf","fill=previous","Days=A")</f>
        <v>1.7130000000000001</v>
      </c>
      <c r="C215">
        <f ca="1">_xll.BDH(A215,"BEST_EPS",$B$2,$B$2,"BEST_FPERIOD_OVERRIDE=2bf","fill=previous","Days=A")</f>
        <v>1.7909999999999999</v>
      </c>
      <c r="D215">
        <f ca="1">_xll.BDH(A215,"BEST_EPS",$B$2,$B$2,"BEST_FPERIOD_OVERRIDE=3bf","fill=previous","Days=A")</f>
        <v>1.9259999999999999</v>
      </c>
      <c r="E215">
        <f ca="1">_xll.BDH(A215,"BEST_TARGET_PRICE",$B$2,$B$2,"fill=previous","Days=A")</f>
        <v>17.800999999999998</v>
      </c>
      <c r="F215">
        <f ca="1">_xll.BDH($A215,F$6,$B$2,$B$2,"Dir=V","Dts=H")</f>
        <v>18.7</v>
      </c>
      <c r="G215">
        <f ca="1">_xll.BDH($A215,G$6,$B$2,$B$2,"Dir=V","Dts=H")</f>
        <v>18.984999999999999</v>
      </c>
      <c r="H215">
        <f ca="1">_xll.BDH($A215,H$6,$B$2,$B$2,"Dir=V","Dts=H")</f>
        <v>18.649999999999999</v>
      </c>
      <c r="I215">
        <f ca="1">_xll.BDH($A215,I$6,$B$2,$B$2,"Dir=V","Dts=H")</f>
        <v>18.84</v>
      </c>
      <c r="J215" t="s">
        <v>1165</v>
      </c>
      <c r="K215">
        <f t="shared" si="6"/>
        <v>19.149999999999999</v>
      </c>
      <c r="L215">
        <f t="shared" si="7"/>
        <v>18.8</v>
      </c>
      <c r="M215" t="str">
        <f>_xll.BDS(A215,"BEST_ANALYST_RECS_BULK","headers=n","startrow",MATCH(1,_xll.BDS(A215,"BEST_ANALYST_RECS_BULK","headers=n","endcol=9","startcol=9","array=t"),0),"endrow",MATCH(1,_xll.BDS(A215,"BEST_ANALYST_RECS_BULK","headers=n","endcol=9","startcol=9","array=t"),0),"cols=10;rows=1")</f>
        <v>AlphaValue/Baader Europe</v>
      </c>
      <c r="N215" t="s">
        <v>843</v>
      </c>
      <c r="O215" t="s">
        <v>834</v>
      </c>
      <c r="P215">
        <v>2</v>
      </c>
      <c r="Q215" t="s">
        <v>18</v>
      </c>
      <c r="R215">
        <v>18.8</v>
      </c>
      <c r="S215" t="s">
        <v>27</v>
      </c>
      <c r="T215" s="2">
        <v>45778</v>
      </c>
      <c r="U215">
        <v>1</v>
      </c>
      <c r="V215">
        <v>64.16</v>
      </c>
      <c r="W215" t="str">
        <f>_xll.BDS(A215,"BEST_ANALYST_RECS_BULK","headers=n","startrow",MATCH(2,_xll.BDS(A215,"BEST_ANALYST_RECS_BULK","headers=n","endcol=9","startcol=9","array=t"),0),"endrow",MATCH(2,_xll.BDS(A215,"BEST_ANALYST_RECS_BULK","headers=n","endcol=9","startcol=9","array=t"),0),"cols=10;rows=1")</f>
        <v>Equita SIM</v>
      </c>
      <c r="X215" t="s">
        <v>880</v>
      </c>
      <c r="Y215" t="s">
        <v>20</v>
      </c>
      <c r="Z215">
        <v>5</v>
      </c>
      <c r="AA215" t="s">
        <v>18</v>
      </c>
      <c r="AB215">
        <v>19.5</v>
      </c>
      <c r="AC215" t="s">
        <v>19</v>
      </c>
      <c r="AD215" s="2">
        <v>45783</v>
      </c>
      <c r="AE215">
        <v>2</v>
      </c>
      <c r="AF215">
        <v>47.17</v>
      </c>
      <c r="AG215" t="str">
        <f>_xll.BDS(A215,"BEST_ANALYST_RECS_BULK","headers=n","startrow",MATCH(3,_xll.BDS(A215,"BEST_ANALYST_RECS_BULK","headers=n","endcol=9","startcol=9","array=t"),0),"endrow",MATCH(3,_xll.BDS(A215,"BEST_ANALYST_RECS_BULK","headers=n","endcol=9","startcol=9","array=t"),0),"cols=10;rows=1")</f>
        <v>ISS-EVA</v>
      </c>
      <c r="AH215" t="s">
        <v>32</v>
      </c>
      <c r="AI215" t="s">
        <v>24</v>
      </c>
      <c r="AJ215">
        <v>5</v>
      </c>
      <c r="AK215" t="s">
        <v>23</v>
      </c>
      <c r="AL215" t="s">
        <v>29</v>
      </c>
      <c r="AM215" t="s">
        <v>19</v>
      </c>
      <c r="AN215" s="2">
        <v>45567</v>
      </c>
      <c r="AO215">
        <v>3</v>
      </c>
      <c r="AP215">
        <v>29.89</v>
      </c>
      <c r="AQ215" t="str">
        <f>_xll.BDP($A215, AQ$6)</f>
        <v>Financials</v>
      </c>
      <c r="AR215" t="str">
        <f>_xll.BDP($A215, AR$6)</f>
        <v>Banks</v>
      </c>
    </row>
    <row r="216" spans="1:44" x14ac:dyDescent="0.25">
      <c r="A216" t="s">
        <v>564</v>
      </c>
      <c r="B216">
        <f ca="1">_xll.BDH(A216,"BEST_EPS",$B$2,$B$2,"BEST_FPERIOD_OVERRIDE=1bf","fill=previous","Days=A")</f>
        <v>2.4780000000000002</v>
      </c>
      <c r="C216">
        <f ca="1">_xll.BDH(A216,"BEST_EPS",$B$2,$B$2,"BEST_FPERIOD_OVERRIDE=2bf","fill=previous","Days=A")</f>
        <v>2.7050000000000001</v>
      </c>
      <c r="D216">
        <f ca="1">_xll.BDH(A216,"BEST_EPS",$B$2,$B$2,"BEST_FPERIOD_OVERRIDE=3bf","fill=previous","Days=A")</f>
        <v>2.9910000000000001</v>
      </c>
      <c r="E216">
        <f ca="1">_xll.BDH(A216,"BEST_TARGET_PRICE",$B$2,$B$2,"fill=previous","Days=A")</f>
        <v>62.05</v>
      </c>
      <c r="F216">
        <f ca="1">_xll.BDH($A216,F$6,$B$2,$B$2,"Dir=V","Dts=H")</f>
        <v>55.28</v>
      </c>
      <c r="G216">
        <f ca="1">_xll.BDH($A216,G$6,$B$2,$B$2,"Dir=V","Dts=H")</f>
        <v>55.52</v>
      </c>
      <c r="H216">
        <f ca="1">_xll.BDH($A216,H$6,$B$2,$B$2,"Dir=V","Dts=H")</f>
        <v>54.46</v>
      </c>
      <c r="I216">
        <f ca="1">_xll.BDH($A216,I$6,$B$2,$B$2,"Dir=V","Dts=H")</f>
        <v>54.78</v>
      </c>
      <c r="J216" t="s">
        <v>1165</v>
      </c>
      <c r="K216">
        <f t="shared" si="6"/>
        <v>52.866666666666667</v>
      </c>
      <c r="L216">
        <f t="shared" si="7"/>
        <v>56.1</v>
      </c>
      <c r="M216" t="str">
        <f>_xll.BDS(A216,"BEST_ANALYST_RECS_BULK","headers=n","startrow",MATCH(1,_xll.BDS(A216,"BEST_ANALYST_RECS_BULK","headers=n","endcol=9","startcol=9","array=t"),0),"endrow",MATCH(1,_xll.BDS(A216,"BEST_ANALYST_RECS_BULK","headers=n","endcol=9","startcol=9","array=t"),0),"cols=10;rows=1")</f>
        <v>AlphaValue/Baader Europe</v>
      </c>
      <c r="N216" t="s">
        <v>833</v>
      </c>
      <c r="O216" t="s">
        <v>834</v>
      </c>
      <c r="P216">
        <v>2</v>
      </c>
      <c r="Q216" t="s">
        <v>18</v>
      </c>
      <c r="R216">
        <v>56.1</v>
      </c>
      <c r="S216" t="s">
        <v>27</v>
      </c>
      <c r="T216" s="2">
        <v>45778</v>
      </c>
      <c r="U216">
        <v>1</v>
      </c>
      <c r="V216">
        <v>57.23</v>
      </c>
      <c r="W216" t="str">
        <f>_xll.BDS(A216,"BEST_ANALYST_RECS_BULK","headers=n","startrow",MATCH(2,_xll.BDS(A216,"BEST_ANALYST_RECS_BULK","headers=n","endcol=9","startcol=9","array=t"),0),"endrow",MATCH(2,_xll.BDS(A216,"BEST_ANALYST_RECS_BULK","headers=n","endcol=9","startcol=9","array=t"),0),"cols=10;rows=1")</f>
        <v>Morningstar</v>
      </c>
      <c r="X216" t="s">
        <v>1030</v>
      </c>
      <c r="Y216" t="s">
        <v>30</v>
      </c>
      <c r="Z216">
        <v>1</v>
      </c>
      <c r="AA216" t="s">
        <v>18</v>
      </c>
      <c r="AB216">
        <v>47.5</v>
      </c>
      <c r="AC216" t="s">
        <v>19</v>
      </c>
      <c r="AD216" s="2">
        <v>45764</v>
      </c>
      <c r="AE216">
        <v>2</v>
      </c>
      <c r="AF216">
        <v>46.9</v>
      </c>
      <c r="AG216" t="str">
        <f>_xll.BDS(A216,"BEST_ANALYST_RECS_BULK","headers=n","startrow",MATCH(3,_xll.BDS(A216,"BEST_ANALYST_RECS_BULK","headers=n","endcol=9","startcol=9","array=t"),0),"endrow",MATCH(3,_xll.BDS(A216,"BEST_ANALYST_RECS_BULK","headers=n","endcol=9","startcol=9","array=t"),0),"cols=10;rows=1")</f>
        <v>Bernstein</v>
      </c>
      <c r="AH216" t="s">
        <v>1347</v>
      </c>
      <c r="AI216" t="s">
        <v>36</v>
      </c>
      <c r="AJ216">
        <v>3</v>
      </c>
      <c r="AK216" t="s">
        <v>18</v>
      </c>
      <c r="AL216">
        <v>55</v>
      </c>
      <c r="AM216" t="s">
        <v>19</v>
      </c>
      <c r="AN216" s="2">
        <v>45779</v>
      </c>
      <c r="AO216">
        <v>3</v>
      </c>
      <c r="AP216">
        <v>16.13</v>
      </c>
      <c r="AQ216" t="str">
        <f>_xll.BDP($A216, AQ$6)</f>
        <v>Consumer Discretionary</v>
      </c>
      <c r="AR216" t="str">
        <f>_xll.BDP($A216, AR$6)</f>
        <v>Textiles, Apparel &amp; Luxury Goo</v>
      </c>
    </row>
    <row r="217" spans="1:44" x14ac:dyDescent="0.25">
      <c r="A217" t="s">
        <v>706</v>
      </c>
      <c r="B217">
        <f ca="1">_xll.BDH(A217,"BEST_EPS",$B$2,$B$2,"BEST_FPERIOD_OVERRIDE=1bf","fill=previous","Days=A")</f>
        <v>0.67500000000000004</v>
      </c>
      <c r="C217">
        <f ca="1">_xll.BDH(A217,"BEST_EPS",$B$2,$B$2,"BEST_FPERIOD_OVERRIDE=2bf","fill=previous","Days=A")</f>
        <v>0.79100000000000004</v>
      </c>
      <c r="D217">
        <f ca="1">_xll.BDH(A217,"BEST_EPS",$B$2,$B$2,"BEST_FPERIOD_OVERRIDE=3bf","fill=previous","Days=A")</f>
        <v>0.86099999999999999</v>
      </c>
      <c r="E217">
        <f ca="1">_xll.BDH(A217,"BEST_TARGET_PRICE",$B$2,$B$2,"fill=previous","Days=A")</f>
        <v>7.0149999999999997</v>
      </c>
      <c r="F217">
        <f ca="1">_xll.BDH($A217,F$6,$B$2,$B$2,"Dir=V","Dts=H")</f>
        <v>5.31</v>
      </c>
      <c r="G217">
        <f ca="1">_xll.BDH($A217,G$6,$B$2,$B$2,"Dir=V","Dts=H")</f>
        <v>5.4020000000000001</v>
      </c>
      <c r="H217">
        <f ca="1">_xll.BDH($A217,H$6,$B$2,$B$2,"Dir=V","Dts=H")</f>
        <v>5.2919999999999998</v>
      </c>
      <c r="I217">
        <f ca="1">_xll.BDH($A217,I$6,$B$2,$B$2,"Dir=V","Dts=H")</f>
        <v>5.2919999999999998</v>
      </c>
      <c r="J217" t="s">
        <v>1165</v>
      </c>
      <c r="K217">
        <f t="shared" si="6"/>
        <v>6.25</v>
      </c>
      <c r="L217">
        <f t="shared" si="7"/>
        <v>5.5</v>
      </c>
      <c r="M217" t="str">
        <f>_xll.BDS(A217,"BEST_ANALYST_RECS_BULK","headers=n","startrow",MATCH(1,_xll.BDS(A217,"BEST_ANALYST_RECS_BULK","headers=n","endcol=9","startcol=9","array=t"),0),"endrow",MATCH(1,_xll.BDS(A217,"BEST_ANALYST_RECS_BULK","headers=n","endcol=9","startcol=9","array=t"),0),"cols=10;rows=1")</f>
        <v>ISS-EVA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4.82</v>
      </c>
      <c r="W217" t="str">
        <f>_xll.BDS(A217,"BEST_ANALYST_RECS_BULK","headers=n","startrow",MATCH(2,_xll.BDS(A217,"BEST_ANALYST_RECS_BULK","headers=n","endcol=9","startcol=9","array=t"),0),"endrow",MATCH(2,_xll.BDS(A217,"BEST_ANALYST_RECS_BULK","headers=n","endcol=9","startcol=9","array=t"),0),"cols=10;rows=1")</f>
        <v>Deutsche Bank</v>
      </c>
      <c r="X217" t="s">
        <v>1279</v>
      </c>
      <c r="Y217" t="s">
        <v>28</v>
      </c>
      <c r="Z217">
        <v>3</v>
      </c>
      <c r="AA217" t="s">
        <v>18</v>
      </c>
      <c r="AB217">
        <v>5.5</v>
      </c>
      <c r="AC217" t="s">
        <v>22</v>
      </c>
      <c r="AD217" s="2">
        <v>45764</v>
      </c>
      <c r="AE217">
        <v>2</v>
      </c>
      <c r="AF217">
        <v>0</v>
      </c>
      <c r="AG217" t="str">
        <f>_xll.BDS(A217,"BEST_ANALYST_RECS_BULK","headers=n","startrow",MATCH(3,_xll.BDS(A217,"BEST_ANALYST_RECS_BULK","headers=n","endcol=9","startcol=9","array=t"),0),"endrow",MATCH(3,_xll.BDS(A217,"BEST_ANALYST_RECS_BULK","headers=n","endcol=9","startcol=9","array=t"),0),"cols=10;rows=1")</f>
        <v>AlphaValue/Baader Europe</v>
      </c>
      <c r="AH217" t="s">
        <v>1473</v>
      </c>
      <c r="AI217" t="s">
        <v>20</v>
      </c>
      <c r="AJ217">
        <v>5</v>
      </c>
      <c r="AK217" t="s">
        <v>23</v>
      </c>
      <c r="AL217">
        <v>7</v>
      </c>
      <c r="AM217" t="s">
        <v>27</v>
      </c>
      <c r="AN217" s="2">
        <v>45778</v>
      </c>
      <c r="AO217">
        <v>3</v>
      </c>
      <c r="AP217">
        <v>-2.08</v>
      </c>
      <c r="AQ217" t="str">
        <f>_xll.BDP($A217, AQ$6)</f>
        <v>Financials</v>
      </c>
      <c r="AR217" t="str">
        <f>_xll.BDP($A217, AR$6)</f>
        <v>Financial Services</v>
      </c>
    </row>
    <row r="218" spans="1:44" x14ac:dyDescent="0.25">
      <c r="A218" t="s">
        <v>822</v>
      </c>
      <c r="B218">
        <f ca="1">_xll.BDH(A218,"BEST_EPS",$B$2,$B$2,"BEST_FPERIOD_OVERRIDE=1bf","fill=previous","Days=A")</f>
        <v>0.59299999999999997</v>
      </c>
      <c r="C218">
        <f ca="1">_xll.BDH(A218,"BEST_EPS",$B$2,$B$2,"BEST_FPERIOD_OVERRIDE=2bf","fill=previous","Days=A")</f>
        <v>0.66200000000000003</v>
      </c>
      <c r="D218">
        <f ca="1">_xll.BDH(A218,"BEST_EPS",$B$2,$B$2,"BEST_FPERIOD_OVERRIDE=3bf","fill=previous","Days=A")</f>
        <v>0.72799999999999998</v>
      </c>
      <c r="E218">
        <f ca="1">_xll.BDH(A218,"BEST_TARGET_PRICE",$B$2,$B$2,"fill=previous","Days=A")</f>
        <v>6.5469999999999997</v>
      </c>
      <c r="F218">
        <f ca="1">_xll.BDH($A218,F$6,$B$2,$B$2,"Dir=V","Dts=H")</f>
        <v>5.55</v>
      </c>
      <c r="G218">
        <f ca="1">_xll.BDH($A218,G$6,$B$2,$B$2,"Dir=V","Dts=H")</f>
        <v>5.5880000000000001</v>
      </c>
      <c r="H218">
        <f ca="1">_xll.BDH($A218,H$6,$B$2,$B$2,"Dir=V","Dts=H")</f>
        <v>5.5140000000000002</v>
      </c>
      <c r="I218">
        <f ca="1">_xll.BDH($A218,I$6,$B$2,$B$2,"Dir=V","Dts=H")</f>
        <v>5.532</v>
      </c>
      <c r="J218" t="s">
        <v>1165</v>
      </c>
      <c r="K218">
        <f t="shared" si="6"/>
        <v>6.8233333333333333</v>
      </c>
      <c r="L218">
        <f t="shared" si="7"/>
        <v>6.67</v>
      </c>
      <c r="M218" t="str">
        <f>_xll.BDS(A218,"BEST_ANALYST_RECS_BULK","headers=n","startrow",MATCH(1,_xll.BDS(A218,"BEST_ANALYST_RECS_BULK","headers=n","endcol=9","startcol=9","array=t"),0),"endrow",MATCH(1,_xll.BDS(A218,"BEST_ANALYST_RECS_BULK","headers=n","endcol=9","startcol=9","array=t"),0),"cols=10;rows=1")</f>
        <v>AlphaValue/Baader Europe</v>
      </c>
      <c r="N218" t="s">
        <v>952</v>
      </c>
      <c r="O218" t="s">
        <v>826</v>
      </c>
      <c r="P218">
        <v>4</v>
      </c>
      <c r="Q218" t="s">
        <v>18</v>
      </c>
      <c r="R218">
        <v>6.67</v>
      </c>
      <c r="S218" t="s">
        <v>27</v>
      </c>
      <c r="T218" s="2">
        <v>45778</v>
      </c>
      <c r="U218">
        <v>1</v>
      </c>
      <c r="V218">
        <v>28.04</v>
      </c>
      <c r="W218" t="str">
        <f>_xll.BDS(A218,"BEST_ANALYST_RECS_BULK","headers=n","startrow",MATCH(2,_xll.BDS(A218,"BEST_ANALYST_RECS_BULK","headers=n","endcol=9","startcol=9","array=t"),0),"endrow",MATCH(2,_xll.BDS(A218,"BEST_ANALYST_RECS_BULK","headers=n","endcol=9","startcol=9","array=t"),0),"cols=10;rows=1")</f>
        <v>Oddo BHF</v>
      </c>
      <c r="X218" t="s">
        <v>1020</v>
      </c>
      <c r="Y218" t="s">
        <v>17</v>
      </c>
      <c r="Z218">
        <v>5</v>
      </c>
      <c r="AA218" t="s">
        <v>18</v>
      </c>
      <c r="AB218">
        <v>7</v>
      </c>
      <c r="AC218" t="s">
        <v>19</v>
      </c>
      <c r="AD218" s="2">
        <v>45750</v>
      </c>
      <c r="AE218">
        <v>2</v>
      </c>
      <c r="AF218">
        <v>8.4600000000000009</v>
      </c>
      <c r="AG218" t="str">
        <f>_xll.BDS(A218,"BEST_ANALYST_RECS_BULK","headers=n","startrow",MATCH(3,_xll.BDS(A218,"BEST_ANALYST_RECS_BULK","headers=n","endcol=9","startcol=9","array=t"),0),"endrow",MATCH(3,_xll.BDS(A218,"BEST_ANALYST_RECS_BULK","headers=n","endcol=9","startcol=9","array=t"),0),"cols=10;rows=1")</f>
        <v>Intermonte</v>
      </c>
      <c r="AH218" t="s">
        <v>1407</v>
      </c>
      <c r="AI218" t="s">
        <v>17</v>
      </c>
      <c r="AJ218">
        <v>5</v>
      </c>
      <c r="AK218" t="s">
        <v>18</v>
      </c>
      <c r="AL218">
        <v>6.8</v>
      </c>
      <c r="AM218" t="s">
        <v>19</v>
      </c>
      <c r="AN218" s="2">
        <v>45779</v>
      </c>
      <c r="AO218">
        <v>3</v>
      </c>
      <c r="AP218">
        <v>5.05</v>
      </c>
      <c r="AQ218" t="str">
        <f>_xll.BDP($A218, AQ$6)</f>
        <v>Consumer Discretionary</v>
      </c>
      <c r="AR218" t="str">
        <f>_xll.BDP($A218, AR$6)</f>
        <v>Automobile Components</v>
      </c>
    </row>
    <row r="219" spans="1:44" x14ac:dyDescent="0.25">
      <c r="A219" t="s">
        <v>520</v>
      </c>
      <c r="B219">
        <f ca="1">_xll.BDH(A219,"BEST_EPS",$B$2,$B$2,"BEST_FPERIOD_OVERRIDE=1bf","fill=previous","Days=A")</f>
        <v>3.8839999999999999</v>
      </c>
      <c r="C219">
        <f ca="1">_xll.BDH(A219,"BEST_EPS",$B$2,$B$2,"BEST_FPERIOD_OVERRIDE=2bf","fill=previous","Days=A")</f>
        <v>4.3479999999999999</v>
      </c>
      <c r="D219">
        <f ca="1">_xll.BDH(A219,"BEST_EPS",$B$2,$B$2,"BEST_FPERIOD_OVERRIDE=3bf","fill=previous","Days=A")</f>
        <v>4.79</v>
      </c>
      <c r="E219">
        <f ca="1">_xll.BDH(A219,"BEST_TARGET_PRICE",$B$2,$B$2,"fill=previous","Days=A")</f>
        <v>67.099999999999994</v>
      </c>
      <c r="F219">
        <f ca="1">_xll.BDH($A219,F$6,$B$2,$B$2,"Dir=V","Dts=H")</f>
        <v>50.32</v>
      </c>
      <c r="G219">
        <f ca="1">_xll.BDH($A219,G$6,$B$2,$B$2,"Dir=V","Dts=H")</f>
        <v>50.84</v>
      </c>
      <c r="H219">
        <f ca="1">_xll.BDH($A219,H$6,$B$2,$B$2,"Dir=V","Dts=H")</f>
        <v>49.98</v>
      </c>
      <c r="I219">
        <f ca="1">_xll.BDH($A219,I$6,$B$2,$B$2,"Dir=V","Dts=H")</f>
        <v>50.54</v>
      </c>
      <c r="J219" t="s">
        <v>1165</v>
      </c>
      <c r="K219">
        <f t="shared" si="6"/>
        <v>61.866666666666667</v>
      </c>
      <c r="L219">
        <f t="shared" si="7"/>
        <v>59.3</v>
      </c>
      <c r="M219" t="str">
        <f>_xll.BDS(A219,"BEST_ANALYST_RECS_BULK","headers=n","startrow",MATCH(1,_xll.BDS(A219,"BEST_ANALYST_RECS_BULK","headers=n","endcol=9","startcol=9","array=t"),0),"endrow",MATCH(1,_xll.BDS(A219,"BEST_ANALYST_RECS_BULK","headers=n","endcol=9","startcol=9","array=t"),0),"cols=10;rows=1")</f>
        <v>AlphaValue/Baader Europe</v>
      </c>
      <c r="N219" t="s">
        <v>952</v>
      </c>
      <c r="O219" t="s">
        <v>826</v>
      </c>
      <c r="P219">
        <v>4</v>
      </c>
      <c r="Q219" t="s">
        <v>18</v>
      </c>
      <c r="R219">
        <v>59.3</v>
      </c>
      <c r="S219" t="s">
        <v>27</v>
      </c>
      <c r="T219" s="2">
        <v>45778</v>
      </c>
      <c r="U219">
        <v>1</v>
      </c>
      <c r="V219">
        <v>36.409999999999997</v>
      </c>
      <c r="W219" t="str">
        <f>_xll.BDS(A219,"BEST_ANALYST_RECS_BULK","headers=n","startrow",MATCH(2,_xll.BDS(A219,"BEST_ANALYST_RECS_BULK","headers=n","endcol=9","startcol=9","array=t"),0),"endrow",MATCH(2,_xll.BDS(A219,"BEST_ANALYST_RECS_BULK","headers=n","endcol=9","startcol=9","array=t"),0),"cols=10;rows=1")</f>
        <v>Morgan Stanley</v>
      </c>
      <c r="X219" t="s">
        <v>850</v>
      </c>
      <c r="Y219" t="s">
        <v>46</v>
      </c>
      <c r="Z219">
        <v>3</v>
      </c>
      <c r="AA219" t="s">
        <v>18</v>
      </c>
      <c r="AB219">
        <v>60</v>
      </c>
      <c r="AC219" t="s">
        <v>22</v>
      </c>
      <c r="AD219" s="2">
        <v>45762</v>
      </c>
      <c r="AE219">
        <v>2</v>
      </c>
      <c r="AF219">
        <v>23.14</v>
      </c>
      <c r="AG219" t="str">
        <f>_xll.BDS(A219,"BEST_ANALYST_RECS_BULK","headers=n","startrow",MATCH(3,_xll.BDS(A219,"BEST_ANALYST_RECS_BULK","headers=n","endcol=9","startcol=9","array=t"),0),"endrow",MATCH(3,_xll.BDS(A219,"BEST_ANALYST_RECS_BULK","headers=n","endcol=9","startcol=9","array=t"),0),"cols=10;rows=1")</f>
        <v>Mediobanca</v>
      </c>
      <c r="AH219" t="s">
        <v>1066</v>
      </c>
      <c r="AI219" t="s">
        <v>25</v>
      </c>
      <c r="AJ219">
        <v>3</v>
      </c>
      <c r="AK219" t="s">
        <v>26</v>
      </c>
      <c r="AL219">
        <v>66.3</v>
      </c>
      <c r="AM219" t="s">
        <v>22</v>
      </c>
      <c r="AN219" s="2">
        <v>45743</v>
      </c>
      <c r="AO219">
        <v>3</v>
      </c>
      <c r="AP219">
        <v>3.88</v>
      </c>
      <c r="AQ219" t="str">
        <f>_xll.BDP($A219, AQ$6)</f>
        <v>Industrials</v>
      </c>
      <c r="AR219" t="str">
        <f>_xll.BDP($A219, AR$6)</f>
        <v>Electrical Equipment</v>
      </c>
    </row>
    <row r="220" spans="1:44" x14ac:dyDescent="0.25">
      <c r="A220" t="s">
        <v>538</v>
      </c>
      <c r="B220">
        <f ca="1">_xll.BDH(A220,"BEST_EPS",$B$2,$B$2,"BEST_FPERIOD_OVERRIDE=1bf","fill=previous","Days=A")</f>
        <v>1.7150000000000001</v>
      </c>
      <c r="C220">
        <f ca="1">_xll.BDH(A220,"BEST_EPS",$B$2,$B$2,"BEST_FPERIOD_OVERRIDE=2bf","fill=previous","Days=A")</f>
        <v>1.8140000000000001</v>
      </c>
      <c r="D220">
        <f ca="1">_xll.BDH(A220,"BEST_EPS",$B$2,$B$2,"BEST_FPERIOD_OVERRIDE=3bf","fill=previous","Days=A")</f>
        <v>1.9019999999999999</v>
      </c>
      <c r="E220">
        <f ca="1">_xll.BDH(A220,"BEST_TARGET_PRICE",$B$2,$B$2,"fill=previous","Days=A")</f>
        <v>17.106000000000002</v>
      </c>
      <c r="F220">
        <f ca="1">_xll.BDH($A220,F$6,$B$2,$B$2,"Dir=V","Dts=H")</f>
        <v>18.350000000000001</v>
      </c>
      <c r="G220">
        <f ca="1">_xll.BDH($A220,G$6,$B$2,$B$2,"Dir=V","Dts=H")</f>
        <v>18.54</v>
      </c>
      <c r="H220">
        <f ca="1">_xll.BDH($A220,H$6,$B$2,$B$2,"Dir=V","Dts=H")</f>
        <v>18.305</v>
      </c>
      <c r="I220">
        <f ca="1">_xll.BDH($A220,I$6,$B$2,$B$2,"Dir=V","Dts=H")</f>
        <v>18.36</v>
      </c>
      <c r="J220" t="s">
        <v>1165</v>
      </c>
      <c r="K220">
        <f t="shared" si="6"/>
        <v>17.3</v>
      </c>
      <c r="L220">
        <f t="shared" si="7"/>
        <v>17.7</v>
      </c>
      <c r="M220" t="str">
        <f>_xll.BDS(A220,"BEST_ANALYST_RECS_BULK","headers=n","startrow",MATCH(1,_xll.BDS(A220,"BEST_ANALYST_RECS_BULK","headers=n","endcol=9","startcol=9","array=t"),0),"endrow",MATCH(1,_xll.BDS(A220,"BEST_ANALYST_RECS_BULK","headers=n","endcol=9","startcol=9","array=t"),0),"cols=10;rows=1")</f>
        <v>Equita SIM</v>
      </c>
      <c r="N220" t="s">
        <v>1470</v>
      </c>
      <c r="O220" t="s">
        <v>20</v>
      </c>
      <c r="P220">
        <v>5</v>
      </c>
      <c r="Q220" t="s">
        <v>18</v>
      </c>
      <c r="R220">
        <v>17.7</v>
      </c>
      <c r="S220" t="s">
        <v>19</v>
      </c>
      <c r="T220" s="2">
        <v>45784</v>
      </c>
      <c r="U220">
        <v>1</v>
      </c>
      <c r="V220">
        <v>62</v>
      </c>
      <c r="W220" t="e">
        <f>_xll.BDS(A220,"BEST_ANALYST_RECS_BULK","headers=n","startrow",MATCH(2,_xll.BDS(A220,"BEST_ANALYST_RECS_BULK","headers=n","endcol=9","startcol=9","array=t"),0),"endrow",MATCH(2,_xll.BDS(A220,"BEST_ANALYST_RECS_BULK","headers=n","endcol=9","startcol=9","array=t"),0),"cols=10;rows=1")</f>
        <v>#N/A</v>
      </c>
      <c r="X220" t="s">
        <v>942</v>
      </c>
      <c r="Y220" t="s">
        <v>25</v>
      </c>
      <c r="Z220">
        <v>3</v>
      </c>
      <c r="AA220" t="s">
        <v>18</v>
      </c>
      <c r="AB220">
        <v>15.7</v>
      </c>
      <c r="AC220" t="s">
        <v>22</v>
      </c>
      <c r="AD220" s="2">
        <v>45712</v>
      </c>
      <c r="AE220">
        <v>2</v>
      </c>
      <c r="AF220">
        <v>35.21</v>
      </c>
      <c r="AG220" t="str">
        <f>_xll.BDS(A220,"BEST_ANALYST_RECS_BULK","headers=n","startrow",MATCH(3,_xll.BDS(A220,"BEST_ANALYST_RECS_BULK","headers=n","endcol=9","startcol=9","array=t"),0),"endrow",MATCH(3,_xll.BDS(A220,"BEST_ANALYST_RECS_BULK","headers=n","endcol=9","startcol=9","array=t"),0),"cols=10;rows=1")</f>
        <v>BNP Paribas Exane</v>
      </c>
      <c r="AH220" t="s">
        <v>1222</v>
      </c>
      <c r="AI220" t="s">
        <v>17</v>
      </c>
      <c r="AJ220">
        <v>5</v>
      </c>
      <c r="AK220" t="s">
        <v>18</v>
      </c>
      <c r="AL220">
        <v>18.5</v>
      </c>
      <c r="AM220" t="s">
        <v>19</v>
      </c>
      <c r="AN220" s="2">
        <v>45763</v>
      </c>
      <c r="AO220">
        <v>3</v>
      </c>
      <c r="AP220">
        <v>56.06</v>
      </c>
      <c r="AQ220" t="str">
        <f>_xll.BDP($A220, AQ$6)</f>
        <v>Financials</v>
      </c>
      <c r="AR220" t="str">
        <f>_xll.BDP($A220, AR$6)</f>
        <v>Insurance</v>
      </c>
    </row>
    <row r="221" spans="1:44" x14ac:dyDescent="0.25">
      <c r="A221" t="s">
        <v>616</v>
      </c>
      <c r="B221">
        <f ca="1">_xll.BDH(A221,"BEST_EPS",$B$2,$B$2,"BEST_FPERIOD_OVERRIDE=1bf","fill=previous","Days=A")</f>
        <v>3.1509999999999998</v>
      </c>
      <c r="C221">
        <f ca="1">_xll.BDH(A221,"BEST_EPS",$B$2,$B$2,"BEST_FPERIOD_OVERRIDE=2bf","fill=previous","Days=A")</f>
        <v>3.4329999999999998</v>
      </c>
      <c r="D221">
        <f ca="1">_xll.BDH(A221,"BEST_EPS",$B$2,$B$2,"BEST_FPERIOD_OVERRIDE=3bf","fill=previous","Days=A")</f>
        <v>3.7250000000000001</v>
      </c>
      <c r="E221">
        <f ca="1">_xll.BDH(A221,"BEST_TARGET_PRICE",$B$2,$B$2,"fill=previous","Days=A")</f>
        <v>59.5</v>
      </c>
      <c r="F221">
        <f ca="1">_xll.BDH($A221,F$6,$B$2,$B$2,"Dir=V","Dts=H")</f>
        <v>52.4</v>
      </c>
      <c r="G221">
        <f ca="1">_xll.BDH($A221,G$6,$B$2,$B$2,"Dir=V","Dts=H")</f>
        <v>53</v>
      </c>
      <c r="H221">
        <f ca="1">_xll.BDH($A221,H$6,$B$2,$B$2,"Dir=V","Dts=H")</f>
        <v>51.85</v>
      </c>
      <c r="I221">
        <f ca="1">_xll.BDH($A221,I$6,$B$2,$B$2,"Dir=V","Dts=H")</f>
        <v>53</v>
      </c>
      <c r="J221" t="s">
        <v>1165</v>
      </c>
      <c r="K221">
        <f t="shared" si="6"/>
        <v>61.25</v>
      </c>
      <c r="L221">
        <f t="shared" si="7"/>
        <v>55</v>
      </c>
      <c r="M221" t="str">
        <f>_xll.BDS(A221,"BEST_ANALYST_RECS_BULK","headers=n","startrow",MATCH(1,_xll.BDS(A221,"BEST_ANALYST_RECS_BULK","headers=n","endcol=9","startcol=9","array=t"),0),"endrow",MATCH(1,_xll.BDS(A221,"BEST_ANALYST_RECS_BULK","headers=n","endcol=9","startcol=9","array=t"),0),"cols=10;rows=1")</f>
        <v>Deutsche Bank</v>
      </c>
      <c r="N221" t="s">
        <v>1086</v>
      </c>
      <c r="O221" t="s">
        <v>28</v>
      </c>
      <c r="P221">
        <v>3</v>
      </c>
      <c r="Q221" t="s">
        <v>18</v>
      </c>
      <c r="R221">
        <v>55</v>
      </c>
      <c r="S221" t="s">
        <v>22</v>
      </c>
      <c r="T221" s="2">
        <v>45779</v>
      </c>
      <c r="U221">
        <v>1</v>
      </c>
      <c r="V221">
        <v>9.0399999999999991</v>
      </c>
      <c r="W221" t="str">
        <f>_xll.BDS(A221,"BEST_ANALYST_RECS_BULK","headers=n","startrow",MATCH(2,_xll.BDS(A221,"BEST_ANALYST_RECS_BULK","headers=n","endcol=9","startcol=9","array=t"),0),"endrow",MATCH(2,_xll.BDS(A221,"BEST_ANALYST_RECS_BULK","headers=n","endcol=9","startcol=9","array=t"),0),"cols=10;rows=1")</f>
        <v>Mediobanca</v>
      </c>
      <c r="X221" t="s">
        <v>1371</v>
      </c>
      <c r="Y221" t="s">
        <v>17</v>
      </c>
      <c r="Z221">
        <v>5</v>
      </c>
      <c r="AA221" t="s">
        <v>18</v>
      </c>
      <c r="AB221">
        <v>67.5</v>
      </c>
      <c r="AC221" t="s">
        <v>22</v>
      </c>
      <c r="AD221" s="2">
        <v>45777</v>
      </c>
      <c r="AE221">
        <v>2</v>
      </c>
      <c r="AF221">
        <v>8.27</v>
      </c>
      <c r="AG221" t="str">
        <f>_xll.BDS(A221,"BEST_ANALYST_RECS_BULK","headers=n","startrow",MATCH(3,_xll.BDS(A221,"BEST_ANALYST_RECS_BULK","headers=n","endcol=9","startcol=9","array=t"),0),"endrow",MATCH(3,_xll.BDS(A221,"BEST_ANALYST_RECS_BULK","headers=n","endcol=9","startcol=9","array=t"),0),"cols=10;rows=1")</f>
        <v>ISS-EVA</v>
      </c>
      <c r="AH221" t="s">
        <v>32</v>
      </c>
      <c r="AI221" t="s">
        <v>24</v>
      </c>
      <c r="AJ221">
        <v>5</v>
      </c>
      <c r="AK221" t="s">
        <v>23</v>
      </c>
      <c r="AL221" t="s">
        <v>29</v>
      </c>
      <c r="AM221" t="s">
        <v>19</v>
      </c>
      <c r="AN221" s="2">
        <v>45427</v>
      </c>
      <c r="AO221">
        <v>3</v>
      </c>
      <c r="AP221">
        <v>5.24</v>
      </c>
      <c r="AQ221" t="str">
        <f>_xll.BDP($A221, AQ$6)</f>
        <v>Health Care</v>
      </c>
      <c r="AR221" t="str">
        <f>_xll.BDP($A221, AR$6)</f>
        <v>Pharmaceuticals</v>
      </c>
    </row>
    <row r="222" spans="1:44" x14ac:dyDescent="0.25">
      <c r="A222" t="s">
        <v>550</v>
      </c>
      <c r="B222">
        <f ca="1">_xll.BDH(A222,"BEST_EPS",$B$2,$B$2,"BEST_FPERIOD_OVERRIDE=1bf","fill=previous","Days=A")</f>
        <v>0.40300000000000002</v>
      </c>
      <c r="C222">
        <f ca="1">_xll.BDH(A222,"BEST_EPS",$B$2,$B$2,"BEST_FPERIOD_OVERRIDE=2bf","fill=previous","Days=A")</f>
        <v>0.41599999999999998</v>
      </c>
      <c r="D222">
        <f ca="1">_xll.BDH(A222,"BEST_EPS",$B$2,$B$2,"BEST_FPERIOD_OVERRIDE=3bf","fill=previous","Days=A")</f>
        <v>0.42799999999999999</v>
      </c>
      <c r="E222">
        <f ca="1">_xll.BDH(A222,"BEST_TARGET_PRICE",$B$2,$B$2,"fill=previous","Days=A")</f>
        <v>5.2380000000000004</v>
      </c>
      <c r="F222">
        <f ca="1">_xll.BDH($A222,F$6,$B$2,$B$2,"Dir=V","Dts=H")</f>
        <v>5.0540000000000003</v>
      </c>
      <c r="G222">
        <f ca="1">_xll.BDH($A222,G$6,$B$2,$B$2,"Dir=V","Dts=H")</f>
        <v>5.1079999999999997</v>
      </c>
      <c r="H222">
        <f ca="1">_xll.BDH($A222,H$6,$B$2,$B$2,"Dir=V","Dts=H")</f>
        <v>5.0540000000000003</v>
      </c>
      <c r="I222">
        <f ca="1">_xll.BDH($A222,I$6,$B$2,$B$2,"Dir=V","Dts=H")</f>
        <v>5.0620000000000003</v>
      </c>
      <c r="J222" t="s">
        <v>1165</v>
      </c>
      <c r="K222">
        <f t="shared" si="6"/>
        <v>5.166666666666667</v>
      </c>
      <c r="L222">
        <f t="shared" si="7"/>
        <v>5.5</v>
      </c>
      <c r="M222" t="str">
        <f>_xll.BDS(A222,"BEST_ANALYST_RECS_BULK","headers=n","startrow",MATCH(1,_xll.BDS(A222,"BEST_ANALYST_RECS_BULK","headers=n","endcol=9","startcol=9","array=t"),0),"endrow",MATCH(1,_xll.BDS(A222,"BEST_ANALYST_RECS_BULK","headers=n","endcol=9","startcol=9","array=t"),0),"cols=10;rows=1")</f>
        <v>Bernstein</v>
      </c>
      <c r="N222" t="s">
        <v>1277</v>
      </c>
      <c r="O222" t="s">
        <v>17</v>
      </c>
      <c r="P222">
        <v>5</v>
      </c>
      <c r="Q222" t="s">
        <v>18</v>
      </c>
      <c r="R222">
        <v>5.5</v>
      </c>
      <c r="S222" t="s">
        <v>19</v>
      </c>
      <c r="T222" s="2">
        <v>45784</v>
      </c>
      <c r="U222">
        <v>1</v>
      </c>
      <c r="V222">
        <v>24.34</v>
      </c>
      <c r="W222" t="str">
        <f>_xll.BDS(A222,"BEST_ANALYST_RECS_BULK","headers=n","startrow",MATCH(2,_xll.BDS(A222,"BEST_ANALYST_RECS_BULK","headers=n","endcol=9","startcol=9","array=t"),0),"endrow",MATCH(2,_xll.BDS(A222,"BEST_ANALYST_RECS_BULK","headers=n","endcol=9","startcol=9","array=t"),0),"cols=10;rows=1")</f>
        <v>RBC Capital</v>
      </c>
      <c r="X222" t="s">
        <v>1054</v>
      </c>
      <c r="Y222" t="s">
        <v>17</v>
      </c>
      <c r="Z222">
        <v>5</v>
      </c>
      <c r="AA222" t="s">
        <v>18</v>
      </c>
      <c r="AB222">
        <v>5.3</v>
      </c>
      <c r="AC222" t="s">
        <v>22</v>
      </c>
      <c r="AD222" s="2">
        <v>45771</v>
      </c>
      <c r="AE222">
        <v>2</v>
      </c>
      <c r="AF222">
        <v>23.54</v>
      </c>
      <c r="AG222" t="str">
        <f>_xll.BDS(A222,"BEST_ANALYST_RECS_BULK","headers=n","startrow",MATCH(3,_xll.BDS(A222,"BEST_ANALYST_RECS_BULK","headers=n","endcol=9","startcol=9","array=t"),0),"endrow",MATCH(3,_xll.BDS(A222,"BEST_ANALYST_RECS_BULK","headers=n","endcol=9","startcol=9","array=t"),0),"cols=10;rows=1")</f>
        <v>Morningstar</v>
      </c>
      <c r="AH222" t="s">
        <v>831</v>
      </c>
      <c r="AI222" t="s">
        <v>28</v>
      </c>
      <c r="AJ222">
        <v>3</v>
      </c>
      <c r="AK222" t="s">
        <v>18</v>
      </c>
      <c r="AL222">
        <v>4.7</v>
      </c>
      <c r="AM222" t="s">
        <v>19</v>
      </c>
      <c r="AN222" s="2">
        <v>45756</v>
      </c>
      <c r="AO222">
        <v>3</v>
      </c>
      <c r="AP222">
        <v>22.68</v>
      </c>
      <c r="AQ222" t="str">
        <f>_xll.BDP($A222, AQ$6)</f>
        <v>Utilities</v>
      </c>
      <c r="AR222" t="str">
        <f>_xll.BDP($A222, AR$6)</f>
        <v>Gas Utilities</v>
      </c>
    </row>
    <row r="223" spans="1:44" x14ac:dyDescent="0.25">
      <c r="A223" t="s">
        <v>552</v>
      </c>
      <c r="B223">
        <f ca="1">_xll.BDH(A223,"BEST_EPS",$B$2,$B$2,"BEST_FPERIOD_OVERRIDE=1bf","fill=previous","Days=A")</f>
        <v>1.802</v>
      </c>
      <c r="C223">
        <f ca="1">_xll.BDH(A223,"BEST_EPS",$B$2,$B$2,"BEST_FPERIOD_OVERRIDE=2bf","fill=previous","Days=A")</f>
        <v>1.8069999999999999</v>
      </c>
      <c r="D223">
        <f ca="1">_xll.BDH(A223,"BEST_EPS",$B$2,$B$2,"BEST_FPERIOD_OVERRIDE=3bf","fill=previous","Days=A")</f>
        <v>1.794</v>
      </c>
      <c r="E223">
        <f ca="1">_xll.BDH(A223,"BEST_TARGET_PRICE",$B$2,$B$2,"fill=previous","Days=A")</f>
        <v>17.436</v>
      </c>
      <c r="F223">
        <f ca="1">_xll.BDH($A223,F$6,$B$2,$B$2,"Dir=V","Dts=H")</f>
        <v>14.79</v>
      </c>
      <c r="G223">
        <f ca="1">_xll.BDH($A223,G$6,$B$2,$B$2,"Dir=V","Dts=H")</f>
        <v>14.815</v>
      </c>
      <c r="H223">
        <f ca="1">_xll.BDH($A223,H$6,$B$2,$B$2,"Dir=V","Dts=H")</f>
        <v>14.535</v>
      </c>
      <c r="I223">
        <f ca="1">_xll.BDH($A223,I$6,$B$2,$B$2,"Dir=V","Dts=H")</f>
        <v>14.664999999999999</v>
      </c>
      <c r="J223" t="s">
        <v>1165</v>
      </c>
      <c r="K223">
        <f t="shared" si="6"/>
        <v>18.433333333333334</v>
      </c>
      <c r="L223">
        <f t="shared" si="7"/>
        <v>16</v>
      </c>
      <c r="M223" t="str">
        <f>_xll.BDS(A223,"BEST_ANALYST_RECS_BULK","headers=n","startrow",MATCH(1,_xll.BDS(A223,"BEST_ANALYST_RECS_BULK","headers=n","endcol=9","startcol=9","array=t"),0),"endrow",MATCH(1,_xll.BDS(A223,"BEST_ANALYST_RECS_BULK","headers=n","endcol=9","startcol=9","array=t"),0),"cols=10;rows=1")</f>
        <v>Kepler Cheuvreux</v>
      </c>
      <c r="N223" t="s">
        <v>1234</v>
      </c>
      <c r="O223" t="s">
        <v>28</v>
      </c>
      <c r="P223">
        <v>3</v>
      </c>
      <c r="Q223" t="s">
        <v>18</v>
      </c>
      <c r="R223">
        <v>16</v>
      </c>
      <c r="S223" t="s">
        <v>19</v>
      </c>
      <c r="T223" s="2">
        <v>45779</v>
      </c>
      <c r="U223">
        <v>1</v>
      </c>
      <c r="V223">
        <v>24.11</v>
      </c>
      <c r="W223" t="e">
        <f>_xll.BDS(A223,"BEST_ANALYST_RECS_BULK","headers=n","startrow",MATCH(2,_xll.BDS(A223,"BEST_ANALYST_RECS_BULK","headers=n","endcol=9","startcol=9","array=t"),0),"endrow",MATCH(2,_xll.BDS(A223,"BEST_ANALYST_RECS_BULK","headers=n","endcol=9","startcol=9","array=t"),0),"cols=10;rows=1")</f>
        <v>#N/A</v>
      </c>
      <c r="X223" t="s">
        <v>1234</v>
      </c>
      <c r="Y223" t="s">
        <v>28</v>
      </c>
      <c r="Z223">
        <v>3</v>
      </c>
      <c r="AA223" t="s">
        <v>18</v>
      </c>
      <c r="AB223">
        <v>20.5</v>
      </c>
      <c r="AC223" t="s">
        <v>19</v>
      </c>
      <c r="AD223" s="2">
        <v>45709</v>
      </c>
      <c r="AE223">
        <v>2</v>
      </c>
      <c r="AF223">
        <v>12.88</v>
      </c>
      <c r="AG223" t="str">
        <f>_xll.BDS(A223,"BEST_ANALYST_RECS_BULK","headers=n","startrow",MATCH(3,_xll.BDS(A223,"BEST_ANALYST_RECS_BULK","headers=n","endcol=9","startcol=9","array=t"),0),"endrow",MATCH(3,_xll.BDS(A223,"BEST_ANALYST_RECS_BULK","headers=n","endcol=9","startcol=9","array=t"),0),"cols=10;rows=1")</f>
        <v>Equita SIM</v>
      </c>
      <c r="AH223" t="s">
        <v>880</v>
      </c>
      <c r="AI223" t="s">
        <v>20</v>
      </c>
      <c r="AJ223">
        <v>5</v>
      </c>
      <c r="AK223" t="s">
        <v>18</v>
      </c>
      <c r="AL223">
        <v>18.8</v>
      </c>
      <c r="AM223" t="s">
        <v>19</v>
      </c>
      <c r="AN223" s="2">
        <v>45779</v>
      </c>
      <c r="AO223">
        <v>3</v>
      </c>
      <c r="AP223">
        <v>9.2799999999999994</v>
      </c>
      <c r="AQ223" t="str">
        <f>_xll.BDP($A223, AQ$6)</f>
        <v>Energy</v>
      </c>
      <c r="AR223" t="str">
        <f>_xll.BDP($A223, AR$6)</f>
        <v>Energy Equipment &amp; Services</v>
      </c>
    </row>
    <row r="224" spans="1:44" x14ac:dyDescent="0.25">
      <c r="A224" t="s">
        <v>816</v>
      </c>
      <c r="B224">
        <f ca="1">_xll.BDH(A224,"BEST_EPS",$B$2,$B$2,"BEST_FPERIOD_OVERRIDE=1bf","fill=previous","Days=A")</f>
        <v>0</v>
      </c>
      <c r="C224">
        <f ca="1">_xll.BDH(A224,"BEST_EPS",$B$2,$B$2,"BEST_FPERIOD_OVERRIDE=2bf","fill=previous","Days=A")</f>
        <v>1.2999999999999999E-2</v>
      </c>
      <c r="D224">
        <f ca="1">_xll.BDH(A224,"BEST_EPS",$B$2,$B$2,"BEST_FPERIOD_OVERRIDE=3bf","fill=previous","Days=A")</f>
        <v>2.1000000000000001E-2</v>
      </c>
      <c r="E224">
        <f ca="1">_xll.BDH(A224,"BEST_TARGET_PRICE",$B$2,$B$2,"fill=previous","Days=A")</f>
        <v>0.36199999999999999</v>
      </c>
      <c r="F224">
        <f ca="1">_xll.BDH($A224,F$6,$B$2,$B$2,"Dir=V","Dts=H")</f>
        <v>0.35980000000000001</v>
      </c>
      <c r="G224">
        <f ca="1">_xll.BDH($A224,G$6,$B$2,$B$2,"Dir=V","Dts=H")</f>
        <v>0.36130000000000001</v>
      </c>
      <c r="H224">
        <f ca="1">_xll.BDH($A224,H$6,$B$2,$B$2,"Dir=V","Dts=H")</f>
        <v>0.35399999999999998</v>
      </c>
      <c r="I224">
        <f ca="1">_xll.BDH($A224,I$6,$B$2,$B$2,"Dir=V","Dts=H")</f>
        <v>0.35639999999999999</v>
      </c>
      <c r="J224" t="s">
        <v>1165</v>
      </c>
      <c r="K224">
        <f t="shared" si="6"/>
        <v>0.36333333333333334</v>
      </c>
      <c r="L224">
        <f t="shared" si="7"/>
        <v>0.41</v>
      </c>
      <c r="M224" t="str">
        <f>_xll.BDS(A224,"BEST_ANALYST_RECS_BULK","headers=n","startrow",MATCH(1,_xll.BDS(A224,"BEST_ANALYST_RECS_BULK","headers=n","endcol=9","startcol=9","array=t"),0),"endrow",MATCH(1,_xll.BDS(A224,"BEST_ANALYST_RECS_BULK","headers=n","endcol=9","startcol=9","array=t"),0),"cols=10;rows=1")</f>
        <v>Intesa Sanpaolo</v>
      </c>
      <c r="N224" t="s">
        <v>1413</v>
      </c>
      <c r="O224" t="s">
        <v>20</v>
      </c>
      <c r="P224">
        <v>5</v>
      </c>
      <c r="Q224" t="s">
        <v>18</v>
      </c>
      <c r="R224">
        <v>0.41</v>
      </c>
      <c r="S224" t="s">
        <v>22</v>
      </c>
      <c r="T224" s="2">
        <v>45784</v>
      </c>
      <c r="U224">
        <v>1</v>
      </c>
      <c r="V224">
        <v>58.74</v>
      </c>
      <c r="W224" t="str">
        <f>_xll.BDS(A224,"BEST_ANALYST_RECS_BULK","headers=n","startrow",MATCH(2,_xll.BDS(A224,"BEST_ANALYST_RECS_BULK","headers=n","endcol=9","startcol=9","array=t"),0),"endrow",MATCH(2,_xll.BDS(A224,"BEST_ANALYST_RECS_BULK","headers=n","endcol=9","startcol=9","array=t"),0),"cols=10;rows=1")</f>
        <v>Mediobanca</v>
      </c>
      <c r="X224" t="s">
        <v>1334</v>
      </c>
      <c r="Y224" t="s">
        <v>17</v>
      </c>
      <c r="Z224">
        <v>5</v>
      </c>
      <c r="AA224" t="s">
        <v>18</v>
      </c>
      <c r="AB224">
        <v>0.4</v>
      </c>
      <c r="AC224" t="s">
        <v>22</v>
      </c>
      <c r="AD224" s="2">
        <v>45784</v>
      </c>
      <c r="AE224">
        <v>2</v>
      </c>
      <c r="AF224">
        <v>56.94</v>
      </c>
      <c r="AG224" t="str">
        <f>_xll.BDS(A224,"BEST_ANALYST_RECS_BULK","headers=n","startrow",MATCH(3,_xll.BDS(A224,"BEST_ANALYST_RECS_BULK","headers=n","endcol=9","startcol=9","array=t"),0),"endrow",MATCH(3,_xll.BDS(A224,"BEST_ANALYST_RECS_BULK","headers=n","endcol=9","startcol=9","array=t"),0),"cols=10;rows=1")</f>
        <v>Jefferies</v>
      </c>
      <c r="AH224" t="s">
        <v>1415</v>
      </c>
      <c r="AI224" t="s">
        <v>20</v>
      </c>
      <c r="AJ224">
        <v>5</v>
      </c>
      <c r="AK224" t="s">
        <v>18</v>
      </c>
      <c r="AL224">
        <v>0.28000000000000003</v>
      </c>
      <c r="AM224" t="s">
        <v>19</v>
      </c>
      <c r="AN224" s="2">
        <v>45701</v>
      </c>
      <c r="AO224">
        <v>3</v>
      </c>
      <c r="AP224">
        <v>56.8</v>
      </c>
      <c r="AQ224" t="str">
        <f>_xll.BDP($A224, AQ$6)</f>
        <v>Communication Services</v>
      </c>
      <c r="AR224" t="str">
        <f>_xll.BDP($A224, AR$6)</f>
        <v>Diversified Telecommunication</v>
      </c>
    </row>
    <row r="225" spans="1:44" x14ac:dyDescent="0.25">
      <c r="A225" t="s">
        <v>818</v>
      </c>
      <c r="B225">
        <f ca="1">_xll.BDH(A225,"BEST_EPS",$B$2,$B$2,"BEST_FPERIOD_OVERRIDE=1bf","fill=previous","Days=A")</f>
        <v>0</v>
      </c>
      <c r="C225">
        <f ca="1">_xll.BDH(A225,"BEST_EPS",$B$2,$B$2,"BEST_FPERIOD_OVERRIDE=2bf","fill=previous","Days=A")</f>
        <v>1.2999999999999999E-2</v>
      </c>
      <c r="D225">
        <f ca="1">_xll.BDH(A225,"BEST_EPS",$B$2,$B$2,"BEST_FPERIOD_OVERRIDE=3bf","fill=previous","Days=A")</f>
        <v>2.1000000000000001E-2</v>
      </c>
      <c r="E225">
        <f ca="1">_xll.BDH(A225,"BEST_TARGET_PRICE",$B$2,$B$2,"fill=previous","Days=A")</f>
        <v>0.40200000000000002</v>
      </c>
      <c r="F225">
        <f ca="1">_xll.BDH($A225,F$6,$B$2,$B$2,"Dir=V","Dts=H")</f>
        <v>0.40200000000000002</v>
      </c>
      <c r="G225">
        <f ca="1">_xll.BDH($A225,G$6,$B$2,$B$2,"Dir=V","Dts=H")</f>
        <v>0.40629999999999999</v>
      </c>
      <c r="H225">
        <f ca="1">_xll.BDH($A225,H$6,$B$2,$B$2,"Dir=V","Dts=H")</f>
        <v>0.3967</v>
      </c>
      <c r="I225">
        <f ca="1">_xll.BDH($A225,I$6,$B$2,$B$2,"Dir=V","Dts=H")</f>
        <v>0.3967</v>
      </c>
      <c r="J225" t="s">
        <v>1165</v>
      </c>
      <c r="K225">
        <f t="shared" si="6"/>
        <v>0.40333333333333332</v>
      </c>
      <c r="L225">
        <f t="shared" si="7"/>
        <v>0.44</v>
      </c>
      <c r="M225" t="str">
        <f>_xll.BDS(A225,"BEST_ANALYST_RECS_BULK","headers=n","startrow",MATCH(1,_xll.BDS(A225,"BEST_ANALYST_RECS_BULK","headers=n","endcol=9","startcol=9","array=t"),0),"endrow",MATCH(1,_xll.BDS(A225,"BEST_ANALYST_RECS_BULK","headers=n","endcol=9","startcol=9","array=t"),0),"cols=10;rows=1")</f>
        <v>Equita SIM</v>
      </c>
      <c r="N225" t="s">
        <v>897</v>
      </c>
      <c r="O225" t="s">
        <v>20</v>
      </c>
      <c r="P225">
        <v>5</v>
      </c>
      <c r="Q225" t="s">
        <v>18</v>
      </c>
      <c r="R225">
        <v>0.44</v>
      </c>
      <c r="S225" t="s">
        <v>19</v>
      </c>
      <c r="T225" s="2">
        <v>45784</v>
      </c>
      <c r="U225">
        <v>1</v>
      </c>
      <c r="V225">
        <v>69.28</v>
      </c>
      <c r="W225" t="str">
        <f>_xll.BDS(A225,"BEST_ANALYST_RECS_BULK","headers=n","startrow",MATCH(2,_xll.BDS(A225,"BEST_ANALYST_RECS_BULK","headers=n","endcol=9","startcol=9","array=t"),0),"endrow",MATCH(2,_xll.BDS(A225,"BEST_ANALYST_RECS_BULK","headers=n","endcol=9","startcol=9","array=t"),0),"cols=10;rows=1")</f>
        <v>Barclays</v>
      </c>
      <c r="X225" t="s">
        <v>862</v>
      </c>
      <c r="Y225" t="s">
        <v>35</v>
      </c>
      <c r="Z225">
        <v>3</v>
      </c>
      <c r="AA225" t="s">
        <v>18</v>
      </c>
      <c r="AB225">
        <v>0.4</v>
      </c>
      <c r="AC225" t="s">
        <v>19</v>
      </c>
      <c r="AD225" s="2">
        <v>45784</v>
      </c>
      <c r="AE225">
        <v>2</v>
      </c>
      <c r="AF225">
        <v>0</v>
      </c>
      <c r="AG225" t="e">
        <f>_xll.BDS(A225,"BEST_ANALYST_RECS_BULK","headers=n","startrow",MATCH(3,_xll.BDS(A225,"BEST_ANALYST_RECS_BULK","headers=n","endcol=9","startcol=9","array=t"),0),"endrow",MATCH(3,_xll.BDS(A225,"BEST_ANALYST_RECS_BULK","headers=n","endcol=9","startcol=9","array=t"),0),"cols=10;rows=1")</f>
        <v>#N/A</v>
      </c>
      <c r="AH225" t="s">
        <v>862</v>
      </c>
      <c r="AI225" t="s">
        <v>35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  <c r="AQ225" t="str">
        <f>_xll.BDP($A225, AQ$6)</f>
        <v>Communication Services</v>
      </c>
      <c r="AR225" t="str">
        <f>_xll.BDP($A225, AR$6)</f>
        <v>Diversified Telecommunication</v>
      </c>
    </row>
    <row r="226" spans="1:44" x14ac:dyDescent="0.25">
      <c r="A226" t="s">
        <v>540</v>
      </c>
      <c r="B226">
        <f ca="1">_xll.BDH(A226,"BEST_EPS",$B$2,$B$2,"BEST_FPERIOD_OVERRIDE=1bf","fill=previous","Days=A")</f>
        <v>0.52900000000000003</v>
      </c>
      <c r="C226">
        <f ca="1">_xll.BDH(A226,"BEST_EPS",$B$2,$B$2,"BEST_FPERIOD_OVERRIDE=2bf","fill=previous","Days=A")</f>
        <v>0.54700000000000004</v>
      </c>
      <c r="D226">
        <f ca="1">_xll.BDH(A226,"BEST_EPS",$B$2,$B$2,"BEST_FPERIOD_OVERRIDE=3bf","fill=previous","Days=A")</f>
        <v>0.57199999999999995</v>
      </c>
      <c r="E226">
        <f ca="1">_xll.BDH(A226,"BEST_TARGET_PRICE",$B$2,$B$2,"fill=previous","Days=A")</f>
        <v>8.6940000000000008</v>
      </c>
      <c r="F226">
        <f ca="1">_xll.BDH($A226,F$6,$B$2,$B$2,"Dir=V","Dts=H")</f>
        <v>8.7379999999999995</v>
      </c>
      <c r="G226">
        <f ca="1">_xll.BDH($A226,G$6,$B$2,$B$2,"Dir=V","Dts=H")</f>
        <v>8.7799999999999994</v>
      </c>
      <c r="H226">
        <f ca="1">_xll.BDH($A226,H$6,$B$2,$B$2,"Dir=V","Dts=H")</f>
        <v>8.6519999999999992</v>
      </c>
      <c r="I226">
        <f ca="1">_xll.BDH($A226,I$6,$B$2,$B$2,"Dir=V","Dts=H")</f>
        <v>8.6519999999999992</v>
      </c>
      <c r="J226" t="s">
        <v>1165</v>
      </c>
      <c r="K226">
        <f t="shared" si="6"/>
        <v>9</v>
      </c>
      <c r="L226">
        <f t="shared" si="7"/>
        <v>10</v>
      </c>
      <c r="M226" t="str">
        <f>_xll.BDS(A226,"BEST_ANALYST_RECS_BULK","headers=n","startrow",MATCH(1,_xll.BDS(A226,"BEST_ANALYST_RECS_BULK","headers=n","endcol=9","startcol=9","array=t"),0),"endrow",MATCH(1,_xll.BDS(A226,"BEST_ANALYST_RECS_BULK","headers=n","endcol=9","startcol=9","array=t"),0),"cols=10;rows=1")</f>
        <v>Bernstein</v>
      </c>
      <c r="N226" t="s">
        <v>1277</v>
      </c>
      <c r="O226" t="s">
        <v>17</v>
      </c>
      <c r="P226">
        <v>5</v>
      </c>
      <c r="Q226" t="s">
        <v>18</v>
      </c>
      <c r="R226">
        <v>10</v>
      </c>
      <c r="S226" t="s">
        <v>19</v>
      </c>
      <c r="T226" s="2">
        <v>45784</v>
      </c>
      <c r="U226">
        <v>1</v>
      </c>
      <c r="V226">
        <v>22.53</v>
      </c>
      <c r="W226" t="str">
        <f>_xll.BDS(A226,"BEST_ANALYST_RECS_BULK","headers=n","startrow",MATCH(2,_xll.BDS(A226,"BEST_ANALYST_RECS_BULK","headers=n","endcol=9","startcol=9","array=t"),0),"endrow",MATCH(2,_xll.BDS(A226,"BEST_ANALYST_RECS_BULK","headers=n","endcol=9","startcol=9","array=t"),0),"cols=10;rows=1")</f>
        <v>Mediobanca</v>
      </c>
      <c r="X226" t="s">
        <v>1246</v>
      </c>
      <c r="Y226" t="s">
        <v>25</v>
      </c>
      <c r="Z226">
        <v>3</v>
      </c>
      <c r="AA226" t="s">
        <v>18</v>
      </c>
      <c r="AB226">
        <v>8.6999999999999993</v>
      </c>
      <c r="AC226" t="s">
        <v>22</v>
      </c>
      <c r="AD226" s="2">
        <v>45784</v>
      </c>
      <c r="AE226">
        <v>2</v>
      </c>
      <c r="AF226">
        <v>0</v>
      </c>
      <c r="AG226" t="str">
        <f>_xll.BDS(A226,"BEST_ANALYST_RECS_BULK","headers=n","startrow",MATCH(3,_xll.BDS(A226,"BEST_ANALYST_RECS_BULK","headers=n","endcol=9","startcol=9","array=t"),0),"endrow",MATCH(3,_xll.BDS(A226,"BEST_ANALYST_RECS_BULK","headers=n","endcol=9","startcol=9","array=t"),0),"cols=10;rows=1")</f>
        <v>Intesa Sanpaolo</v>
      </c>
      <c r="AH226" t="s">
        <v>1308</v>
      </c>
      <c r="AI226" t="s">
        <v>38</v>
      </c>
      <c r="AJ226">
        <v>1</v>
      </c>
      <c r="AK226" t="s">
        <v>26</v>
      </c>
      <c r="AL226">
        <v>8.3000000000000007</v>
      </c>
      <c r="AM226" t="s">
        <v>22</v>
      </c>
      <c r="AN226" s="2">
        <v>45782</v>
      </c>
      <c r="AO226">
        <v>3</v>
      </c>
      <c r="AP226">
        <v>-0.02</v>
      </c>
      <c r="AQ226" t="str">
        <f>_xll.BDP($A226, AQ$6)</f>
        <v>Utilities</v>
      </c>
      <c r="AR226" t="str">
        <f>_xll.BDP($A226, AR$6)</f>
        <v>Electric Utilities</v>
      </c>
    </row>
    <row r="227" spans="1:44" x14ac:dyDescent="0.25">
      <c r="A227" t="s">
        <v>223</v>
      </c>
      <c r="B227">
        <f ca="1">_xll.BDH(A227,"BEST_EPS",$B$2,$B$2,"BEST_FPERIOD_OVERRIDE=1bf","fill=previous","Days=A")</f>
        <v>6.2110000000000003</v>
      </c>
      <c r="C227">
        <f ca="1">_xll.BDH(A227,"BEST_EPS",$B$2,$B$2,"BEST_FPERIOD_OVERRIDE=2bf","fill=previous","Days=A")</f>
        <v>6.7560000000000002</v>
      </c>
      <c r="D227">
        <f ca="1">_xll.BDH(A227,"BEST_EPS",$B$2,$B$2,"BEST_FPERIOD_OVERRIDE=3bf","fill=previous","Days=A")</f>
        <v>7.2329999999999997</v>
      </c>
      <c r="E227">
        <f ca="1">_xll.BDH(A227,"BEST_TARGET_PRICE",$B$2,$B$2,"fill=previous","Days=A")</f>
        <v>54.783000000000001</v>
      </c>
      <c r="F227">
        <f ca="1">_xll.BDH($A227,F$6,$B$2,$B$2,"Dir=V","Dts=H")</f>
        <v>52.27</v>
      </c>
      <c r="G227">
        <f ca="1">_xll.BDH($A227,G$6,$B$2,$B$2,"Dir=V","Dts=H")</f>
        <v>52.59</v>
      </c>
      <c r="H227">
        <f ca="1">_xll.BDH($A227,H$6,$B$2,$B$2,"Dir=V","Dts=H")</f>
        <v>51.55</v>
      </c>
      <c r="I227">
        <f ca="1">_xll.BDH($A227,I$6,$B$2,$B$2,"Dir=V","Dts=H")</f>
        <v>51.55</v>
      </c>
      <c r="J227" t="s">
        <v>1165</v>
      </c>
      <c r="K227">
        <f t="shared" si="6"/>
        <v>49.533333333333331</v>
      </c>
      <c r="L227">
        <f t="shared" si="7"/>
        <v>45.5</v>
      </c>
      <c r="M227" t="str">
        <f>_xll.BDS(A227,"BEST_ANALYST_RECS_BULK","headers=n","startrow",MATCH(1,_xll.BDS(A227,"BEST_ANALYST_RECS_BULK","headers=n","endcol=9","startcol=9","array=t"),0),"endrow",MATCH(1,_xll.BDS(A227,"BEST_ANALYST_RECS_BULK","headers=n","endcol=9","startcol=9","array=t"),0),"cols=10;rows=1")</f>
        <v>Intesa Sanpaolo</v>
      </c>
      <c r="N227" t="s">
        <v>1196</v>
      </c>
      <c r="O227" t="s">
        <v>20</v>
      </c>
      <c r="P227">
        <v>5</v>
      </c>
      <c r="Q227" t="s">
        <v>18</v>
      </c>
      <c r="R227">
        <v>45.5</v>
      </c>
      <c r="S227" t="s">
        <v>22</v>
      </c>
      <c r="T227" s="2">
        <v>45783</v>
      </c>
      <c r="U227">
        <v>1</v>
      </c>
      <c r="V227">
        <v>58.6</v>
      </c>
      <c r="W227" t="str">
        <f>_xll.BDS(A227,"BEST_ANALYST_RECS_BULK","headers=n","startrow",MATCH(2,_xll.BDS(A227,"BEST_ANALYST_RECS_BULK","headers=n","endcol=9","startcol=9","array=t"),0),"endrow",MATCH(2,_xll.BDS(A227,"BEST_ANALYST_RECS_BULK","headers=n","endcol=9","startcol=9","array=t"),0),"cols=10;rows=1")</f>
        <v>AlphaValue/Baader Europe</v>
      </c>
      <c r="X227" t="s">
        <v>843</v>
      </c>
      <c r="Y227" t="s">
        <v>834</v>
      </c>
      <c r="Z227">
        <v>2</v>
      </c>
      <c r="AA227" t="s">
        <v>18</v>
      </c>
      <c r="AB227">
        <v>52.5</v>
      </c>
      <c r="AC227" t="s">
        <v>27</v>
      </c>
      <c r="AD227" s="2">
        <v>45771</v>
      </c>
      <c r="AE227">
        <v>2</v>
      </c>
      <c r="AF227">
        <v>48.51</v>
      </c>
      <c r="AG227" t="str">
        <f>_xll.BDS(A227,"BEST_ANALYST_RECS_BULK","headers=n","startrow",MATCH(3,_xll.BDS(A227,"BEST_ANALYST_RECS_BULK","headers=n","endcol=9","startcol=9","array=t"),0),"endrow",MATCH(3,_xll.BDS(A227,"BEST_ANALYST_RECS_BULK","headers=n","endcol=9","startcol=9","array=t"),0),"cols=10;rows=1")</f>
        <v>Deutsche Bank</v>
      </c>
      <c r="AH227" t="s">
        <v>1004</v>
      </c>
      <c r="AI227" t="s">
        <v>28</v>
      </c>
      <c r="AJ227">
        <v>3</v>
      </c>
      <c r="AK227" t="s">
        <v>18</v>
      </c>
      <c r="AL227">
        <v>50.6</v>
      </c>
      <c r="AM227" t="s">
        <v>22</v>
      </c>
      <c r="AN227" s="2">
        <v>45775</v>
      </c>
      <c r="AO227">
        <v>3</v>
      </c>
      <c r="AP227">
        <v>0</v>
      </c>
      <c r="AQ227" t="str">
        <f>_xll.BDP($A227, AQ$6)</f>
        <v>Financials</v>
      </c>
      <c r="AR227" t="str">
        <f>_xll.BDP($A227, AR$6)</f>
        <v>Banks</v>
      </c>
    </row>
    <row r="228" spans="1:44" x14ac:dyDescent="0.25">
      <c r="A228" t="s">
        <v>730</v>
      </c>
      <c r="B228">
        <f ca="1">_xll.BDH(A228,"BEST_EPS",$B$2,$B$2,"BEST_FPERIOD_OVERRIDE=1bf","fill=previous","Days=A")</f>
        <v>1.681</v>
      </c>
      <c r="C228">
        <f ca="1">_xll.BDH(A228,"BEST_EPS",$B$2,$B$2,"BEST_FPERIOD_OVERRIDE=2bf","fill=previous","Days=A")</f>
        <v>1.776</v>
      </c>
      <c r="D228">
        <f ca="1">_xll.BDH(A228,"BEST_EPS",$B$2,$B$2,"BEST_FPERIOD_OVERRIDE=3bf","fill=previous","Days=A")</f>
        <v>1.8009999999999999</v>
      </c>
      <c r="E228">
        <f ca="1">_xll.BDH(A228,"BEST_TARGET_PRICE",$B$2,$B$2,"fill=previous","Days=A")</f>
        <v>16.556999999999999</v>
      </c>
      <c r="F228">
        <f ca="1">_xll.BDH($A228,F$6,$B$2,$B$2,"Dir=V","Dts=H")</f>
        <v>16.655000000000001</v>
      </c>
      <c r="G228">
        <f ca="1">_xll.BDH($A228,G$6,$B$2,$B$2,"Dir=V","Dts=H")</f>
        <v>16.68</v>
      </c>
      <c r="H228">
        <f ca="1">_xll.BDH($A228,H$6,$B$2,$B$2,"Dir=V","Dts=H")</f>
        <v>16.34</v>
      </c>
      <c r="I228">
        <f ca="1">_xll.BDH($A228,I$6,$B$2,$B$2,"Dir=V","Dts=H")</f>
        <v>16.645</v>
      </c>
      <c r="J228" t="s">
        <v>1165</v>
      </c>
      <c r="K228">
        <f t="shared" si="6"/>
        <v>12.166666666666666</v>
      </c>
      <c r="L228">
        <f t="shared" si="7"/>
        <v>17.7</v>
      </c>
      <c r="M228" t="str">
        <f>_xll.BDS(A228,"BEST_ANALYST_RECS_BULK","headers=n","startrow",MATCH(1,_xll.BDS(A228,"BEST_ANALYST_RECS_BULK","headers=n","endcol=9","startcol=9","array=t"),0),"endrow",MATCH(1,_xll.BDS(A228,"BEST_ANALYST_RECS_BULK","headers=n","endcol=9","startcol=9","array=t"),0),"cols=10;rows=1")</f>
        <v>Berenberg</v>
      </c>
      <c r="N228" t="s">
        <v>1209</v>
      </c>
      <c r="O228" t="s">
        <v>20</v>
      </c>
      <c r="P228">
        <v>5</v>
      </c>
      <c r="Q228" t="s">
        <v>18</v>
      </c>
      <c r="R228">
        <v>17.7</v>
      </c>
      <c r="S228" t="s">
        <v>19</v>
      </c>
      <c r="T228" s="2">
        <v>45778</v>
      </c>
      <c r="U228">
        <v>1</v>
      </c>
      <c r="V228">
        <v>106.33</v>
      </c>
      <c r="W228" t="str">
        <f>_xll.BDS(A228,"BEST_ANALYST_RECS_BULK","headers=n","startrow",MATCH(2,_xll.BDS(A228,"BEST_ANALYST_RECS_BULK","headers=n","endcol=9","startcol=9","array=t"),0),"endrow",MATCH(2,_xll.BDS(A228,"BEST_ANALYST_RECS_BULK","headers=n","endcol=9","startcol=9","array=t"),0),"cols=10;rows=1")</f>
        <v>Intermonte</v>
      </c>
      <c r="X228" t="s">
        <v>942</v>
      </c>
      <c r="Y228" t="s">
        <v>17</v>
      </c>
      <c r="Z228">
        <v>5</v>
      </c>
      <c r="AA228" t="s">
        <v>23</v>
      </c>
      <c r="AB228">
        <v>16.5</v>
      </c>
      <c r="AC228" t="s">
        <v>19</v>
      </c>
      <c r="AD228" s="2">
        <v>45747</v>
      </c>
      <c r="AE228">
        <v>2</v>
      </c>
      <c r="AF228">
        <v>55.6</v>
      </c>
      <c r="AG228" t="e">
        <f>_xll.BDS(A228,"BEST_ANALYST_RECS_BULK","headers=n","startrow",MATCH(3,_xll.BDS(A228,"BEST_ANALYST_RECS_BULK","headers=n","endcol=9","startcol=9","array=t"),0),"endrow",MATCH(3,_xll.BDS(A228,"BEST_ANALYST_RECS_BULK","headers=n","endcol=9","startcol=9","array=t"),0),"cols=10;rows=1")</f>
        <v>#N/A</v>
      </c>
      <c r="AH228" t="s">
        <v>852</v>
      </c>
      <c r="AI228" t="s">
        <v>834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  <c r="AQ228" t="str">
        <f>_xll.BDP($A228, AQ$6)</f>
        <v>Financials</v>
      </c>
      <c r="AR228" t="str">
        <f>_xll.BDP($A228, AR$6)</f>
        <v>Insurance</v>
      </c>
    </row>
    <row r="229" spans="1:44" x14ac:dyDescent="0.25">
      <c r="A229" t="s">
        <v>408</v>
      </c>
      <c r="B229">
        <f ca="1">_xll.BDH(A229,"BEST_EPS",$B$2,$B$2,"BEST_FPERIOD_OVERRIDE=1bf","fill=previous","Days=A")</f>
        <v>2.7559999999999998</v>
      </c>
      <c r="C229">
        <f ca="1">_xll.BDH(A229,"BEST_EPS",$B$2,$B$2,"BEST_FPERIOD_OVERRIDE=2bf","fill=previous","Days=A")</f>
        <v>2.9670000000000001</v>
      </c>
      <c r="D229">
        <f ca="1">_xll.BDH(A229,"BEST_EPS",$B$2,$B$2,"BEST_FPERIOD_OVERRIDE=3bf","fill=previous","Days=A")</f>
        <v>3.1320000000000001</v>
      </c>
      <c r="E229">
        <f ca="1">_xll.BDH(A229,"BEST_TARGET_PRICE",$B$2,$B$2,"fill=previous","Days=A")</f>
        <v>35.521999999999998</v>
      </c>
      <c r="F229">
        <f ca="1">_xll.BDH($A229,F$6,$B$2,$B$2,"Dir=V","Dts=H")</f>
        <v>37.950000000000003</v>
      </c>
      <c r="G229">
        <f ca="1">_xll.BDH($A229,G$6,$B$2,$B$2,"Dir=V","Dts=H")</f>
        <v>38.76</v>
      </c>
      <c r="H229">
        <f ca="1">_xll.BDH($A229,H$6,$B$2,$B$2,"Dir=V","Dts=H")</f>
        <v>37.42</v>
      </c>
      <c r="I229">
        <f ca="1">_xll.BDH($A229,I$6,$B$2,$B$2,"Dir=V","Dts=H")</f>
        <v>37.5</v>
      </c>
      <c r="J229" t="s">
        <v>1166</v>
      </c>
      <c r="K229">
        <f t="shared" si="6"/>
        <v>38</v>
      </c>
      <c r="L229">
        <f t="shared" si="7"/>
        <v>38</v>
      </c>
      <c r="M229" t="str">
        <f>_xll.BDS(A229,"BEST_ANALYST_RECS_BULK","headers=n","startrow",MATCH(1,_xll.BDS(A229,"BEST_ANALYST_RECS_BULK","headers=n","endcol=9","startcol=9","array=t"),0),"endrow",MATCH(1,_xll.BDS(A229,"BEST_ANALYST_RECS_BULK","headers=n","endcol=9","startcol=9","array=t"),0),"cols=10;rows=1")</f>
        <v>KBC Securities</v>
      </c>
      <c r="N229" t="s">
        <v>1471</v>
      </c>
      <c r="O229" t="s">
        <v>20</v>
      </c>
      <c r="P229">
        <v>5</v>
      </c>
      <c r="Q229" t="s">
        <v>18</v>
      </c>
      <c r="R229">
        <v>38</v>
      </c>
      <c r="S229" t="s">
        <v>19</v>
      </c>
      <c r="T229" s="2">
        <v>45784</v>
      </c>
      <c r="U229">
        <v>1</v>
      </c>
      <c r="V229">
        <v>35.229999999999997</v>
      </c>
      <c r="W229" t="e">
        <f>_xll.BDS(A229,"BEST_ANALYST_RECS_BULK","headers=n","startrow",MATCH(2,_xll.BDS(A229,"BEST_ANALYST_RECS_BULK","headers=n","endcol=9","startcol=9","array=t"),0),"endrow",MATCH(2,_xll.BDS(A229,"BEST_ANALYST_RECS_BULK","headers=n","endcol=9","startcol=9","array=t"),0),"cols=10;rows=1")</f>
        <v>#N/A</v>
      </c>
      <c r="X229" t="s">
        <v>32</v>
      </c>
      <c r="Y229" t="s">
        <v>24</v>
      </c>
      <c r="Z229">
        <v>5</v>
      </c>
      <c r="AA229" t="s">
        <v>23</v>
      </c>
      <c r="AB229" t="s">
        <v>29</v>
      </c>
      <c r="AC229" t="s">
        <v>19</v>
      </c>
      <c r="AD229" s="2">
        <v>45566</v>
      </c>
      <c r="AE229">
        <v>2</v>
      </c>
      <c r="AF229">
        <v>16.059999999999999</v>
      </c>
      <c r="AG229" t="str">
        <f>_xll.BDS(A229,"BEST_ANALYST_RECS_BULK","headers=n","startrow",MATCH(3,_xll.BDS(A229,"BEST_ANALYST_RECS_BULK","headers=n","endcol=9","startcol=9","array=t"),0),"endrow",MATCH(3,_xll.BDS(A229,"BEST_ANALYST_RECS_BULK","headers=n","endcol=9","startcol=9","array=t"),0),"cols=10;rows=1")</f>
        <v>ISS-EVA</v>
      </c>
      <c r="AH229" t="s">
        <v>32</v>
      </c>
      <c r="AI229" t="s">
        <v>24</v>
      </c>
      <c r="AJ229">
        <v>5</v>
      </c>
      <c r="AK229" t="s">
        <v>23</v>
      </c>
      <c r="AL229" t="s">
        <v>29</v>
      </c>
      <c r="AM229" t="s">
        <v>19</v>
      </c>
      <c r="AN229" s="2">
        <v>45566</v>
      </c>
      <c r="AO229">
        <v>3</v>
      </c>
      <c r="AP229">
        <v>22.76</v>
      </c>
      <c r="AQ229" t="str">
        <f>_xll.BDP($A229, AQ$6)</f>
        <v>Consumer Staples</v>
      </c>
      <c r="AR229" t="str">
        <f>_xll.BDP($A229, AR$6)</f>
        <v>Consumer Staples Distribution</v>
      </c>
    </row>
    <row r="230" spans="1:44" x14ac:dyDescent="0.25">
      <c r="A230" t="s">
        <v>314</v>
      </c>
      <c r="B230">
        <f ca="1">_xll.BDH(A230,"BEST_EPS",$B$2,$B$2,"BEST_FPERIOD_OVERRIDE=1bf","fill=previous","Days=A")</f>
        <v>38.982999999999997</v>
      </c>
      <c r="C230">
        <f ca="1">_xll.BDH(A230,"BEST_EPS",$B$2,$B$2,"BEST_FPERIOD_OVERRIDE=2bf","fill=previous","Days=A")</f>
        <v>49.137999999999998</v>
      </c>
      <c r="D230">
        <f ca="1">_xll.BDH(A230,"BEST_EPS",$B$2,$B$2,"BEST_FPERIOD_OVERRIDE=3bf","fill=previous","Days=A")</f>
        <v>55.53</v>
      </c>
      <c r="E230">
        <f ca="1">_xll.BDH(A230,"BEST_TARGET_PRICE",$B$2,$B$2,"fill=previous","Days=A")</f>
        <v>1838.778</v>
      </c>
      <c r="F230">
        <f ca="1">_xll.BDH($A230,F$6,$B$2,$B$2,"Dir=V","Dts=H")</f>
        <v>1485.8</v>
      </c>
      <c r="G230">
        <f ca="1">_xll.BDH($A230,G$6,$B$2,$B$2,"Dir=V","Dts=H")</f>
        <v>1537</v>
      </c>
      <c r="H230">
        <f ca="1">_xll.BDH($A230,H$6,$B$2,$B$2,"Dir=V","Dts=H")</f>
        <v>1482.8</v>
      </c>
      <c r="I230">
        <f ca="1">_xll.BDH($A230,I$6,$B$2,$B$2,"Dir=V","Dts=H")</f>
        <v>1527.2</v>
      </c>
      <c r="J230" t="s">
        <v>1166</v>
      </c>
      <c r="K230">
        <f t="shared" si="6"/>
        <v>1800</v>
      </c>
      <c r="L230">
        <f t="shared" si="7"/>
        <v>2000</v>
      </c>
      <c r="M230" t="str">
        <f>_xll.BDS(A230,"BEST_ANALYST_RECS_BULK","headers=n","startrow",MATCH(1,_xll.BDS(A230,"BEST_ANALYST_RECS_BULK","headers=n","endcol=9","startcol=9","array=t"),0),"endrow",MATCH(1,_xll.BDS(A230,"BEST_ANALYST_RECS_BULK","headers=n","endcol=9","startcol=9","array=t"),0),"cols=10;rows=1")</f>
        <v>Deutsche Bank</v>
      </c>
      <c r="N230" t="s">
        <v>1279</v>
      </c>
      <c r="O230" t="s">
        <v>20</v>
      </c>
      <c r="P230">
        <v>5</v>
      </c>
      <c r="Q230" t="s">
        <v>18</v>
      </c>
      <c r="R230">
        <v>2000</v>
      </c>
      <c r="S230" t="s">
        <v>22</v>
      </c>
      <c r="T230" s="2">
        <v>45777</v>
      </c>
      <c r="U230">
        <v>1</v>
      </c>
      <c r="V230">
        <v>29.73</v>
      </c>
      <c r="W230" t="str">
        <f>_xll.BDS(A230,"BEST_ANALYST_RECS_BULK","headers=n","startrow",MATCH(2,_xll.BDS(A230,"BEST_ANALYST_RECS_BULK","headers=n","endcol=9","startcol=9","array=t"),0),"endrow",MATCH(2,_xll.BDS(A230,"BEST_ANALYST_RECS_BULK","headers=n","endcol=9","startcol=9","array=t"),0),"cols=10;rows=1")</f>
        <v>BMO Capital Markets</v>
      </c>
      <c r="X230" t="s">
        <v>1346</v>
      </c>
      <c r="Y230" t="s">
        <v>17</v>
      </c>
      <c r="Z230">
        <v>5</v>
      </c>
      <c r="AA230" t="s">
        <v>18</v>
      </c>
      <c r="AB230">
        <v>1600</v>
      </c>
      <c r="AC230" t="s">
        <v>19</v>
      </c>
      <c r="AD230" s="2">
        <v>45784</v>
      </c>
      <c r="AE230">
        <v>2</v>
      </c>
      <c r="AF230">
        <v>26.14</v>
      </c>
      <c r="AG230" t="str">
        <f>_xll.BDS(A230,"BEST_ANALYST_RECS_BULK","headers=n","startrow",MATCH(3,_xll.BDS(A230,"BEST_ANALYST_RECS_BULK","headers=n","endcol=9","startcol=9","array=t"),0),"endrow",MATCH(3,_xll.BDS(A230,"BEST_ANALYST_RECS_BULK","headers=n","endcol=9","startcol=9","array=t"),0),"cols=10;rows=1")</f>
        <v>Morningstar</v>
      </c>
      <c r="AH230" t="s">
        <v>830</v>
      </c>
      <c r="AI230" t="s">
        <v>20</v>
      </c>
      <c r="AJ230">
        <v>5</v>
      </c>
      <c r="AK230" t="s">
        <v>18</v>
      </c>
      <c r="AL230">
        <v>1800</v>
      </c>
      <c r="AM230" t="s">
        <v>19</v>
      </c>
      <c r="AN230" s="2">
        <v>45777</v>
      </c>
      <c r="AO230">
        <v>3</v>
      </c>
      <c r="AP230">
        <v>23.06</v>
      </c>
      <c r="AQ230" t="str">
        <f>_xll.BDP($A230, AQ$6)</f>
        <v>Financials</v>
      </c>
      <c r="AR230" t="str">
        <f>_xll.BDP($A230, AR$6)</f>
        <v>Financial Services</v>
      </c>
    </row>
    <row r="231" spans="1:44" x14ac:dyDescent="0.25">
      <c r="A231" t="s">
        <v>666</v>
      </c>
      <c r="B231">
        <f ca="1">_xll.BDH(A231,"BEST_EPS",$B$2,$B$2,"BEST_FPERIOD_OVERRIDE=1bf","fill=previous","Days=A")</f>
        <v>0.76700000000000002</v>
      </c>
      <c r="C231">
        <f ca="1">_xll.BDH(A231,"BEST_EPS",$B$2,$B$2,"BEST_FPERIOD_OVERRIDE=2bf","fill=previous","Days=A")</f>
        <v>0.85</v>
      </c>
      <c r="D231">
        <f ca="1">_xll.BDH(A231,"BEST_EPS",$B$2,$B$2,"BEST_FPERIOD_OVERRIDE=3bf","fill=previous","Days=A")</f>
        <v>0.86399999999999999</v>
      </c>
      <c r="E231">
        <f ca="1">_xll.BDH(A231,"BEST_TARGET_PRICE",$B$2,$B$2,"fill=previous","Days=A")</f>
        <v>6.6779999999999999</v>
      </c>
      <c r="F231">
        <f ca="1">_xll.BDH($A231,F$6,$B$2,$B$2,"Dir=V","Dts=H")</f>
        <v>5.9580000000000002</v>
      </c>
      <c r="G231">
        <f ca="1">_xll.BDH($A231,G$6,$B$2,$B$2,"Dir=V","Dts=H")</f>
        <v>5.9580000000000002</v>
      </c>
      <c r="H231">
        <f ca="1">_xll.BDH($A231,H$6,$B$2,$B$2,"Dir=V","Dts=H")</f>
        <v>5.89</v>
      </c>
      <c r="I231">
        <f ca="1">_xll.BDH($A231,I$6,$B$2,$B$2,"Dir=V","Dts=H")</f>
        <v>5.93</v>
      </c>
      <c r="J231" t="s">
        <v>1166</v>
      </c>
      <c r="K231">
        <f t="shared" si="6"/>
        <v>6.8166666666666673</v>
      </c>
      <c r="L231">
        <f t="shared" si="7"/>
        <v>6.3</v>
      </c>
      <c r="M231" t="str">
        <f>_xll.BDS(A231,"BEST_ANALYST_RECS_BULK","headers=n","startrow",MATCH(1,_xll.BDS(A231,"BEST_ANALYST_RECS_BULK","headers=n","endcol=9","startcol=9","array=t"),0),"endrow",MATCH(1,_xll.BDS(A231,"BEST_ANALYST_RECS_BULK","headers=n","endcol=9","startcol=9","array=t"),0),"cols=10;rows=1")</f>
        <v>Morningstar</v>
      </c>
      <c r="N231" t="s">
        <v>886</v>
      </c>
      <c r="O231" t="s">
        <v>28</v>
      </c>
      <c r="P231">
        <v>3</v>
      </c>
      <c r="Q231" t="s">
        <v>26</v>
      </c>
      <c r="R231">
        <v>6.3</v>
      </c>
      <c r="S231" t="s">
        <v>19</v>
      </c>
      <c r="T231" s="2">
        <v>45784</v>
      </c>
      <c r="U231">
        <v>1</v>
      </c>
      <c r="V231">
        <v>29.01</v>
      </c>
      <c r="W231" t="str">
        <f>_xll.BDS(A231,"BEST_ANALYST_RECS_BULK","headers=n","startrow",MATCH(2,_xll.BDS(A231,"BEST_ANALYST_RECS_BULK","headers=n","endcol=9","startcol=9","array=t"),0),"endrow",MATCH(2,_xll.BDS(A231,"BEST_ANALYST_RECS_BULK","headers=n","endcol=9","startcol=9","array=t"),0),"cols=10;rows=1")</f>
        <v>Oddo BHF</v>
      </c>
      <c r="X231" t="s">
        <v>1469</v>
      </c>
      <c r="Y231" t="s">
        <v>17</v>
      </c>
      <c r="Z231">
        <v>5</v>
      </c>
      <c r="AA231" t="s">
        <v>18</v>
      </c>
      <c r="AB231">
        <v>7.75</v>
      </c>
      <c r="AC231" t="s">
        <v>19</v>
      </c>
      <c r="AD231" s="2">
        <v>45784</v>
      </c>
      <c r="AE231">
        <v>2</v>
      </c>
      <c r="AF231">
        <v>3.63</v>
      </c>
      <c r="AG231" t="str">
        <f>_xll.BDS(A231,"BEST_ANALYST_RECS_BULK","headers=n","startrow",MATCH(3,_xll.BDS(A231,"BEST_ANALYST_RECS_BULK","headers=n","endcol=9","startcol=9","array=t"),0),"endrow",MATCH(3,_xll.BDS(A231,"BEST_ANALYST_RECS_BULK","headers=n","endcol=9","startcol=9","array=t"),0),"cols=10;rows=1")</f>
        <v>BNP Paribas Exane</v>
      </c>
      <c r="AH231" t="s">
        <v>1222</v>
      </c>
      <c r="AI231" t="s">
        <v>17</v>
      </c>
      <c r="AJ231">
        <v>5</v>
      </c>
      <c r="AK231" t="s">
        <v>23</v>
      </c>
      <c r="AL231">
        <v>6.4</v>
      </c>
      <c r="AM231" t="s">
        <v>19</v>
      </c>
      <c r="AN231" s="2">
        <v>45784</v>
      </c>
      <c r="AO231">
        <v>3</v>
      </c>
      <c r="AP231">
        <v>0</v>
      </c>
      <c r="AQ231" t="str">
        <f>_xll.BDP($A231, AQ$6)</f>
        <v>Financials</v>
      </c>
      <c r="AR231" t="str">
        <f>_xll.BDP($A231, AR$6)</f>
        <v>Insurance</v>
      </c>
    </row>
    <row r="232" spans="1:44" x14ac:dyDescent="0.25">
      <c r="A232" t="s">
        <v>646</v>
      </c>
      <c r="B232">
        <f ca="1">_xll.BDH(A232,"BEST_EPS",$B$2,$B$2,"BEST_FPERIOD_OVERRIDE=1bf","fill=previous","Days=A")</f>
        <v>4.4080000000000004</v>
      </c>
      <c r="C232">
        <f ca="1">_xll.BDH(A232,"BEST_EPS",$B$2,$B$2,"BEST_FPERIOD_OVERRIDE=2bf","fill=previous","Days=A")</f>
        <v>4.835</v>
      </c>
      <c r="D232">
        <f ca="1">_xll.BDH(A232,"BEST_EPS",$B$2,$B$2,"BEST_FPERIOD_OVERRIDE=3bf","fill=previous","Days=A")</f>
        <v>5.1980000000000004</v>
      </c>
      <c r="E232">
        <f ca="1">_xll.BDH(A232,"BEST_TARGET_PRICE",$B$2,$B$2,"fill=previous","Days=A")</f>
        <v>68.8</v>
      </c>
      <c r="F232">
        <f ca="1">_xll.BDH($A232,F$6,$B$2,$B$2,"Dir=V","Dts=H")</f>
        <v>57.34</v>
      </c>
      <c r="G232">
        <f ca="1">_xll.BDH($A232,G$6,$B$2,$B$2,"Dir=V","Dts=H")</f>
        <v>57.66</v>
      </c>
      <c r="H232">
        <f ca="1">_xll.BDH($A232,H$6,$B$2,$B$2,"Dir=V","Dts=H")</f>
        <v>56.58</v>
      </c>
      <c r="I232">
        <f ca="1">_xll.BDH($A232,I$6,$B$2,$B$2,"Dir=V","Dts=H")</f>
        <v>56.7</v>
      </c>
      <c r="J232" t="s">
        <v>1166</v>
      </c>
      <c r="K232">
        <f t="shared" si="6"/>
        <v>69.333333333333329</v>
      </c>
      <c r="L232">
        <f t="shared" si="7"/>
        <v>70</v>
      </c>
      <c r="M232" t="e">
        <f>_xll.BDS(A232,"BEST_ANALYST_RECS_BULK","headers=n","startrow",MATCH(1,_xll.BDS(A232,"BEST_ANALYST_RECS_BULK","headers=n","endcol=9","startcol=9","array=t"),0),"endrow",MATCH(1,_xll.BDS(A232,"BEST_ANALYST_RECS_BULK","headers=n","endcol=9","startcol=9","array=t"),0),"cols=10;rows=1")</f>
        <v>#N/A</v>
      </c>
      <c r="N232" t="s">
        <v>1010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tr">
        <f>_xll.BDS(A232,"BEST_ANALYST_RECS_BULK","headers=n","startrow",MATCH(2,_xll.BDS(A232,"BEST_ANALYST_RECS_BULK","headers=n","endcol=9","startcol=9","array=t"),0),"endrow",MATCH(2,_xll.BDS(A232,"BEST_ANALYST_RECS_BULK","headers=n","endcol=9","startcol=9","array=t"),0),"cols=10;rows=1")</f>
        <v>Deutsche Bank</v>
      </c>
      <c r="X232" t="s">
        <v>1077</v>
      </c>
      <c r="Y232" t="s">
        <v>20</v>
      </c>
      <c r="Z232">
        <v>5</v>
      </c>
      <c r="AA232" t="s">
        <v>18</v>
      </c>
      <c r="AB232">
        <v>70</v>
      </c>
      <c r="AC232" t="s">
        <v>22</v>
      </c>
      <c r="AD232" s="2">
        <v>45771</v>
      </c>
      <c r="AE232">
        <v>2</v>
      </c>
      <c r="AF232">
        <v>5.04</v>
      </c>
      <c r="AG232" t="str">
        <f>_xll.BDS(A232,"BEST_ANALYST_RECS_BULK","headers=n","startrow",MATCH(3,_xll.BDS(A232,"BEST_ANALYST_RECS_BULK","headers=n","endcol=9","startcol=9","array=t"),0),"endrow",MATCH(3,_xll.BDS(A232,"BEST_ANALYST_RECS_BULK","headers=n","endcol=9","startcol=9","array=t"),0),"cols=10;rows=1")</f>
        <v>JP Morgan</v>
      </c>
      <c r="AH232" t="s">
        <v>856</v>
      </c>
      <c r="AI232" t="s">
        <v>24</v>
      </c>
      <c r="AJ232">
        <v>5</v>
      </c>
      <c r="AK232" t="s">
        <v>18</v>
      </c>
      <c r="AL232">
        <v>70</v>
      </c>
      <c r="AM232" t="s">
        <v>19</v>
      </c>
      <c r="AN232" s="2">
        <v>45771</v>
      </c>
      <c r="AO232">
        <v>3</v>
      </c>
      <c r="AP232">
        <v>2.89</v>
      </c>
      <c r="AQ232" t="str">
        <f>_xll.BDP($A232, AQ$6)</f>
        <v>Materials</v>
      </c>
      <c r="AR232" t="str">
        <f>_xll.BDP($A232, AR$6)</f>
        <v>Chemicals</v>
      </c>
    </row>
    <row r="233" spans="1:44" x14ac:dyDescent="0.25">
      <c r="A233" t="s">
        <v>792</v>
      </c>
      <c r="B233">
        <f ca="1">_xll.BDH(A233,"BEST_EPS",$B$2,$B$2,"BEST_FPERIOD_OVERRIDE=1bf","fill=previous","Days=A")</f>
        <v>3.5550000000000002</v>
      </c>
      <c r="C233">
        <f ca="1">_xll.BDH(A233,"BEST_EPS",$B$2,$B$2,"BEST_FPERIOD_OVERRIDE=2bf","fill=previous","Days=A")</f>
        <v>4.0549999999999997</v>
      </c>
      <c r="D233">
        <f ca="1">_xll.BDH(A233,"BEST_EPS",$B$2,$B$2,"BEST_FPERIOD_OVERRIDE=3bf","fill=previous","Days=A")</f>
        <v>4.5510000000000002</v>
      </c>
      <c r="E233">
        <f ca="1">_xll.BDH(A233,"BEST_TARGET_PRICE",$B$2,$B$2,"fill=previous","Days=A")</f>
        <v>63.389000000000003</v>
      </c>
      <c r="F233">
        <f ca="1">_xll.BDH($A233,F$6,$B$2,$B$2,"Dir=V","Dts=H")</f>
        <v>43.3</v>
      </c>
      <c r="G233">
        <f ca="1">_xll.BDH($A233,G$6,$B$2,$B$2,"Dir=V","Dts=H")</f>
        <v>44.68</v>
      </c>
      <c r="H233">
        <f ca="1">_xll.BDH($A233,H$6,$B$2,$B$2,"Dir=V","Dts=H")</f>
        <v>42.14</v>
      </c>
      <c r="I233">
        <f ca="1">_xll.BDH($A233,I$6,$B$2,$B$2,"Dir=V","Dts=H")</f>
        <v>44.68</v>
      </c>
      <c r="J233" t="s">
        <v>1166</v>
      </c>
      <c r="K233">
        <f t="shared" si="6"/>
        <v>57.666666666666664</v>
      </c>
      <c r="L233">
        <f t="shared" si="7"/>
        <v>58</v>
      </c>
      <c r="M233" t="str">
        <f>_xll.BDS(A233,"BEST_ANALYST_RECS_BULK","headers=n","startrow",MATCH(1,_xll.BDS(A233,"BEST_ANALYST_RECS_BULK","headers=n","endcol=9","startcol=9","array=t"),0),"endrow",MATCH(1,_xll.BDS(A233,"BEST_ANALYST_RECS_BULK","headers=n","endcol=9","startcol=9","array=t"),0),"cols=10;rows=1")</f>
        <v>Bank Degroof Petercam</v>
      </c>
      <c r="N233" t="s">
        <v>999</v>
      </c>
      <c r="O233" t="s">
        <v>28</v>
      </c>
      <c r="P233">
        <v>3</v>
      </c>
      <c r="Q233" t="s">
        <v>18</v>
      </c>
      <c r="R233">
        <v>58</v>
      </c>
      <c r="S233" t="s">
        <v>19</v>
      </c>
      <c r="T233" s="2">
        <v>45784</v>
      </c>
      <c r="U233">
        <v>1</v>
      </c>
      <c r="V233">
        <v>0</v>
      </c>
      <c r="W233" t="str">
        <f>_xll.BDS(A233,"BEST_ANALYST_RECS_BULK","headers=n","startrow",MATCH(2,_xll.BDS(A233,"BEST_ANALYST_RECS_BULK","headers=n","endcol=9","startcol=9","array=t"),0),"endrow",MATCH(2,_xll.BDS(A233,"BEST_ANALYST_RECS_BULK","headers=n","endcol=9","startcol=9","array=t"),0),"cols=10;rows=1")</f>
        <v>ING Bank</v>
      </c>
      <c r="X233" t="s">
        <v>1130</v>
      </c>
      <c r="Y233" t="s">
        <v>28</v>
      </c>
      <c r="Z233">
        <v>3</v>
      </c>
      <c r="AA233" t="s">
        <v>18</v>
      </c>
      <c r="AB233">
        <v>49</v>
      </c>
      <c r="AC233" t="s">
        <v>19</v>
      </c>
      <c r="AD233" s="2">
        <v>45784</v>
      </c>
      <c r="AE233">
        <v>2</v>
      </c>
      <c r="AF233">
        <v>-24.58</v>
      </c>
      <c r="AG233" t="str">
        <f>_xll.BDS(A233,"BEST_ANALYST_RECS_BULK","headers=n","startrow",MATCH(3,_xll.BDS(A233,"BEST_ANALYST_RECS_BULK","headers=n","endcol=9","startcol=9","array=t"),0),"endrow",MATCH(3,_xll.BDS(A233,"BEST_ANALYST_RECS_BULK","headers=n","endcol=9","startcol=9","array=t"),0),"cols=10;rows=1")</f>
        <v>Kempen</v>
      </c>
      <c r="AH233" t="s">
        <v>1464</v>
      </c>
      <c r="AI233" t="s">
        <v>20</v>
      </c>
      <c r="AJ233">
        <v>5</v>
      </c>
      <c r="AK233" t="s">
        <v>18</v>
      </c>
      <c r="AL233">
        <v>66</v>
      </c>
      <c r="AM233" t="s">
        <v>19</v>
      </c>
      <c r="AN233" s="2">
        <v>45784</v>
      </c>
      <c r="AO233">
        <v>3</v>
      </c>
      <c r="AP233">
        <v>-27.83</v>
      </c>
      <c r="AQ233" t="str">
        <f>_xll.BDP($A233, AQ$6)</f>
        <v>Industrials</v>
      </c>
      <c r="AR233" t="str">
        <f>_xll.BDP($A233, AR$6)</f>
        <v>Professional Services</v>
      </c>
    </row>
    <row r="234" spans="1:44" x14ac:dyDescent="0.25">
      <c r="A234" t="s">
        <v>424</v>
      </c>
      <c r="B234">
        <f ca="1">_xll.BDH(A234,"BEST_EPS",$B$2,$B$2,"BEST_FPERIOD_OVERRIDE=1bf","fill=previous","Days=A")</f>
        <v>16.045000000000002</v>
      </c>
      <c r="C234">
        <f ca="1">_xll.BDH(A234,"BEST_EPS",$B$2,$B$2,"BEST_FPERIOD_OVERRIDE=2bf","fill=previous","Days=A")</f>
        <v>19.989000000000001</v>
      </c>
      <c r="D234">
        <f ca="1">_xll.BDH(A234,"BEST_EPS",$B$2,$B$2,"BEST_FPERIOD_OVERRIDE=3bf","fill=previous","Days=A")</f>
        <v>23.789000000000001</v>
      </c>
      <c r="E234">
        <f ca="1">_xll.BDH(A234,"BEST_TARGET_PRICE",$B$2,$B$2,"fill=previous","Days=A")</f>
        <v>611.13599999999997</v>
      </c>
      <c r="F234">
        <f ca="1">_xll.BDH($A234,F$6,$B$2,$B$2,"Dir=V","Dts=H")</f>
        <v>429.8</v>
      </c>
      <c r="G234">
        <f ca="1">_xll.BDH($A234,G$6,$B$2,$B$2,"Dir=V","Dts=H")</f>
        <v>442.4</v>
      </c>
      <c r="H234">
        <f ca="1">_xll.BDH($A234,H$6,$B$2,$B$2,"Dir=V","Dts=H")</f>
        <v>427.7</v>
      </c>
      <c r="I234">
        <f ca="1">_xll.BDH($A234,I$6,$B$2,$B$2,"Dir=V","Dts=H")</f>
        <v>442.4</v>
      </c>
      <c r="J234" t="s">
        <v>1166</v>
      </c>
      <c r="K234">
        <f t="shared" si="6"/>
        <v>558.33333333333337</v>
      </c>
      <c r="L234">
        <f t="shared" si="7"/>
        <v>554</v>
      </c>
      <c r="M234" t="str">
        <f>_xll.BDS(A234,"BEST_ANALYST_RECS_BULK","headers=n","startrow",MATCH(1,_xll.BDS(A234,"BEST_ANALYST_RECS_BULK","headers=n","endcol=9","startcol=9","array=t"),0),"endrow",MATCH(1,_xll.BDS(A234,"BEST_ANALYST_RECS_BULK","headers=n","endcol=9","startcol=9","array=t"),0),"cols=10;rows=1")</f>
        <v>AlphaValue/Baader Europe</v>
      </c>
      <c r="N234" t="s">
        <v>1022</v>
      </c>
      <c r="O234" t="s">
        <v>826</v>
      </c>
      <c r="P234">
        <v>4</v>
      </c>
      <c r="Q234" t="s">
        <v>18</v>
      </c>
      <c r="R234">
        <v>554</v>
      </c>
      <c r="S234" t="s">
        <v>27</v>
      </c>
      <c r="T234" s="2">
        <v>45782</v>
      </c>
      <c r="U234">
        <v>1</v>
      </c>
      <c r="V234">
        <v>30.27</v>
      </c>
      <c r="W234" t="str">
        <f>_xll.BDS(A234,"BEST_ANALYST_RECS_BULK","headers=n","startrow",MATCH(2,_xll.BDS(A234,"BEST_ANALYST_RECS_BULK","headers=n","endcol=9","startcol=9","array=t"),0),"endrow",MATCH(2,_xll.BDS(A234,"BEST_ANALYST_RECS_BULK","headers=n","endcol=9","startcol=9","array=t"),0),"cols=10;rows=1")</f>
        <v>KBC Securities</v>
      </c>
      <c r="X234" t="s">
        <v>1320</v>
      </c>
      <c r="Y234" t="s">
        <v>20</v>
      </c>
      <c r="Z234">
        <v>5</v>
      </c>
      <c r="AA234" t="s">
        <v>18</v>
      </c>
      <c r="AB234">
        <v>486</v>
      </c>
      <c r="AC234" t="s">
        <v>19</v>
      </c>
      <c r="AD234" s="2">
        <v>45777</v>
      </c>
      <c r="AE234">
        <v>2</v>
      </c>
      <c r="AF234">
        <v>23.83</v>
      </c>
      <c r="AG234" t="str">
        <f>_xll.BDS(A234,"BEST_ANALYST_RECS_BULK","headers=n","startrow",MATCH(3,_xll.BDS(A234,"BEST_ANALYST_RECS_BULK","headers=n","endcol=9","startcol=9","array=t"),0),"endrow",MATCH(3,_xll.BDS(A234,"BEST_ANALYST_RECS_BULK","headers=n","endcol=9","startcol=9","array=t"),0),"cols=10;rows=1")</f>
        <v>Morningstar</v>
      </c>
      <c r="AH234" t="s">
        <v>940</v>
      </c>
      <c r="AI234" t="s">
        <v>20</v>
      </c>
      <c r="AJ234">
        <v>5</v>
      </c>
      <c r="AK234" t="s">
        <v>18</v>
      </c>
      <c r="AL234">
        <v>635</v>
      </c>
      <c r="AM234" t="s">
        <v>19</v>
      </c>
      <c r="AN234" s="2">
        <v>45777</v>
      </c>
      <c r="AO234">
        <v>3</v>
      </c>
      <c r="AP234">
        <v>7.92</v>
      </c>
      <c r="AQ234" t="str">
        <f>_xll.BDP($A234, AQ$6)</f>
        <v>Information Technology</v>
      </c>
      <c r="AR234" t="str">
        <f>_xll.BDP($A234, AR$6)</f>
        <v>Semiconductors &amp; Semiconductor</v>
      </c>
    </row>
    <row r="235" spans="1:44" x14ac:dyDescent="0.25">
      <c r="A235" t="s">
        <v>57</v>
      </c>
      <c r="B235">
        <f ca="1">_xll.BDH(A235,"BEST_EPS",$B$2,$B$2,"BEST_FPERIOD_OVERRIDE=1bf","fill=previous","Days=A")</f>
        <v>24.565999999999999</v>
      </c>
      <c r="C235">
        <f ca="1">_xll.BDH(A235,"BEST_EPS",$B$2,$B$2,"BEST_FPERIOD_OVERRIDE=2bf","fill=previous","Days=A")</f>
        <v>28.908000000000001</v>
      </c>
      <c r="D235">
        <f ca="1">_xll.BDH(A235,"BEST_EPS",$B$2,$B$2,"BEST_FPERIOD_OVERRIDE=3bf","fill=previous","Days=A")</f>
        <v>35.143000000000001</v>
      </c>
      <c r="E235">
        <f ca="1">_xll.BDH(A235,"BEST_TARGET_PRICE",$B$2,$B$2,"fill=previous","Days=A")</f>
        <v>763.58399999999995</v>
      </c>
      <c r="F235">
        <f ca="1">_xll.BDH($A235,F$6,$B$2,$B$2,"Dir=V","Dts=H")</f>
        <v>601</v>
      </c>
      <c r="G235">
        <f ca="1">_xll.BDH($A235,G$6,$B$2,$B$2,"Dir=V","Dts=H")</f>
        <v>609.1</v>
      </c>
      <c r="H235">
        <f ca="1">_xll.BDH($A235,H$6,$B$2,$B$2,"Dir=V","Dts=H")</f>
        <v>600.79999999999995</v>
      </c>
      <c r="I235">
        <f ca="1">_xll.BDH($A235,I$6,$B$2,$B$2,"Dir=V","Dts=H")</f>
        <v>604.70000000000005</v>
      </c>
      <c r="J235" t="s">
        <v>1166</v>
      </c>
      <c r="K235">
        <f t="shared" si="6"/>
        <v>756.66666666666663</v>
      </c>
      <c r="L235">
        <f t="shared" si="7"/>
        <v>710</v>
      </c>
      <c r="M235" t="str">
        <f>_xll.BDS(A235,"BEST_ANALYST_RECS_BULK","headers=n","startrow",MATCH(1,_xll.BDS(A235,"BEST_ANALYST_RECS_BULK","headers=n","endcol=9","startcol=9","array=t"),0),"endrow",MATCH(1,_xll.BDS(A235,"BEST_ANALYST_RECS_BULK","headers=n","endcol=9","startcol=9","array=t"),0),"cols=10;rows=1")</f>
        <v>AlphaValue/Baader Europe</v>
      </c>
      <c r="N235" t="s">
        <v>1022</v>
      </c>
      <c r="O235" t="s">
        <v>826</v>
      </c>
      <c r="P235">
        <v>4</v>
      </c>
      <c r="Q235" t="s">
        <v>18</v>
      </c>
      <c r="R235">
        <v>710</v>
      </c>
      <c r="S235" t="s">
        <v>27</v>
      </c>
      <c r="T235" s="2">
        <v>45778</v>
      </c>
      <c r="U235">
        <v>1</v>
      </c>
      <c r="V235">
        <v>19.87</v>
      </c>
      <c r="W235" t="e">
        <f>_xll.BDS(A235,"BEST_ANALYST_RECS_BULK","headers=n","startrow",MATCH(2,_xll.BDS(A235,"BEST_ANALYST_RECS_BULK","headers=n","endcol=9","startcol=9","array=t"),0),"endrow",MATCH(2,_xll.BDS(A235,"BEST_ANALYST_RECS_BULK","headers=n","endcol=9","startcol=9","array=t"),0),"cols=10;rows=1")</f>
        <v>#N/A</v>
      </c>
      <c r="X235" t="s">
        <v>1022</v>
      </c>
      <c r="Y235" t="s">
        <v>826</v>
      </c>
      <c r="Z235">
        <v>4</v>
      </c>
      <c r="AA235" t="s">
        <v>18</v>
      </c>
      <c r="AB235">
        <v>710</v>
      </c>
      <c r="AC235" t="s">
        <v>27</v>
      </c>
      <c r="AD235" s="2">
        <v>45778</v>
      </c>
      <c r="AE235">
        <v>2</v>
      </c>
      <c r="AF235">
        <v>21.12</v>
      </c>
      <c r="AG235" t="str">
        <f>_xll.BDS(A235,"BEST_ANALYST_RECS_BULK","headers=n","startrow",MATCH(3,_xll.BDS(A235,"BEST_ANALYST_RECS_BULK","headers=n","endcol=9","startcol=9","array=t"),0),"endrow",MATCH(3,_xll.BDS(A235,"BEST_ANALYST_RECS_BULK","headers=n","endcol=9","startcol=9","array=t"),0),"cols=10;rows=1")</f>
        <v>Grupo Santander</v>
      </c>
      <c r="AH235" t="s">
        <v>1205</v>
      </c>
      <c r="AI235" t="s">
        <v>17</v>
      </c>
      <c r="AJ235">
        <v>5</v>
      </c>
      <c r="AK235" t="s">
        <v>18</v>
      </c>
      <c r="AL235">
        <v>850</v>
      </c>
      <c r="AM235" t="s">
        <v>19</v>
      </c>
      <c r="AN235" s="2">
        <v>45764</v>
      </c>
      <c r="AO235">
        <v>3</v>
      </c>
      <c r="AP235">
        <v>15.76</v>
      </c>
      <c r="AQ235" t="str">
        <f>_xll.BDP($A235, AQ$6)</f>
        <v>Information Technology</v>
      </c>
      <c r="AR235" t="str">
        <f>_xll.BDP($A235, AR$6)</f>
        <v>Semiconductors &amp; Semiconductor</v>
      </c>
    </row>
    <row r="236" spans="1:44" x14ac:dyDescent="0.25">
      <c r="A236" t="s">
        <v>672</v>
      </c>
      <c r="B236">
        <f ca="1">_xll.BDH(A236,"BEST_EPS",$B$2,$B$2,"BEST_FPERIOD_OVERRIDE=1bf","fill=previous","Days=A")</f>
        <v>5.3479999999999999</v>
      </c>
      <c r="C236">
        <f ca="1">_xll.BDH(A236,"BEST_EPS",$B$2,$B$2,"BEST_FPERIOD_OVERRIDE=2bf","fill=previous","Days=A")</f>
        <v>5.6479999999999997</v>
      </c>
      <c r="D236">
        <f ca="1">_xll.BDH(A236,"BEST_EPS",$B$2,$B$2,"BEST_FPERIOD_OVERRIDE=3bf","fill=previous","Days=A")</f>
        <v>5.9240000000000004</v>
      </c>
      <c r="E236">
        <f ca="1">_xll.BDH(A236,"BEST_TARGET_PRICE",$B$2,$B$2,"fill=previous","Days=A")</f>
        <v>56.956000000000003</v>
      </c>
      <c r="F236">
        <f ca="1">_xll.BDH($A236,F$6,$B$2,$B$2,"Dir=V","Dts=H")</f>
        <v>56.66</v>
      </c>
      <c r="G236">
        <f ca="1">_xll.BDH($A236,G$6,$B$2,$B$2,"Dir=V","Dts=H")</f>
        <v>56.76</v>
      </c>
      <c r="H236">
        <f ca="1">_xll.BDH($A236,H$6,$B$2,$B$2,"Dir=V","Dts=H")</f>
        <v>56.1</v>
      </c>
      <c r="I236">
        <f ca="1">_xll.BDH($A236,I$6,$B$2,$B$2,"Dir=V","Dts=H")</f>
        <v>56.76</v>
      </c>
      <c r="J236" t="s">
        <v>1166</v>
      </c>
      <c r="K236">
        <f t="shared" si="6"/>
        <v>58.666666666666664</v>
      </c>
      <c r="L236">
        <f t="shared" si="7"/>
        <v>61</v>
      </c>
      <c r="M236" t="str">
        <f>_xll.BDS(A236,"BEST_ANALYST_RECS_BULK","headers=n","startrow",MATCH(1,_xll.BDS(A236,"BEST_ANALYST_RECS_BULK","headers=n","endcol=9","startcol=9","array=t"),0),"endrow",MATCH(1,_xll.BDS(A236,"BEST_ANALYST_RECS_BULK","headers=n","endcol=9","startcol=9","array=t"),0),"cols=10;rows=1")</f>
        <v>Deutsche Bank</v>
      </c>
      <c r="N236" t="s">
        <v>1194</v>
      </c>
      <c r="O236" t="s">
        <v>20</v>
      </c>
      <c r="P236">
        <v>5</v>
      </c>
      <c r="Q236" t="s">
        <v>18</v>
      </c>
      <c r="R236">
        <v>61</v>
      </c>
      <c r="S236" t="s">
        <v>22</v>
      </c>
      <c r="T236" s="2">
        <v>45782</v>
      </c>
      <c r="U236">
        <v>1</v>
      </c>
      <c r="V236">
        <v>29.89</v>
      </c>
      <c r="W236" t="str">
        <f>_xll.BDS(A236,"BEST_ANALYST_RECS_BULK","headers=n","startrow",MATCH(2,_xll.BDS(A236,"BEST_ANALYST_RECS_BULK","headers=n","endcol=9","startcol=9","array=t"),0),"endrow",MATCH(2,_xll.BDS(A236,"BEST_ANALYST_RECS_BULK","headers=n","endcol=9","startcol=9","array=t"),0),"cols=10;rows=1")</f>
        <v>Autonomous Research</v>
      </c>
      <c r="X236" t="s">
        <v>1361</v>
      </c>
      <c r="Y236" t="s">
        <v>17</v>
      </c>
      <c r="Z236">
        <v>5</v>
      </c>
      <c r="AA236" t="s">
        <v>18</v>
      </c>
      <c r="AB236">
        <v>56</v>
      </c>
      <c r="AC236" t="s">
        <v>19</v>
      </c>
      <c r="AD236" s="2">
        <v>45779</v>
      </c>
      <c r="AE236">
        <v>2</v>
      </c>
      <c r="AF236">
        <v>28.33</v>
      </c>
      <c r="AG236" t="e">
        <f>_xll.BDS(A236,"BEST_ANALYST_RECS_BULK","headers=n","startrow",MATCH(3,_xll.BDS(A236,"BEST_ANALYST_RECS_BULK","headers=n","endcol=9","startcol=9","array=t"),0),"endrow",MATCH(3,_xll.BDS(A236,"BEST_ANALYST_RECS_BULK","headers=n","endcol=9","startcol=9","array=t"),0),"cols=10;rows=1")</f>
        <v>#N/A</v>
      </c>
      <c r="AH236" t="s">
        <v>936</v>
      </c>
      <c r="AI236" t="s">
        <v>24</v>
      </c>
      <c r="AJ236">
        <v>5</v>
      </c>
      <c r="AK236" t="s">
        <v>18</v>
      </c>
      <c r="AL236">
        <v>59</v>
      </c>
      <c r="AM236" t="s">
        <v>19</v>
      </c>
      <c r="AN236" s="2">
        <v>45708</v>
      </c>
      <c r="AO236">
        <v>3</v>
      </c>
      <c r="AP236">
        <v>9.49</v>
      </c>
      <c r="AQ236" t="str">
        <f>_xll.BDP($A236, AQ$6)</f>
        <v>Financials</v>
      </c>
      <c r="AR236" t="str">
        <f>_xll.BDP($A236, AR$6)</f>
        <v>Insurance</v>
      </c>
    </row>
    <row r="237" spans="1:44" x14ac:dyDescent="0.25">
      <c r="A237" t="s">
        <v>676</v>
      </c>
      <c r="B237">
        <f ca="1">_xll.BDH(A237,"BEST_EPS",$B$2,$B$2,"BEST_FPERIOD_OVERRIDE=1bf","fill=previous","Days=A")</f>
        <v>2.714</v>
      </c>
      <c r="C237">
        <f ca="1">_xll.BDH(A237,"BEST_EPS",$B$2,$B$2,"BEST_FPERIOD_OVERRIDE=2bf","fill=previous","Days=A")</f>
        <v>4.1660000000000004</v>
      </c>
      <c r="D237">
        <f ca="1">_xll.BDH(A237,"BEST_EPS",$B$2,$B$2,"BEST_FPERIOD_OVERRIDE=3bf","fill=previous","Days=A")</f>
        <v>5.1180000000000003</v>
      </c>
      <c r="E237">
        <f ca="1">_xll.BDH(A237,"BEST_TARGET_PRICE",$B$2,$B$2,"fill=previous","Days=A")</f>
        <v>124.995</v>
      </c>
      <c r="F237">
        <f ca="1">_xll.BDH($A237,F$6,$B$2,$B$2,"Dir=V","Dts=H")</f>
        <v>98.08</v>
      </c>
      <c r="G237">
        <f ca="1">_xll.BDH($A237,G$6,$B$2,$B$2,"Dir=V","Dts=H")</f>
        <v>104</v>
      </c>
      <c r="H237">
        <f ca="1">_xll.BDH($A237,H$6,$B$2,$B$2,"Dir=V","Dts=H")</f>
        <v>98</v>
      </c>
      <c r="I237">
        <f ca="1">_xll.BDH($A237,I$6,$B$2,$B$2,"Dir=V","Dts=H")</f>
        <v>104</v>
      </c>
      <c r="J237" t="s">
        <v>1166</v>
      </c>
      <c r="K237">
        <f t="shared" si="6"/>
        <v>121.5</v>
      </c>
      <c r="L237">
        <f t="shared" si="7"/>
        <v>135</v>
      </c>
      <c r="M237" t="str">
        <f>_xll.BDS(A237,"BEST_ANALYST_RECS_BULK","headers=n","startrow",MATCH(1,_xll.BDS(A237,"BEST_ANALYST_RECS_BULK","headers=n","endcol=9","startcol=9","array=t"),0),"endrow",MATCH(1,_xll.BDS(A237,"BEST_ANALYST_RECS_BULK","headers=n","endcol=9","startcol=9","array=t"),0),"cols=10;rows=1")</f>
        <v>Morningstar</v>
      </c>
      <c r="N237" t="s">
        <v>940</v>
      </c>
      <c r="O237" t="s">
        <v>20</v>
      </c>
      <c r="P237">
        <v>5</v>
      </c>
      <c r="Q237" t="s">
        <v>18</v>
      </c>
      <c r="R237">
        <v>135</v>
      </c>
      <c r="S237" t="s">
        <v>19</v>
      </c>
      <c r="T237" s="2">
        <v>45775</v>
      </c>
      <c r="U237">
        <v>1</v>
      </c>
      <c r="V237">
        <v>38.840000000000003</v>
      </c>
      <c r="W237" t="str">
        <f>_xll.BDS(A237,"BEST_ANALYST_RECS_BULK","headers=n","startrow",MATCH(2,_xll.BDS(A237,"BEST_ANALYST_RECS_BULK","headers=n","endcol=9","startcol=9","array=t"),0),"endrow",MATCH(2,_xll.BDS(A237,"BEST_ANALYST_RECS_BULK","headers=n","endcol=9","startcol=9","array=t"),0),"cols=10;rows=1")</f>
        <v>Needham</v>
      </c>
      <c r="X237" t="s">
        <v>1315</v>
      </c>
      <c r="Y237" t="s">
        <v>28</v>
      </c>
      <c r="Z237">
        <v>3</v>
      </c>
      <c r="AA237" t="s">
        <v>18</v>
      </c>
      <c r="AB237" t="s">
        <v>29</v>
      </c>
      <c r="AC237" t="s">
        <v>19</v>
      </c>
      <c r="AD237" s="2">
        <v>45771</v>
      </c>
      <c r="AE237">
        <v>2</v>
      </c>
      <c r="AF237">
        <v>10.89</v>
      </c>
      <c r="AG237" t="str">
        <f>_xll.BDS(A237,"BEST_ANALYST_RECS_BULK","headers=n","startrow",MATCH(3,_xll.BDS(A237,"BEST_ANALYST_RECS_BULK","headers=n","endcol=9","startcol=9","array=t"),0),"endrow",MATCH(3,_xll.BDS(A237,"BEST_ANALYST_RECS_BULK","headers=n","endcol=9","startcol=9","array=t"),0),"cols=10;rows=1")</f>
        <v>Bank Degroof Petercam</v>
      </c>
      <c r="AH237" t="s">
        <v>1043</v>
      </c>
      <c r="AI237" t="s">
        <v>28</v>
      </c>
      <c r="AJ237">
        <v>3</v>
      </c>
      <c r="AK237" t="s">
        <v>18</v>
      </c>
      <c r="AL237">
        <v>108</v>
      </c>
      <c r="AM237" t="s">
        <v>19</v>
      </c>
      <c r="AN237" s="2">
        <v>45770</v>
      </c>
      <c r="AO237">
        <v>3</v>
      </c>
      <c r="AP237">
        <v>8.06</v>
      </c>
      <c r="AQ237" t="str">
        <f>_xll.BDP($A237, AQ$6)</f>
        <v>Information Technology</v>
      </c>
      <c r="AR237" t="str">
        <f>_xll.BDP($A237, AR$6)</f>
        <v>Semiconductors &amp; Semiconductor</v>
      </c>
    </row>
    <row r="238" spans="1:44" x14ac:dyDescent="0.25">
      <c r="A238" t="s">
        <v>720</v>
      </c>
      <c r="B238">
        <f ca="1">_xll.BDH(A238,"BEST_EPS",$B$2,$B$2,"BEST_FPERIOD_OVERRIDE=1bf","fill=previous","Days=A")</f>
        <v>0.94</v>
      </c>
      <c r="C238">
        <f ca="1">_xll.BDH(A238,"BEST_EPS",$B$2,$B$2,"BEST_FPERIOD_OVERRIDE=2bf","fill=previous","Days=A")</f>
        <v>1.147</v>
      </c>
      <c r="D238">
        <f ca="1">_xll.BDH(A238,"BEST_EPS",$B$2,$B$2,"BEST_FPERIOD_OVERRIDE=3bf","fill=previous","Days=A")</f>
        <v>1.22</v>
      </c>
      <c r="E238">
        <f ca="1">_xll.BDH(A238,"BEST_TARGET_PRICE",$B$2,$B$2,"fill=previous","Days=A")</f>
        <v>19.416</v>
      </c>
      <c r="F238">
        <f ca="1">_xll.BDH($A238,F$6,$B$2,$B$2,"Dir=V","Dts=H")</f>
        <v>16.420000000000002</v>
      </c>
      <c r="G238">
        <f ca="1">_xll.BDH($A238,G$6,$B$2,$B$2,"Dir=V","Dts=H")</f>
        <v>16.5</v>
      </c>
      <c r="H238">
        <f ca="1">_xll.BDH($A238,H$6,$B$2,$B$2,"Dir=V","Dts=H")</f>
        <v>16.18</v>
      </c>
      <c r="I238">
        <f ca="1">_xll.BDH($A238,I$6,$B$2,$B$2,"Dir=V","Dts=H")</f>
        <v>16.36</v>
      </c>
      <c r="J238" t="s">
        <v>1166</v>
      </c>
      <c r="K238">
        <f t="shared" si="6"/>
        <v>19.266666666666666</v>
      </c>
      <c r="L238">
        <f t="shared" si="7"/>
        <v>18.5</v>
      </c>
      <c r="M238" t="str">
        <f>_xll.BDS(A238,"BEST_ANALYST_RECS_BULK","headers=n","startrow",MATCH(1,_xll.BDS(A238,"BEST_ANALYST_RECS_BULK","headers=n","endcol=9","startcol=9","array=t"),0),"endrow",MATCH(1,_xll.BDS(A238,"BEST_ANALYST_RECS_BULK","headers=n","endcol=9","startcol=9","array=t"),0),"cols=10;rows=1")</f>
        <v>Kempen</v>
      </c>
      <c r="N238" t="s">
        <v>1323</v>
      </c>
      <c r="O238" t="s">
        <v>20</v>
      </c>
      <c r="P238">
        <v>5</v>
      </c>
      <c r="Q238" t="s">
        <v>18</v>
      </c>
      <c r="R238">
        <v>18.5</v>
      </c>
      <c r="S238" t="s">
        <v>19</v>
      </c>
      <c r="T238" s="2">
        <v>45758</v>
      </c>
      <c r="U238">
        <v>1</v>
      </c>
      <c r="V238">
        <v>6.98</v>
      </c>
      <c r="W238" t="str">
        <f>_xll.BDS(A238,"BEST_ANALYST_RECS_BULK","headers=n","startrow",MATCH(2,_xll.BDS(A238,"BEST_ANALYST_RECS_BULK","headers=n","endcol=9","startcol=9","array=t"),0),"endrow",MATCH(2,_xll.BDS(A238,"BEST_ANALYST_RECS_BULK","headers=n","endcol=9","startcol=9","array=t"),0),"cols=10;rows=1")</f>
        <v>Trigon Dom Maklerski SA</v>
      </c>
      <c r="X238" t="s">
        <v>1430</v>
      </c>
      <c r="Y238" t="s">
        <v>20</v>
      </c>
      <c r="Z238">
        <v>5</v>
      </c>
      <c r="AA238" t="s">
        <v>18</v>
      </c>
      <c r="AB238">
        <v>20</v>
      </c>
      <c r="AC238" t="s">
        <v>19</v>
      </c>
      <c r="AD238" s="2">
        <v>45764</v>
      </c>
      <c r="AE238">
        <v>2</v>
      </c>
      <c r="AF238">
        <v>4.12</v>
      </c>
      <c r="AG238" t="str">
        <f>_xll.BDS(A238,"BEST_ANALYST_RECS_BULK","headers=n","startrow",MATCH(3,_xll.BDS(A238,"BEST_ANALYST_RECS_BULK","headers=n","endcol=9","startcol=9","array=t"),0),"endrow",MATCH(3,_xll.BDS(A238,"BEST_ANALYST_RECS_BULK","headers=n","endcol=9","startcol=9","array=t"),0),"cols=10;rows=1")</f>
        <v>KBC Securities</v>
      </c>
      <c r="AH238" t="s">
        <v>1465</v>
      </c>
      <c r="AI238" t="s">
        <v>21</v>
      </c>
      <c r="AJ238">
        <v>4</v>
      </c>
      <c r="AK238" t="s">
        <v>18</v>
      </c>
      <c r="AL238">
        <v>19.3</v>
      </c>
      <c r="AM238" t="s">
        <v>19</v>
      </c>
      <c r="AN238" s="2">
        <v>45784</v>
      </c>
      <c r="AO238">
        <v>3</v>
      </c>
      <c r="AP238">
        <v>3.62</v>
      </c>
      <c r="AQ238" t="str">
        <f>_xll.BDP($A238, AQ$6)</f>
        <v>Real Estate</v>
      </c>
      <c r="AR238" t="str">
        <f>_xll.BDP($A238, AR$6)</f>
        <v>Real Estate Management &amp; Devel</v>
      </c>
    </row>
    <row r="239" spans="1:44" x14ac:dyDescent="0.25">
      <c r="A239" t="s">
        <v>502</v>
      </c>
      <c r="B239">
        <f ca="1">_xll.BDH(A239,"BEST_EPS",$B$2,$B$2,"BEST_FPERIOD_OVERRIDE=1bf","fill=previous","Days=A")</f>
        <v>0.90300000000000002</v>
      </c>
      <c r="C239">
        <f ca="1">_xll.BDH(A239,"BEST_EPS",$B$2,$B$2,"BEST_FPERIOD_OVERRIDE=2bf","fill=previous","Days=A")</f>
        <v>1.054</v>
      </c>
      <c r="D239">
        <f ca="1">_xll.BDH(A239,"BEST_EPS",$B$2,$B$2,"BEST_FPERIOD_OVERRIDE=3bf","fill=previous","Days=A")</f>
        <v>1.1839999999999999</v>
      </c>
      <c r="E239">
        <f ca="1">_xll.BDH(A239,"BEST_TARGET_PRICE",$B$2,$B$2,"fill=previous","Days=A")</f>
        <v>19.821000000000002</v>
      </c>
      <c r="F239">
        <f ca="1">_xll.BDH($A239,F$6,$B$2,$B$2,"Dir=V","Dts=H")</f>
        <v>15.59</v>
      </c>
      <c r="G239">
        <f ca="1">_xll.BDH($A239,G$6,$B$2,$B$2,"Dir=V","Dts=H")</f>
        <v>15.7</v>
      </c>
      <c r="H239">
        <f ca="1">_xll.BDH($A239,H$6,$B$2,$B$2,"Dir=V","Dts=H")</f>
        <v>15.47</v>
      </c>
      <c r="I239">
        <f ca="1">_xll.BDH($A239,I$6,$B$2,$B$2,"Dir=V","Dts=H")</f>
        <v>15.56</v>
      </c>
      <c r="J239" t="s">
        <v>1166</v>
      </c>
      <c r="K239">
        <f t="shared" si="6"/>
        <v>22.133333333333336</v>
      </c>
      <c r="L239">
        <f t="shared" si="7"/>
        <v>22.4</v>
      </c>
      <c r="M239" t="str">
        <f>_xll.BDS(A239,"BEST_ANALYST_RECS_BULK","headers=n","startrow",MATCH(1,_xll.BDS(A239,"BEST_ANALYST_RECS_BULK","headers=n","endcol=9","startcol=9","array=t"),0),"endrow",MATCH(1,_xll.BDS(A239,"BEST_ANALYST_RECS_BULK","headers=n","endcol=9","startcol=9","array=t"),0),"cols=10;rows=1")</f>
        <v>ING Bank</v>
      </c>
      <c r="N239" t="s">
        <v>877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45736</v>
      </c>
      <c r="U239">
        <v>1</v>
      </c>
      <c r="V239">
        <v>29.89</v>
      </c>
      <c r="W239" t="str">
        <f>_xll.BDS(A239,"BEST_ANALYST_RECS_BULK","headers=n","startrow",MATCH(2,_xll.BDS(A239,"BEST_ANALYST_RECS_BULK","headers=n","endcol=9","startcol=9","array=t"),0),"endrow",MATCH(2,_xll.BDS(A239,"BEST_ANALYST_RECS_BULK","headers=n","endcol=9","startcol=9","array=t"),0),"cols=10;rows=1")</f>
        <v>Barclays</v>
      </c>
      <c r="X239" t="s">
        <v>1097</v>
      </c>
      <c r="Y239" t="s">
        <v>35</v>
      </c>
      <c r="Z239">
        <v>3</v>
      </c>
      <c r="AA239" t="s">
        <v>18</v>
      </c>
      <c r="AB239">
        <v>21.5</v>
      </c>
      <c r="AC239" t="s">
        <v>19</v>
      </c>
      <c r="AD239" s="2">
        <v>45736</v>
      </c>
      <c r="AE239">
        <v>2</v>
      </c>
      <c r="AF239">
        <v>24.44</v>
      </c>
      <c r="AG239" t="e">
        <f>_xll.BDS(A239,"BEST_ANALYST_RECS_BULK","headers=n","startrow",MATCH(3,_xll.BDS(A239,"BEST_ANALYST_RECS_BULK","headers=n","endcol=9","startcol=9","array=t"),0),"endrow",MATCH(3,_xll.BDS(A239,"BEST_ANALYST_RECS_BULK","headers=n","endcol=9","startcol=9","array=t"),0),"cols=10;rows=1")</f>
        <v>#N/A</v>
      </c>
      <c r="AH239" t="s">
        <v>974</v>
      </c>
      <c r="AI239" t="s">
        <v>20</v>
      </c>
      <c r="AJ239">
        <v>5</v>
      </c>
      <c r="AK239" t="s">
        <v>23</v>
      </c>
      <c r="AL239">
        <v>22.5</v>
      </c>
      <c r="AM239" t="s">
        <v>22</v>
      </c>
      <c r="AN239" s="2">
        <v>45723</v>
      </c>
      <c r="AO239">
        <v>3</v>
      </c>
      <c r="AP239">
        <v>24.37</v>
      </c>
      <c r="AQ239" t="str">
        <f>_xll.BDP($A239, AQ$6)</f>
        <v>Financials</v>
      </c>
      <c r="AR239" t="str">
        <f>_xll.BDP($A239, AR$6)</f>
        <v>Capital Markets</v>
      </c>
    </row>
    <row r="240" spans="1:44" x14ac:dyDescent="0.25">
      <c r="A240" t="s">
        <v>376</v>
      </c>
      <c r="B240">
        <f ca="1">_xll.BDH(A240,"BEST_EPS",$B$2,$B$2,"BEST_FPERIOD_OVERRIDE=1bf","fill=previous","Days=A")</f>
        <v>4.3440000000000003</v>
      </c>
      <c r="C240">
        <f ca="1">_xll.BDH(A240,"BEST_EPS",$B$2,$B$2,"BEST_FPERIOD_OVERRIDE=2bf","fill=previous","Days=A")</f>
        <v>4.6790000000000003</v>
      </c>
      <c r="D240">
        <f ca="1">_xll.BDH(A240,"BEST_EPS",$B$2,$B$2,"BEST_FPERIOD_OVERRIDE=3bf","fill=previous","Days=A")</f>
        <v>5.2290000000000001</v>
      </c>
      <c r="E240">
        <f ca="1">_xll.BDH(A240,"BEST_TARGET_PRICE",$B$2,$B$2,"fill=previous","Days=A")</f>
        <v>123.962</v>
      </c>
      <c r="F240">
        <f ca="1">_xll.BDH($A240,F$6,$B$2,$B$2,"Dir=V","Dts=H")</f>
        <v>94.56</v>
      </c>
      <c r="G240">
        <f ca="1">_xll.BDH($A240,G$6,$B$2,$B$2,"Dir=V","Dts=H")</f>
        <v>95.5</v>
      </c>
      <c r="H240">
        <f ca="1">_xll.BDH($A240,H$6,$B$2,$B$2,"Dir=V","Dts=H")</f>
        <v>94.4</v>
      </c>
      <c r="I240">
        <f ca="1">_xll.BDH($A240,I$6,$B$2,$B$2,"Dir=V","Dts=H")</f>
        <v>94.4</v>
      </c>
      <c r="J240" t="s">
        <v>1166</v>
      </c>
      <c r="K240">
        <f t="shared" si="6"/>
        <v>116</v>
      </c>
      <c r="L240">
        <f t="shared" si="7"/>
        <v>130</v>
      </c>
      <c r="M240" t="str">
        <f>_xll.BDS(A240,"BEST_ANALYST_RECS_BULK","headers=n","startrow",MATCH(1,_xll.BDS(A240,"BEST_ANALYST_RECS_BULK","headers=n","endcol=9","startcol=9","array=t"),0),"endrow",MATCH(1,_xll.BDS(A240,"BEST_ANALYST_RECS_BULK","headers=n","endcol=9","startcol=9","array=t"),0),"cols=10;rows=1")</f>
        <v>Morningstar</v>
      </c>
      <c r="N240" t="s">
        <v>823</v>
      </c>
      <c r="O240" t="s">
        <v>20</v>
      </c>
      <c r="P240">
        <v>5</v>
      </c>
      <c r="Q240" t="s">
        <v>18</v>
      </c>
      <c r="R240">
        <v>130</v>
      </c>
      <c r="S240" t="s">
        <v>19</v>
      </c>
      <c r="T240" s="2">
        <v>45777</v>
      </c>
      <c r="U240">
        <v>1</v>
      </c>
      <c r="V240">
        <v>5.45</v>
      </c>
      <c r="W240" t="str">
        <f>_xll.BDS(A240,"BEST_ANALYST_RECS_BULK","headers=n","startrow",MATCH(2,_xll.BDS(A240,"BEST_ANALYST_RECS_BULK","headers=n","endcol=9","startcol=9","array=t"),0),"endrow",MATCH(2,_xll.BDS(A240,"BEST_ANALYST_RECS_BULK","headers=n","endcol=9","startcol=9","array=t"),0),"cols=10;rows=1")</f>
        <v>JP Morgan</v>
      </c>
      <c r="X240" t="s">
        <v>856</v>
      </c>
      <c r="Y240" t="s">
        <v>43</v>
      </c>
      <c r="Z240">
        <v>1</v>
      </c>
      <c r="AA240" t="s">
        <v>18</v>
      </c>
      <c r="AB240">
        <v>88</v>
      </c>
      <c r="AC240" t="s">
        <v>19</v>
      </c>
      <c r="AD240" s="2">
        <v>45778</v>
      </c>
      <c r="AE240">
        <v>2</v>
      </c>
      <c r="AF240">
        <v>5.1100000000000003</v>
      </c>
      <c r="AG240" t="e">
        <f>_xll.BDS(A240,"BEST_ANALYST_RECS_BULK","headers=n","startrow",MATCH(3,_xll.BDS(A240,"BEST_ANALYST_RECS_BULK","headers=n","endcol=9","startcol=9","array=t"),0),"endrow",MATCH(3,_xll.BDS(A240,"BEST_ANALYST_RECS_BULK","headers=n","endcol=9","startcol=9","array=t"),0),"cols=10;rows=1")</f>
        <v>#N/A</v>
      </c>
      <c r="AH240" t="s">
        <v>1445</v>
      </c>
      <c r="AI240" t="s">
        <v>17</v>
      </c>
      <c r="AJ240">
        <v>5</v>
      </c>
      <c r="AK240" t="s">
        <v>18</v>
      </c>
      <c r="AL240">
        <v>130</v>
      </c>
      <c r="AM240" t="s">
        <v>19</v>
      </c>
      <c r="AN240" s="2">
        <v>45777</v>
      </c>
      <c r="AO240">
        <v>3</v>
      </c>
      <c r="AP240">
        <v>1.93</v>
      </c>
      <c r="AQ240" t="str">
        <f>_xll.BDP($A240, AQ$6)</f>
        <v>Materials</v>
      </c>
      <c r="AR240" t="str">
        <f>_xll.BDP($A240, AR$6)</f>
        <v>Chemicals</v>
      </c>
    </row>
    <row r="241" spans="1:44" x14ac:dyDescent="0.25">
      <c r="A241" t="s">
        <v>496</v>
      </c>
      <c r="B241">
        <f ca="1">_xll.BDH(A241,"BEST_EPS",$B$2,$B$2,"BEST_FPERIOD_OVERRIDE=1bf","fill=previous","Days=A")</f>
        <v>-1.2170000000000001</v>
      </c>
      <c r="C241">
        <f ca="1">_xll.BDH(A241,"BEST_EPS",$B$2,$B$2,"BEST_FPERIOD_OVERRIDE=2bf","fill=previous","Days=A")</f>
        <v>1.9550000000000001</v>
      </c>
      <c r="D241" t="str">
        <f ca="1">_xll.BDH(A241,"BEST_EPS",$B$2,$B$2,"BEST_FPERIOD_OVERRIDE=3bf","fill=previous","Days=A")</f>
        <v>#N/A N/A</v>
      </c>
      <c r="E241">
        <f ca="1">_xll.BDH(A241,"BEST_TARGET_PRICE",$B$2,$B$2,"fill=previous","Days=A")</f>
        <v>113.75</v>
      </c>
      <c r="F241">
        <f ca="1">_xll.BDH($A241,F$6,$B$2,$B$2,"Dir=V","Dts=H")</f>
        <v>83.55</v>
      </c>
      <c r="G241">
        <f ca="1">_xll.BDH($A241,G$6,$B$2,$B$2,"Dir=V","Dts=H")</f>
        <v>84.85</v>
      </c>
      <c r="H241">
        <f ca="1">_xll.BDH($A241,H$6,$B$2,$B$2,"Dir=V","Dts=H")</f>
        <v>83.2</v>
      </c>
      <c r="I241">
        <f ca="1">_xll.BDH($A241,I$6,$B$2,$B$2,"Dir=V","Dts=H")</f>
        <v>83.55</v>
      </c>
      <c r="J241" t="s">
        <v>1166</v>
      </c>
      <c r="K241">
        <f t="shared" si="6"/>
        <v>114.33333333333333</v>
      </c>
      <c r="L241">
        <f t="shared" si="7"/>
        <v>105</v>
      </c>
      <c r="M241" t="str">
        <f>_xll.BDS(A241,"BEST_ANALYST_RECS_BULK","headers=n","startrow",MATCH(1,_xll.BDS(A241,"BEST_ANALYST_RECS_BULK","headers=n","endcol=9","startcol=9","array=t"),0),"endrow",MATCH(1,_xll.BDS(A241,"BEST_ANALYST_RECS_BULK","headers=n","endcol=9","startcol=9","array=t"),0),"cols=10;rows=1")</f>
        <v>Mediobanca</v>
      </c>
      <c r="N241" t="s">
        <v>1142</v>
      </c>
      <c r="O241" t="s">
        <v>25</v>
      </c>
      <c r="P241">
        <v>3</v>
      </c>
      <c r="Q241" t="s">
        <v>18</v>
      </c>
      <c r="R241">
        <v>105</v>
      </c>
      <c r="S241" t="s">
        <v>22</v>
      </c>
      <c r="T241" s="2">
        <v>45747</v>
      </c>
      <c r="U241">
        <v>1</v>
      </c>
      <c r="V241">
        <v>0</v>
      </c>
      <c r="W241" t="str">
        <f>_xll.BDS(A241,"BEST_ANALYST_RECS_BULK","headers=n","startrow",MATCH(2,_xll.BDS(A241,"BEST_ANALYST_RECS_BULK","headers=n","endcol=9","startcol=9","array=t"),0),"endrow",MATCH(2,_xll.BDS(A241,"BEST_ANALYST_RECS_BULK","headers=n","endcol=9","startcol=9","array=t"),0),"cols=10;rows=1")</f>
        <v>Bank Degroof Petercam</v>
      </c>
      <c r="X241" t="s">
        <v>838</v>
      </c>
      <c r="Y241" t="s">
        <v>20</v>
      </c>
      <c r="Z241">
        <v>5</v>
      </c>
      <c r="AA241" t="s">
        <v>18</v>
      </c>
      <c r="AB241">
        <v>125</v>
      </c>
      <c r="AC241" t="s">
        <v>19</v>
      </c>
      <c r="AD241" s="2">
        <v>45743</v>
      </c>
      <c r="AE241">
        <v>2</v>
      </c>
      <c r="AF241">
        <v>-5.55</v>
      </c>
      <c r="AG241" t="str">
        <f>_xll.BDS(A241,"BEST_ANALYST_RECS_BULK","headers=n","startrow",MATCH(3,_xll.BDS(A241,"BEST_ANALYST_RECS_BULK","headers=n","endcol=9","startcol=9","array=t"),0),"endrow",MATCH(3,_xll.BDS(A241,"BEST_ANALYST_RECS_BULK","headers=n","endcol=9","startcol=9","array=t"),0),"cols=10;rows=1")</f>
        <v>BNP Paribas Exane</v>
      </c>
      <c r="AH241" t="s">
        <v>1023</v>
      </c>
      <c r="AI241" t="s">
        <v>17</v>
      </c>
      <c r="AJ241">
        <v>5</v>
      </c>
      <c r="AK241" t="s">
        <v>18</v>
      </c>
      <c r="AL241">
        <v>113</v>
      </c>
      <c r="AM241" t="s">
        <v>19</v>
      </c>
      <c r="AN241" s="2">
        <v>45743</v>
      </c>
      <c r="AO241">
        <v>3</v>
      </c>
      <c r="AP241">
        <v>-7.13</v>
      </c>
      <c r="AQ241" t="str">
        <f>_xll.BDP($A241, AQ$6)</f>
        <v>Financials</v>
      </c>
      <c r="AR241" t="str">
        <f>_xll.BDP($A241, AR$6)</f>
        <v>Financial Services</v>
      </c>
    </row>
    <row r="242" spans="1:44" x14ac:dyDescent="0.25">
      <c r="A242" t="s">
        <v>610</v>
      </c>
      <c r="B242">
        <f ca="1">_xll.BDH(A242,"BEST_EPS",$B$2,$B$2,"BEST_FPERIOD_OVERRIDE=1bf","fill=previous","Days=A")</f>
        <v>12.914999999999999</v>
      </c>
      <c r="C242" t="str">
        <f ca="1">_xll.BDH(A242,"BEST_EPS",$B$2,$B$2,"BEST_FPERIOD_OVERRIDE=2bf","fill=previous","Days=A")</f>
        <v>#N/A N/A</v>
      </c>
      <c r="D242" t="str">
        <f ca="1">_xll.BDH(A242,"BEST_EPS",$B$2,$B$2,"BEST_FPERIOD_OVERRIDE=3bf","fill=previous","Days=A")</f>
        <v>#N/A N/A</v>
      </c>
      <c r="E242">
        <f ca="1">_xll.BDH(A242,"BEST_TARGET_PRICE",$B$2,$B$2,"fill=previous","Days=A")</f>
        <v>146.667</v>
      </c>
      <c r="F242">
        <f ca="1">_xll.BDH($A242,F$6,$B$2,$B$2,"Dir=V","Dts=H")</f>
        <v>117.8</v>
      </c>
      <c r="G242">
        <f ca="1">_xll.BDH($A242,G$6,$B$2,$B$2,"Dir=V","Dts=H")</f>
        <v>118.4</v>
      </c>
      <c r="H242">
        <f ca="1">_xll.BDH($A242,H$6,$B$2,$B$2,"Dir=V","Dts=H")</f>
        <v>117.4</v>
      </c>
      <c r="I242">
        <f ca="1">_xll.BDH($A242,I$6,$B$2,$B$2,"Dir=V","Dts=H")</f>
        <v>117.8</v>
      </c>
      <c r="J242" t="s">
        <v>1166</v>
      </c>
      <c r="K242">
        <f t="shared" si="6"/>
        <v>149</v>
      </c>
      <c r="L242">
        <f t="shared" si="7"/>
        <v>149</v>
      </c>
      <c r="M242" t="str">
        <f>_xll.BDS(A242,"BEST_ANALYST_RECS_BULK","headers=n","startrow",MATCH(1,_xll.BDS(A242,"BEST_ANALYST_RECS_BULK","headers=n","endcol=9","startcol=9","array=t"),0),"endrow",MATCH(1,_xll.BDS(A242,"BEST_ANALYST_RECS_BULK","headers=n","endcol=9","startcol=9","array=t"),0),"cols=10;rows=1")</f>
        <v>Bank Degroof Petercam</v>
      </c>
      <c r="N242" t="s">
        <v>838</v>
      </c>
      <c r="O242" t="s">
        <v>28</v>
      </c>
      <c r="P242">
        <v>3</v>
      </c>
      <c r="Q242" t="s">
        <v>18</v>
      </c>
      <c r="R242">
        <v>149</v>
      </c>
      <c r="S242" t="s">
        <v>19</v>
      </c>
      <c r="T242" s="2">
        <v>45744</v>
      </c>
      <c r="U242">
        <v>1</v>
      </c>
      <c r="V242">
        <v>0</v>
      </c>
      <c r="W242" t="str">
        <f>_xll.BDS(A242,"BEST_ANALYST_RECS_BULK","headers=n","startrow",MATCH(2,_xll.BDS(A242,"BEST_ANALYST_RECS_BULK","headers=n","endcol=9","startcol=9","array=t"),0),"endrow",MATCH(2,_xll.BDS(A242,"BEST_ANALYST_RECS_BULK","headers=n","endcol=9","startcol=9","array=t"),0),"cols=10;rows=1")</f>
        <v>AlphaValue/Baader Europe</v>
      </c>
      <c r="X242" t="s">
        <v>873</v>
      </c>
      <c r="Y242" t="s">
        <v>20</v>
      </c>
      <c r="Z242">
        <v>5</v>
      </c>
      <c r="AA242" t="s">
        <v>18</v>
      </c>
      <c r="AB242">
        <v>162</v>
      </c>
      <c r="AC242" t="s">
        <v>27</v>
      </c>
      <c r="AD242" s="2">
        <v>45778</v>
      </c>
      <c r="AE242">
        <v>2</v>
      </c>
      <c r="AF242">
        <v>-1.1399999999999999</v>
      </c>
      <c r="AG242" t="e">
        <f>_xll.BDS(A242,"BEST_ANALYST_RECS_BULK","headers=n","startrow",MATCH(3,_xll.BDS(A242,"BEST_ANALYST_RECS_BULK","headers=n","endcol=9","startcol=9","array=t"),0),"endrow",MATCH(3,_xll.BDS(A242,"BEST_ANALYST_RECS_BULK","headers=n","endcol=9","startcol=9","array=t"),0),"cols=10;rows=1")</f>
        <v>#N/A</v>
      </c>
      <c r="AH242" t="s">
        <v>838</v>
      </c>
      <c r="AI242" t="s">
        <v>28</v>
      </c>
      <c r="AJ242">
        <v>3</v>
      </c>
      <c r="AK242" t="s">
        <v>18</v>
      </c>
      <c r="AL242">
        <v>136</v>
      </c>
      <c r="AM242" t="s">
        <v>19</v>
      </c>
      <c r="AN242" s="2">
        <v>45623</v>
      </c>
      <c r="AO242">
        <v>3</v>
      </c>
      <c r="AP242">
        <v>0</v>
      </c>
      <c r="AQ242" t="str">
        <f>_xll.BDP($A242, AQ$6)</f>
        <v>Financials</v>
      </c>
      <c r="AR242" t="str">
        <f>_xll.BDP($A242, AR$6)</f>
        <v>Financial Services</v>
      </c>
    </row>
    <row r="243" spans="1:44" x14ac:dyDescent="0.25">
      <c r="A243" t="s">
        <v>273</v>
      </c>
      <c r="B243">
        <f ca="1">_xll.BDH(A243,"BEST_EPS",$B$2,$B$2,"BEST_FPERIOD_OVERRIDE=1bf","fill=previous","Days=A")</f>
        <v>5.0449999999999999</v>
      </c>
      <c r="C243">
        <f ca="1">_xll.BDH(A243,"BEST_EPS",$B$2,$B$2,"BEST_FPERIOD_OVERRIDE=2bf","fill=previous","Days=A")</f>
        <v>5.5019999999999998</v>
      </c>
      <c r="D243">
        <f ca="1">_xll.BDH(A243,"BEST_EPS",$B$2,$B$2,"BEST_FPERIOD_OVERRIDE=3bf","fill=previous","Days=A")</f>
        <v>6.0940000000000003</v>
      </c>
      <c r="E243">
        <f ca="1">_xll.BDH(A243,"BEST_TARGET_PRICE",$B$2,$B$2,"fill=previous","Days=A")</f>
        <v>91.272999999999996</v>
      </c>
      <c r="F243">
        <f ca="1">_xll.BDH($A243,F$6,$B$2,$B$2,"Dir=V","Dts=H")</f>
        <v>79.319999999999993</v>
      </c>
      <c r="G243">
        <f ca="1">_xll.BDH($A243,G$6,$B$2,$B$2,"Dir=V","Dts=H")</f>
        <v>79.599999999999994</v>
      </c>
      <c r="H243">
        <f ca="1">_xll.BDH($A243,H$6,$B$2,$B$2,"Dir=V","Dts=H")</f>
        <v>78.38</v>
      </c>
      <c r="I243">
        <f ca="1">_xll.BDH($A243,I$6,$B$2,$B$2,"Dir=V","Dts=H")</f>
        <v>78.56</v>
      </c>
      <c r="J243" t="s">
        <v>1166</v>
      </c>
      <c r="K243">
        <f t="shared" si="6"/>
        <v>78.31</v>
      </c>
      <c r="L243">
        <f t="shared" si="7"/>
        <v>64.62</v>
      </c>
      <c r="M243" t="str">
        <f>_xll.BDS(A243,"BEST_ANALYST_RECS_BULK","headers=n","startrow",MATCH(1,_xll.BDS(A243,"BEST_ANALYST_RECS_BULK","headers=n","endcol=9","startcol=9","array=t"),0),"endrow",MATCH(1,_xll.BDS(A243,"BEST_ANALYST_RECS_BULK","headers=n","endcol=9","startcol=9","array=t"),0),"cols=10;rows=1")</f>
        <v>ING Bank</v>
      </c>
      <c r="N243" t="s">
        <v>877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45763</v>
      </c>
      <c r="U243">
        <v>1</v>
      </c>
      <c r="V243">
        <v>23.52</v>
      </c>
      <c r="W243" t="str">
        <f>_xll.BDS(A243,"BEST_ANALYST_RECS_BULK","headers=n","startrow",MATCH(2,_xll.BDS(A243,"BEST_ANALYST_RECS_BULK","headers=n","endcol=9","startcol=9","array=t"),0),"endrow",MATCH(2,_xll.BDS(A243,"BEST_ANALYST_RECS_BULK","headers=n","endcol=9","startcol=9","array=t"),0),"cols=10;rows=1")</f>
        <v>RBC Capital</v>
      </c>
      <c r="X243" t="s">
        <v>837</v>
      </c>
      <c r="Y243" t="s">
        <v>17</v>
      </c>
      <c r="Z243">
        <v>5</v>
      </c>
      <c r="AA243" t="s">
        <v>18</v>
      </c>
      <c r="AB243">
        <v>92</v>
      </c>
      <c r="AC243" t="s">
        <v>22</v>
      </c>
      <c r="AD243" s="2">
        <v>45763</v>
      </c>
      <c r="AE243">
        <v>2</v>
      </c>
      <c r="AF243">
        <v>14.92</v>
      </c>
      <c r="AG243" t="str">
        <f>_xll.BDS(A243,"BEST_ANALYST_RECS_BULK","headers=n","startrow",MATCH(3,_xll.BDS(A243,"BEST_ANALYST_RECS_BULK","headers=n","endcol=9","startcol=9","array=t"),0),"endrow",MATCH(3,_xll.BDS(A243,"BEST_ANALYST_RECS_BULK","headers=n","endcol=9","startcol=9","array=t"),0),"cols=10;rows=1")</f>
        <v>ISS-EVA</v>
      </c>
      <c r="AH243" t="s">
        <v>32</v>
      </c>
      <c r="AI243" t="s">
        <v>43</v>
      </c>
      <c r="AJ243">
        <v>1</v>
      </c>
      <c r="AK243" t="s">
        <v>26</v>
      </c>
      <c r="AL243" t="s">
        <v>29</v>
      </c>
      <c r="AM243" t="s">
        <v>19</v>
      </c>
      <c r="AN243" s="2">
        <v>45232</v>
      </c>
      <c r="AO243">
        <v>3</v>
      </c>
      <c r="AP243">
        <v>9.43</v>
      </c>
      <c r="AQ243" t="str">
        <f>_xll.BDP($A243, AQ$6)</f>
        <v>Consumer Staples</v>
      </c>
      <c r="AR243" t="str">
        <f>_xll.BDP($A243, AR$6)</f>
        <v>Beverages</v>
      </c>
    </row>
    <row r="244" spans="1:44" x14ac:dyDescent="0.25">
      <c r="A244" t="s">
        <v>506</v>
      </c>
      <c r="B244">
        <f ca="1">_xll.BDH(A244,"BEST_EPS",$B$2,$B$2,"BEST_FPERIOD_OVERRIDE=1bf","fill=previous","Days=A")</f>
        <v>4.4729999999999999</v>
      </c>
      <c r="C244">
        <f ca="1">_xll.BDH(A244,"BEST_EPS",$B$2,$B$2,"BEST_FPERIOD_OVERRIDE=2bf","fill=previous","Days=A")</f>
        <v>5.04</v>
      </c>
      <c r="D244">
        <f ca="1">_xll.BDH(A244,"BEST_EPS",$B$2,$B$2,"BEST_FPERIOD_OVERRIDE=3bf","fill=previous","Days=A")</f>
        <v>6.258</v>
      </c>
      <c r="E244">
        <f ca="1">_xll.BDH(A244,"BEST_TARGET_PRICE",$B$2,$B$2,"fill=previous","Days=A")</f>
        <v>104</v>
      </c>
      <c r="F244">
        <f ca="1">_xll.BDH($A244,F$6,$B$2,$B$2,"Dir=V","Dts=H")</f>
        <v>70.25</v>
      </c>
      <c r="G244">
        <f ca="1">_xll.BDH($A244,G$6,$B$2,$B$2,"Dir=V","Dts=H")</f>
        <v>70.400000000000006</v>
      </c>
      <c r="H244">
        <f ca="1">_xll.BDH($A244,H$6,$B$2,$B$2,"Dir=V","Dts=H")</f>
        <v>69.349999999999994</v>
      </c>
      <c r="I244">
        <f ca="1">_xll.BDH($A244,I$6,$B$2,$B$2,"Dir=V","Dts=H")</f>
        <v>69.599999999999994</v>
      </c>
      <c r="J244" t="s">
        <v>1166</v>
      </c>
      <c r="K244">
        <f t="shared" si="6"/>
        <v>99</v>
      </c>
      <c r="L244">
        <f t="shared" si="7"/>
        <v>85</v>
      </c>
      <c r="M244" t="str">
        <f>_xll.BDS(A244,"BEST_ANALYST_RECS_BULK","headers=n","startrow",MATCH(1,_xll.BDS(A244,"BEST_ANALYST_RECS_BULK","headers=n","endcol=9","startcol=9","array=t"),0),"endrow",MATCH(1,_xll.BDS(A244,"BEST_ANALYST_RECS_BULK","headers=n","endcol=9","startcol=9","array=t"),0),"cols=10;rows=1")</f>
        <v>ISS-EVA</v>
      </c>
      <c r="N244" t="s">
        <v>32</v>
      </c>
      <c r="O244" t="s">
        <v>24</v>
      </c>
      <c r="P244">
        <v>5</v>
      </c>
      <c r="Q244" t="s">
        <v>23</v>
      </c>
      <c r="R244" t="s">
        <v>29</v>
      </c>
      <c r="S244" t="s">
        <v>19</v>
      </c>
      <c r="T244" s="2">
        <v>45505</v>
      </c>
      <c r="U244">
        <v>1</v>
      </c>
      <c r="V244">
        <v>5.34</v>
      </c>
      <c r="W244" t="str">
        <f>_xll.BDS(A244,"BEST_ANALYST_RECS_BULK","headers=n","startrow",MATCH(2,_xll.BDS(A244,"BEST_ANALYST_RECS_BULK","headers=n","endcol=9","startcol=9","array=t"),0),"endrow",MATCH(2,_xll.BDS(A244,"BEST_ANALYST_RECS_BULK","headers=n","endcol=9","startcol=9","array=t"),0),"cols=10;rows=1")</f>
        <v>Bank Degroof Petercam</v>
      </c>
      <c r="X244" t="s">
        <v>838</v>
      </c>
      <c r="Y244" t="s">
        <v>28</v>
      </c>
      <c r="Z244">
        <v>3</v>
      </c>
      <c r="AA244" t="s">
        <v>18</v>
      </c>
      <c r="AB244">
        <v>85</v>
      </c>
      <c r="AC244" t="s">
        <v>19</v>
      </c>
      <c r="AD244" s="2">
        <v>45299</v>
      </c>
      <c r="AE244">
        <v>2</v>
      </c>
      <c r="AF244">
        <v>0</v>
      </c>
      <c r="AG244" t="str">
        <f>_xll.BDS(A244,"BEST_ANALYST_RECS_BULK","headers=n","startrow",MATCH(3,_xll.BDS(A244,"BEST_ANALYST_RECS_BULK","headers=n","endcol=9","startcol=9","array=t"),0),"endrow",MATCH(3,_xll.BDS(A244,"BEST_ANALYST_RECS_BULK","headers=n","endcol=9","startcol=9","array=t"),0),"cols=10;rows=1")</f>
        <v>Bernstein</v>
      </c>
      <c r="AH244" t="s">
        <v>1268</v>
      </c>
      <c r="AI244" t="s">
        <v>17</v>
      </c>
      <c r="AJ244">
        <v>5</v>
      </c>
      <c r="AK244" t="s">
        <v>18</v>
      </c>
      <c r="AL244">
        <v>113</v>
      </c>
      <c r="AM244" t="s">
        <v>19</v>
      </c>
      <c r="AN244" s="2">
        <v>45784</v>
      </c>
      <c r="AO244">
        <v>3</v>
      </c>
      <c r="AP244">
        <v>-3.03</v>
      </c>
      <c r="AQ244" t="str">
        <f>_xll.BDP($A244, AQ$6)</f>
        <v>Consumer Staples</v>
      </c>
      <c r="AR244" t="str">
        <f>_xll.BDP($A244, AR$6)</f>
        <v>Beverages</v>
      </c>
    </row>
    <row r="245" spans="1:44" x14ac:dyDescent="0.25">
      <c r="A245" t="s">
        <v>684</v>
      </c>
      <c r="B245">
        <f ca="1">_xll.BDH(A245,"BEST_EPS",$B$2,$B$2,"BEST_FPERIOD_OVERRIDE=1bf","fill=previous","Days=A")</f>
        <v>6.218</v>
      </c>
      <c r="C245">
        <f ca="1">_xll.BDH(A245,"BEST_EPS",$B$2,$B$2,"BEST_FPERIOD_OVERRIDE=2bf","fill=previous","Days=A")</f>
        <v>6.8010000000000002</v>
      </c>
      <c r="D245">
        <f ca="1">_xll.BDH(A245,"BEST_EPS",$B$2,$B$2,"BEST_FPERIOD_OVERRIDE=3bf","fill=previous","Days=A")</f>
        <v>7.4059999999999997</v>
      </c>
      <c r="E245">
        <f ca="1">_xll.BDH(A245,"BEST_TARGET_PRICE",$B$2,$B$2,"fill=previous","Days=A")</f>
        <v>159.76499999999999</v>
      </c>
      <c r="F245">
        <f ca="1">_xll.BDH($A245,F$6,$B$2,$B$2,"Dir=V","Dts=H")</f>
        <v>117.85</v>
      </c>
      <c r="G245">
        <f ca="1">_xll.BDH($A245,G$6,$B$2,$B$2,"Dir=V","Dts=H")</f>
        <v>119.3</v>
      </c>
      <c r="H245">
        <f ca="1">_xll.BDH($A245,H$6,$B$2,$B$2,"Dir=V","Dts=H")</f>
        <v>117.2</v>
      </c>
      <c r="I245">
        <f ca="1">_xll.BDH($A245,I$6,$B$2,$B$2,"Dir=V","Dts=H")</f>
        <v>117.4</v>
      </c>
      <c r="J245" t="s">
        <v>1166</v>
      </c>
      <c r="K245">
        <f t="shared" si="6"/>
        <v>135</v>
      </c>
      <c r="L245">
        <f t="shared" si="7"/>
        <v>135</v>
      </c>
      <c r="M245" t="e">
        <f>_xll.BDS(A245,"BEST_ANALYST_RECS_BULK","headers=n","startrow",MATCH(1,_xll.BDS(A245,"BEST_ANALYST_RECS_BULK","headers=n","endcol=9","startcol=9","array=t"),0),"endrow",MATCH(1,_xll.BDS(A245,"BEST_ANALYST_RECS_BULK","headers=n","endcol=9","startcol=9","array=t"),0),"cols=10;rows=1")</f>
        <v>#N/A</v>
      </c>
      <c r="N245" t="s">
        <v>1077</v>
      </c>
      <c r="O245" t="s">
        <v>28</v>
      </c>
      <c r="P245">
        <v>3</v>
      </c>
      <c r="Q245" t="s">
        <v>18</v>
      </c>
      <c r="R245">
        <v>135</v>
      </c>
      <c r="S245" t="s">
        <v>22</v>
      </c>
      <c r="T245" s="2">
        <v>45702</v>
      </c>
      <c r="U245">
        <v>1</v>
      </c>
      <c r="V245">
        <v>6.45</v>
      </c>
      <c r="W245" t="str">
        <f>_xll.BDS(A245,"BEST_ANALYST_RECS_BULK","headers=n","startrow",MATCH(2,_xll.BDS(A245,"BEST_ANALYST_RECS_BULK","headers=n","endcol=9","startcol=9","array=t"),0),"endrow",MATCH(2,_xll.BDS(A245,"BEST_ANALYST_RECS_BULK","headers=n","endcol=9","startcol=9","array=t"),0),"cols=10;rows=1")</f>
        <v>ISS-EVA</v>
      </c>
      <c r="X245" t="s">
        <v>32</v>
      </c>
      <c r="Y245" t="s">
        <v>43</v>
      </c>
      <c r="Z245">
        <v>1</v>
      </c>
      <c r="AA245" t="s">
        <v>26</v>
      </c>
      <c r="AB245" t="s">
        <v>29</v>
      </c>
      <c r="AC245" t="s">
        <v>19</v>
      </c>
      <c r="AD245" s="2">
        <v>45510</v>
      </c>
      <c r="AE245">
        <v>2</v>
      </c>
      <c r="AF245">
        <v>12.02</v>
      </c>
      <c r="AG245" t="str">
        <f>_xll.BDS(A245,"BEST_ANALYST_RECS_BULK","headers=n","startrow",MATCH(3,_xll.BDS(A245,"BEST_ANALYST_RECS_BULK","headers=n","endcol=9","startcol=9","array=t"),0),"endrow",MATCH(3,_xll.BDS(A245,"BEST_ANALYST_RECS_BULK","headers=n","endcol=9","startcol=9","array=t"),0),"cols=10;rows=1")</f>
        <v>Bank Degroof Petercam</v>
      </c>
      <c r="AH245" t="s">
        <v>999</v>
      </c>
      <c r="AI245" t="s">
        <v>28</v>
      </c>
      <c r="AJ245">
        <v>3</v>
      </c>
      <c r="AK245" t="s">
        <v>18</v>
      </c>
      <c r="AL245">
        <v>135</v>
      </c>
      <c r="AM245" t="s">
        <v>19</v>
      </c>
      <c r="AN245" s="2">
        <v>45772</v>
      </c>
      <c r="AO245">
        <v>3</v>
      </c>
      <c r="AP245">
        <v>0</v>
      </c>
      <c r="AQ245" t="str">
        <f>_xll.BDP($A245, AQ$6)</f>
        <v>Industrials</v>
      </c>
      <c r="AR245" t="str">
        <f>_xll.BDP($A245, AR$6)</f>
        <v>Trading Companies &amp; Distributo</v>
      </c>
    </row>
    <row r="246" spans="1:44" x14ac:dyDescent="0.25">
      <c r="A246" t="s">
        <v>245</v>
      </c>
      <c r="B246">
        <f ca="1">_xll.BDH(A246,"BEST_EPS",$B$2,$B$2,"BEST_FPERIOD_OVERRIDE=1bf","fill=previous","Days=A")</f>
        <v>2.0289999999999999</v>
      </c>
      <c r="C246">
        <f ca="1">_xll.BDH(A246,"BEST_EPS",$B$2,$B$2,"BEST_FPERIOD_OVERRIDE=2bf","fill=previous","Days=A")</f>
        <v>2.347</v>
      </c>
      <c r="D246">
        <f ca="1">_xll.BDH(A246,"BEST_EPS",$B$2,$B$2,"BEST_FPERIOD_OVERRIDE=3bf","fill=previous","Days=A")</f>
        <v>2.5059999999999998</v>
      </c>
      <c r="E246">
        <f ca="1">_xll.BDH(A246,"BEST_TARGET_PRICE",$B$2,$B$2,"fill=previous","Days=A")</f>
        <v>19.79</v>
      </c>
      <c r="F246">
        <f ca="1">_xll.BDH($A246,F$6,$B$2,$B$2,"Dir=V","Dts=H")</f>
        <v>17.834</v>
      </c>
      <c r="G246">
        <f ca="1">_xll.BDH($A246,G$6,$B$2,$B$2,"Dir=V","Dts=H")</f>
        <v>17.902000000000001</v>
      </c>
      <c r="H246">
        <f ca="1">_xll.BDH($A246,H$6,$B$2,$B$2,"Dir=V","Dts=H")</f>
        <v>17.754000000000001</v>
      </c>
      <c r="I246">
        <f ca="1">_xll.BDH($A246,I$6,$B$2,$B$2,"Dir=V","Dts=H")</f>
        <v>17.77</v>
      </c>
      <c r="J246" t="s">
        <v>1166</v>
      </c>
      <c r="K246">
        <f t="shared" si="6"/>
        <v>20.133333333333333</v>
      </c>
      <c r="L246">
        <f t="shared" si="7"/>
        <v>21</v>
      </c>
      <c r="M246" t="str">
        <f>_xll.BDS(A246,"BEST_ANALYST_RECS_BULK","headers=n","startrow",MATCH(1,_xll.BDS(A246,"BEST_ANALYST_RECS_BULK","headers=n","endcol=9","startcol=9","array=t"),0),"endrow",MATCH(1,_xll.BDS(A246,"BEST_ANALYST_RECS_BULK","headers=n","endcol=9","startcol=9","array=t"),0),"cols=10;rows=1")</f>
        <v>Morningstar</v>
      </c>
      <c r="N246" t="s">
        <v>881</v>
      </c>
      <c r="O246" t="s">
        <v>28</v>
      </c>
      <c r="P246">
        <v>3</v>
      </c>
      <c r="Q246" t="s">
        <v>18</v>
      </c>
      <c r="R246">
        <v>21</v>
      </c>
      <c r="S246" t="s">
        <v>19</v>
      </c>
      <c r="T246" s="2">
        <v>45782</v>
      </c>
      <c r="U246">
        <v>1</v>
      </c>
      <c r="V246">
        <v>40.590000000000003</v>
      </c>
      <c r="W246" t="str">
        <f>_xll.BDS(A246,"BEST_ANALYST_RECS_BULK","headers=n","startrow",MATCH(2,_xll.BDS(A246,"BEST_ANALYST_RECS_BULK","headers=n","endcol=9","startcol=9","array=t"),0),"endrow",MATCH(2,_xll.BDS(A246,"BEST_ANALYST_RECS_BULK","headers=n","endcol=9","startcol=9","array=t"),0),"cols=10;rows=1")</f>
        <v>AlphaValue/Baader Europe</v>
      </c>
      <c r="X246" t="s">
        <v>840</v>
      </c>
      <c r="Y246" t="s">
        <v>826</v>
      </c>
      <c r="Z246">
        <v>4</v>
      </c>
      <c r="AA246" t="s">
        <v>18</v>
      </c>
      <c r="AB246">
        <v>19.899999999999999</v>
      </c>
      <c r="AC246" t="s">
        <v>27</v>
      </c>
      <c r="AD246" s="2">
        <v>45779</v>
      </c>
      <c r="AE246">
        <v>2</v>
      </c>
      <c r="AF246">
        <v>32.46</v>
      </c>
      <c r="AG246" t="str">
        <f>_xll.BDS(A246,"BEST_ANALYST_RECS_BULK","headers=n","startrow",MATCH(3,_xll.BDS(A246,"BEST_ANALYST_RECS_BULK","headers=n","endcol=9","startcol=9","array=t"),0),"endrow",MATCH(3,_xll.BDS(A246,"BEST_ANALYST_RECS_BULK","headers=n","endcol=9","startcol=9","array=t"),0),"cols=10;rows=1")</f>
        <v>Landesbank Baden-Wuerttemberg</v>
      </c>
      <c r="AH246" t="s">
        <v>1468</v>
      </c>
      <c r="AI246" t="s">
        <v>28</v>
      </c>
      <c r="AJ246">
        <v>3</v>
      </c>
      <c r="AK246" t="s">
        <v>26</v>
      </c>
      <c r="AL246">
        <v>19.5</v>
      </c>
      <c r="AM246" t="s">
        <v>19</v>
      </c>
      <c r="AN246" s="2">
        <v>45734</v>
      </c>
      <c r="AO246">
        <v>3</v>
      </c>
      <c r="AP246">
        <v>20.82</v>
      </c>
      <c r="AQ246" t="str">
        <f>_xll.BDP($A246, AQ$6)</f>
        <v>Financials</v>
      </c>
      <c r="AR246" t="str">
        <f>_xll.BDP($A246, AR$6)</f>
        <v>Banks</v>
      </c>
    </row>
    <row r="247" spans="1:44" x14ac:dyDescent="0.25">
      <c r="A247" t="s">
        <v>692</v>
      </c>
      <c r="B247">
        <f ca="1">_xll.BDH(A247,"BEST_EPS",$B$2,$B$2,"BEST_FPERIOD_OVERRIDE=1bf","fill=previous","Days=A")</f>
        <v>3.5910000000000002</v>
      </c>
      <c r="C247">
        <f ca="1">_xll.BDH(A247,"BEST_EPS",$B$2,$B$2,"BEST_FPERIOD_OVERRIDE=2bf","fill=previous","Days=A")</f>
        <v>4.4119999999999999</v>
      </c>
      <c r="D247">
        <f ca="1">_xll.BDH(A247,"BEST_EPS",$B$2,$B$2,"BEST_FPERIOD_OVERRIDE=3bf","fill=previous","Days=A")</f>
        <v>5.4960000000000004</v>
      </c>
      <c r="E247">
        <f ca="1">_xll.BDH(A247,"BEST_TARGET_PRICE",$B$2,$B$2,"fill=previous","Days=A")</f>
        <v>19.343</v>
      </c>
      <c r="F247">
        <f ca="1">_xll.BDH($A247,F$6,$B$2,$B$2,"Dir=V","Dts=H")</f>
        <v>15.19</v>
      </c>
      <c r="G247">
        <f ca="1">_xll.BDH($A247,G$6,$B$2,$B$2,"Dir=V","Dts=H")</f>
        <v>15.28</v>
      </c>
      <c r="H247">
        <f ca="1">_xll.BDH($A247,H$6,$B$2,$B$2,"Dir=V","Dts=H")</f>
        <v>15.03</v>
      </c>
      <c r="I247">
        <f ca="1">_xll.BDH($A247,I$6,$B$2,$B$2,"Dir=V","Dts=H")</f>
        <v>15.2</v>
      </c>
      <c r="J247" t="s">
        <v>1166</v>
      </c>
      <c r="K247">
        <f t="shared" si="6"/>
        <v>20.05</v>
      </c>
      <c r="L247">
        <f t="shared" si="7"/>
        <v>18.100000000000001</v>
      </c>
      <c r="M247" t="str">
        <f>_xll.BDS(A247,"BEST_ANALYST_RECS_BULK","headers=n","startrow",MATCH(1,_xll.BDS(A247,"BEST_ANALYST_RECS_BULK","headers=n","endcol=9","startcol=9","array=t"),0),"endrow",MATCH(1,_xll.BDS(A247,"BEST_ANALYST_RECS_BULK","headers=n","endcol=9","startcol=9","array=t"),0),"cols=10;rows=1")</f>
        <v>Santander Biuro Maklerskie</v>
      </c>
      <c r="N247" t="s">
        <v>1075</v>
      </c>
      <c r="O247" t="s">
        <v>25</v>
      </c>
      <c r="P247">
        <v>3</v>
      </c>
      <c r="Q247" t="s">
        <v>18</v>
      </c>
      <c r="R247">
        <v>18.100000000000001</v>
      </c>
      <c r="S247" t="s">
        <v>19</v>
      </c>
      <c r="T247" s="2">
        <v>45686</v>
      </c>
      <c r="U247">
        <v>1</v>
      </c>
      <c r="V247">
        <v>10.32</v>
      </c>
      <c r="W247" t="str">
        <f>_xll.BDS(A247,"BEST_ANALYST_RECS_BULK","headers=n","startrow",MATCH(2,_xll.BDS(A247,"BEST_ANALYST_RECS_BULK","headers=n","endcol=9","startcol=9","array=t"),0),"endrow",MATCH(2,_xll.BDS(A247,"BEST_ANALYST_RECS_BULK","headers=n","endcol=9","startcol=9","array=t"),0),"cols=10;rows=1")</f>
        <v>Jefferies</v>
      </c>
      <c r="X247" t="s">
        <v>1369</v>
      </c>
      <c r="Y247" t="s">
        <v>20</v>
      </c>
      <c r="Z247">
        <v>5</v>
      </c>
      <c r="AA247" t="s">
        <v>18</v>
      </c>
      <c r="AB247">
        <v>22</v>
      </c>
      <c r="AC247" t="s">
        <v>19</v>
      </c>
      <c r="AD247" s="2">
        <v>45776</v>
      </c>
      <c r="AE247">
        <v>2</v>
      </c>
      <c r="AF247">
        <v>0.2</v>
      </c>
      <c r="AG247" t="e">
        <f>_xll.BDS(A247,"BEST_ANALYST_RECS_BULK","headers=n","startrow",MATCH(3,_xll.BDS(A247,"BEST_ANALYST_RECS_BULK","headers=n","endcol=9","startcol=9","array=t"),0),"endrow",MATCH(3,_xll.BDS(A247,"BEST_ANALYST_RECS_BULK","headers=n","endcol=9","startcol=9","array=t"),0),"cols=10;rows=1")</f>
        <v>#N/A</v>
      </c>
      <c r="AH247" t="s">
        <v>32</v>
      </c>
      <c r="AI247" t="s">
        <v>43</v>
      </c>
      <c r="AJ247">
        <v>1</v>
      </c>
      <c r="AK247" t="s">
        <v>26</v>
      </c>
      <c r="AL247" t="s">
        <v>29</v>
      </c>
      <c r="AM247" t="s">
        <v>19</v>
      </c>
      <c r="AN247" s="2">
        <v>45468</v>
      </c>
      <c r="AO247">
        <v>3</v>
      </c>
      <c r="AP247">
        <v>-4.54</v>
      </c>
      <c r="AQ247" t="str">
        <f>_xll.BDP($A247, AQ$6)</f>
        <v>Industrials</v>
      </c>
      <c r="AR247" t="str">
        <f>_xll.BDP($A247, AR$6)</f>
        <v>Air Freight &amp; Logistics</v>
      </c>
    </row>
    <row r="248" spans="1:44" x14ac:dyDescent="0.25">
      <c r="A248" t="s">
        <v>640</v>
      </c>
      <c r="B248">
        <f ca="1">_xll.BDH(A248,"BEST_EPS",$B$2,$B$2,"BEST_FPERIOD_OVERRIDE=1bf","fill=previous","Days=A")</f>
        <v>1.798</v>
      </c>
      <c r="C248">
        <f ca="1">_xll.BDH(A248,"BEST_EPS",$B$2,$B$2,"BEST_FPERIOD_OVERRIDE=2bf","fill=previous","Days=A")</f>
        <v>1.968</v>
      </c>
      <c r="D248">
        <f ca="1">_xll.BDH(A248,"BEST_EPS",$B$2,$B$2,"BEST_FPERIOD_OVERRIDE=3bf","fill=previous","Days=A")</f>
        <v>2.1309999999999998</v>
      </c>
      <c r="E248">
        <f ca="1">_xll.BDH(A248,"BEST_TARGET_PRICE",$B$2,$B$2,"fill=previous","Days=A")</f>
        <v>21.385999999999999</v>
      </c>
      <c r="F248">
        <f ca="1">_xll.BDH($A248,F$6,$B$2,$B$2,"Dir=V","Dts=H")</f>
        <v>21.92</v>
      </c>
      <c r="G248">
        <f ca="1">_xll.BDH($A248,G$6,$B$2,$B$2,"Dir=V","Dts=H")</f>
        <v>21.96</v>
      </c>
      <c r="H248">
        <f ca="1">_xll.BDH($A248,H$6,$B$2,$B$2,"Dir=V","Dts=H")</f>
        <v>21.74</v>
      </c>
      <c r="I248">
        <f ca="1">_xll.BDH($A248,I$6,$B$2,$B$2,"Dir=V","Dts=H")</f>
        <v>21.92</v>
      </c>
      <c r="J248" t="s">
        <v>1166</v>
      </c>
      <c r="K248">
        <f t="shared" si="6"/>
        <v>23.5</v>
      </c>
      <c r="L248">
        <f t="shared" si="7"/>
        <v>22</v>
      </c>
      <c r="M248" t="str">
        <f>_xll.BDS(A248,"BEST_ANALYST_RECS_BULK","headers=n","startrow",MATCH(1,_xll.BDS(A248,"BEST_ANALYST_RECS_BULK","headers=n","endcol=9","startcol=9","array=t"),0),"endrow",MATCH(1,_xll.BDS(A248,"BEST_ANALYST_RECS_BULK","headers=n","endcol=9","startcol=9","array=t"),0),"cols=10;rows=1")</f>
        <v>BNP Paribas Exane</v>
      </c>
      <c r="N248" t="s">
        <v>876</v>
      </c>
      <c r="O248" t="s">
        <v>17</v>
      </c>
      <c r="P248">
        <v>5</v>
      </c>
      <c r="Q248" t="s">
        <v>18</v>
      </c>
      <c r="R248">
        <v>22</v>
      </c>
      <c r="S248" t="s">
        <v>19</v>
      </c>
      <c r="T248" s="2">
        <v>45776</v>
      </c>
      <c r="U248">
        <v>1</v>
      </c>
      <c r="V248">
        <v>9.4600000000000009</v>
      </c>
      <c r="W248" t="str">
        <f>_xll.BDS(A248,"BEST_ANALYST_RECS_BULK","headers=n","startrow",MATCH(2,_xll.BDS(A248,"BEST_ANALYST_RECS_BULK","headers=n","endcol=9","startcol=9","array=t"),0),"endrow",MATCH(2,_xll.BDS(A248,"BEST_ANALYST_RECS_BULK","headers=n","endcol=9","startcol=9","array=t"),0),"cols=10;rows=1")</f>
        <v>ISS-EVA</v>
      </c>
      <c r="X248" t="s">
        <v>32</v>
      </c>
      <c r="Y248" t="s">
        <v>28</v>
      </c>
      <c r="Z248">
        <v>3</v>
      </c>
      <c r="AA248" t="s">
        <v>23</v>
      </c>
      <c r="AB248" t="s">
        <v>29</v>
      </c>
      <c r="AC248" t="s">
        <v>19</v>
      </c>
      <c r="AD248" s="2">
        <v>45577</v>
      </c>
      <c r="AE248">
        <v>2</v>
      </c>
      <c r="AF248">
        <v>7.76</v>
      </c>
      <c r="AG248" t="str">
        <f>_xll.BDS(A248,"BEST_ANALYST_RECS_BULK","headers=n","startrow",MATCH(3,_xll.BDS(A248,"BEST_ANALYST_RECS_BULK","headers=n","endcol=9","startcol=9","array=t"),0),"endrow",MATCH(3,_xll.BDS(A248,"BEST_ANALYST_RECS_BULK","headers=n","endcol=9","startcol=9","array=t"),0),"cols=10;rows=1")</f>
        <v>Jefferies</v>
      </c>
      <c r="AH248" t="s">
        <v>1359</v>
      </c>
      <c r="AI248" t="s">
        <v>20</v>
      </c>
      <c r="AJ248">
        <v>5</v>
      </c>
      <c r="AK248" t="s">
        <v>18</v>
      </c>
      <c r="AL248">
        <v>25</v>
      </c>
      <c r="AM248" t="s">
        <v>19</v>
      </c>
      <c r="AN248" s="2">
        <v>45737</v>
      </c>
      <c r="AO248">
        <v>3</v>
      </c>
      <c r="AP248">
        <v>5.71</v>
      </c>
      <c r="AQ248" t="str">
        <f>_xll.BDP($A248, AQ$6)</f>
        <v>Consumer Staples</v>
      </c>
      <c r="AR248" t="str">
        <f>_xll.BDP($A248, AR$6)</f>
        <v>Food Products</v>
      </c>
    </row>
    <row r="249" spans="1:44" x14ac:dyDescent="0.25">
      <c r="A249" t="s">
        <v>558</v>
      </c>
      <c r="B249">
        <f ca="1">_xll.BDH(A249,"BEST_EPS",$B$2,$B$2,"BEST_FPERIOD_OVERRIDE=1bf","fill=previous","Days=A")</f>
        <v>0.245</v>
      </c>
      <c r="C249">
        <f ca="1">_xll.BDH(A249,"BEST_EPS",$B$2,$B$2,"BEST_FPERIOD_OVERRIDE=2bf","fill=previous","Days=A")</f>
        <v>0.26400000000000001</v>
      </c>
      <c r="D249">
        <f ca="1">_xll.BDH(A249,"BEST_EPS",$B$2,$B$2,"BEST_FPERIOD_OVERRIDE=3bf","fill=previous","Days=A")</f>
        <v>0.28399999999999997</v>
      </c>
      <c r="E249">
        <f ca="1">_xll.BDH(A249,"BEST_TARGET_PRICE",$B$2,$B$2,"fill=previous","Days=A")</f>
        <v>4.0609999999999999</v>
      </c>
      <c r="F249">
        <f ca="1">_xll.BDH($A249,F$6,$B$2,$B$2,"Dir=V","Dts=H")</f>
        <v>4.1109999999999998</v>
      </c>
      <c r="G249">
        <f ca="1">_xll.BDH($A249,G$6,$B$2,$B$2,"Dir=V","Dts=H")</f>
        <v>4.1390000000000002</v>
      </c>
      <c r="H249">
        <f ca="1">_xll.BDH($A249,H$6,$B$2,$B$2,"Dir=V","Dts=H")</f>
        <v>4.0919999999999996</v>
      </c>
      <c r="I249">
        <f ca="1">_xll.BDH($A249,I$6,$B$2,$B$2,"Dir=V","Dts=H")</f>
        <v>4.1319999999999997</v>
      </c>
      <c r="J249" t="s">
        <v>1166</v>
      </c>
      <c r="K249">
        <f t="shared" si="6"/>
        <v>4.333333333333333</v>
      </c>
      <c r="L249">
        <f t="shared" si="7"/>
        <v>4.5999999999999996</v>
      </c>
      <c r="M249" t="str">
        <f>_xll.BDS(A249,"BEST_ANALYST_RECS_BULK","headers=n","startrow",MATCH(1,_xll.BDS(A249,"BEST_ANALYST_RECS_BULK","headers=n","endcol=9","startcol=9","array=t"),0),"endrow",MATCH(1,_xll.BDS(A249,"BEST_ANALYST_RECS_BULK","headers=n","endcol=9","startcol=9","array=t"),0),"cols=10;rows=1")</f>
        <v>Goldman Sachs</v>
      </c>
      <c r="N249" t="s">
        <v>1370</v>
      </c>
      <c r="O249" t="s">
        <v>20</v>
      </c>
      <c r="P249">
        <v>5</v>
      </c>
      <c r="Q249" t="s">
        <v>18</v>
      </c>
      <c r="R249">
        <v>4.5999999999999996</v>
      </c>
      <c r="S249" t="s">
        <v>22</v>
      </c>
      <c r="T249" s="2">
        <v>45777</v>
      </c>
      <c r="U249">
        <v>1</v>
      </c>
      <c r="V249">
        <v>27.09</v>
      </c>
      <c r="W249" t="str">
        <f>_xll.BDS(A249,"BEST_ANALYST_RECS_BULK","headers=n","startrow",MATCH(2,_xll.BDS(A249,"BEST_ANALYST_RECS_BULK","headers=n","endcol=9","startcol=9","array=t"),0),"endrow",MATCH(2,_xll.BDS(A249,"BEST_ANALYST_RECS_BULK","headers=n","endcol=9","startcol=9","array=t"),0),"cols=10;rows=1")</f>
        <v>Landesbank Baden-Wuerttemberg</v>
      </c>
      <c r="X249" t="s">
        <v>835</v>
      </c>
      <c r="Y249" t="s">
        <v>20</v>
      </c>
      <c r="Z249">
        <v>5</v>
      </c>
      <c r="AA249" t="s">
        <v>18</v>
      </c>
      <c r="AB249">
        <v>4.2</v>
      </c>
      <c r="AC249" t="s">
        <v>19</v>
      </c>
      <c r="AD249" s="2">
        <v>45687</v>
      </c>
      <c r="AE249">
        <v>2</v>
      </c>
      <c r="AF249">
        <v>24.68</v>
      </c>
      <c r="AG249" t="e">
        <f>_xll.BDS(A249,"BEST_ANALYST_RECS_BULK","headers=n","startrow",MATCH(3,_xll.BDS(A249,"BEST_ANALYST_RECS_BULK","headers=n","endcol=9","startcol=9","array=t"),0),"endrow",MATCH(3,_xll.BDS(A249,"BEST_ANALYST_RECS_BULK","headers=n","endcol=9","startcol=9","array=t"),0),"cols=10;rows=1")</f>
        <v>#N/A</v>
      </c>
      <c r="AH249" t="s">
        <v>835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23.24</v>
      </c>
      <c r="AQ249" t="str">
        <f>_xll.BDP($A249, AQ$6)</f>
        <v>Communication Services</v>
      </c>
      <c r="AR249" t="str">
        <f>_xll.BDP($A249, AR$6)</f>
        <v>Diversified Telecommunication</v>
      </c>
    </row>
    <row r="250" spans="1:44" x14ac:dyDescent="0.25">
      <c r="A250" t="s">
        <v>524</v>
      </c>
      <c r="B250">
        <f ca="1">_xll.BDH(A250,"BEST_EPS",$B$2,$B$2,"BEST_FPERIOD_OVERRIDE=1bf","fill=previous","Days=A")</f>
        <v>4.4139999999999997</v>
      </c>
      <c r="C250">
        <f ca="1">_xll.BDH(A250,"BEST_EPS",$B$2,$B$2,"BEST_FPERIOD_OVERRIDE=2bf","fill=previous","Days=A")</f>
        <v>5.2430000000000003</v>
      </c>
      <c r="D250">
        <f ca="1">_xll.BDH(A250,"BEST_EPS",$B$2,$B$2,"BEST_FPERIOD_OVERRIDE=3bf","fill=previous","Days=A")</f>
        <v>5.6790000000000003</v>
      </c>
      <c r="E250">
        <f ca="1">_xll.BDH(A250,"BEST_TARGET_PRICE",$B$2,$B$2,"fill=previous","Days=A")</f>
        <v>31.611000000000001</v>
      </c>
      <c r="F250">
        <f ca="1">_xll.BDH($A250,F$6,$B$2,$B$2,"Dir=V","Dts=H")</f>
        <v>26.59</v>
      </c>
      <c r="G250">
        <f ca="1">_xll.BDH($A250,G$6,$B$2,$B$2,"Dir=V","Dts=H")</f>
        <v>26.88</v>
      </c>
      <c r="H250">
        <f ca="1">_xll.BDH($A250,H$6,$B$2,$B$2,"Dir=V","Dts=H")</f>
        <v>26.38</v>
      </c>
      <c r="I250">
        <f ca="1">_xll.BDH($A250,I$6,$B$2,$B$2,"Dir=V","Dts=H")</f>
        <v>26.49</v>
      </c>
      <c r="J250" t="s">
        <v>1166</v>
      </c>
      <c r="K250">
        <f t="shared" si="6"/>
        <v>28.2</v>
      </c>
      <c r="L250">
        <f t="shared" si="7"/>
        <v>27.6</v>
      </c>
      <c r="M250" t="str">
        <f>_xll.BDS(A250,"BEST_ANALYST_RECS_BULK","headers=n","startrow",MATCH(1,_xll.BDS(A250,"BEST_ANALYST_RECS_BULK","headers=n","endcol=9","startcol=9","array=t"),0),"endrow",MATCH(1,_xll.BDS(A250,"BEST_ANALYST_RECS_BULK","headers=n","endcol=9","startcol=9","array=t"),0),"cols=10;rows=1")</f>
        <v>AlphaValue/Baader Europe</v>
      </c>
      <c r="N250" t="s">
        <v>1063</v>
      </c>
      <c r="O250" t="s">
        <v>834</v>
      </c>
      <c r="P250">
        <v>2</v>
      </c>
      <c r="Q250" t="s">
        <v>18</v>
      </c>
      <c r="R250">
        <v>27.6</v>
      </c>
      <c r="S250" t="s">
        <v>27</v>
      </c>
      <c r="T250" s="2">
        <v>45784</v>
      </c>
      <c r="U250">
        <v>1</v>
      </c>
      <c r="V250">
        <v>80.83</v>
      </c>
      <c r="W250" t="str">
        <f>_xll.BDS(A250,"BEST_ANALYST_RECS_BULK","headers=n","startrow",MATCH(2,_xll.BDS(A250,"BEST_ANALYST_RECS_BULK","headers=n","endcol=9","startcol=9","array=t"),0),"endrow",MATCH(2,_xll.BDS(A250,"BEST_ANALYST_RECS_BULK","headers=n","endcol=9","startcol=9","array=t"),0),"cols=10;rows=1")</f>
        <v>Barclays</v>
      </c>
      <c r="X250" t="s">
        <v>1210</v>
      </c>
      <c r="Y250" t="s">
        <v>24</v>
      </c>
      <c r="Z250">
        <v>5</v>
      </c>
      <c r="AA250" t="s">
        <v>18</v>
      </c>
      <c r="AB250">
        <v>27</v>
      </c>
      <c r="AC250" t="s">
        <v>19</v>
      </c>
      <c r="AD250" s="2">
        <v>45777</v>
      </c>
      <c r="AE250">
        <v>2</v>
      </c>
      <c r="AF250">
        <v>29.84</v>
      </c>
      <c r="AG250" t="str">
        <f>_xll.BDS(A250,"BEST_ANALYST_RECS_BULK","headers=n","startrow",MATCH(3,_xll.BDS(A250,"BEST_ANALYST_RECS_BULK","headers=n","endcol=9","startcol=9","array=t"),0),"endrow",MATCH(3,_xll.BDS(A250,"BEST_ANALYST_RECS_BULK","headers=n","endcol=9","startcol=9","array=t"),0),"cols=10;rows=1")</f>
        <v>Deutsche Bank</v>
      </c>
      <c r="AH250" t="s">
        <v>1345</v>
      </c>
      <c r="AI250" t="s">
        <v>20</v>
      </c>
      <c r="AJ250">
        <v>5</v>
      </c>
      <c r="AK250" t="s">
        <v>18</v>
      </c>
      <c r="AL250">
        <v>30</v>
      </c>
      <c r="AM250" t="s">
        <v>22</v>
      </c>
      <c r="AN250" s="2">
        <v>45777</v>
      </c>
      <c r="AO250">
        <v>3</v>
      </c>
      <c r="AP250">
        <v>29.09</v>
      </c>
      <c r="AQ250" t="str">
        <f>_xll.BDP($A250, AQ$6)</f>
        <v>Materials</v>
      </c>
      <c r="AR250" t="str">
        <f>_xll.BDP($A250, AR$6)</f>
        <v>Metals &amp; Mining</v>
      </c>
    </row>
    <row r="251" spans="1:44" x14ac:dyDescent="0.25">
      <c r="A251" t="s">
        <v>576</v>
      </c>
      <c r="B251">
        <f ca="1">_xll.BDH(A251,"BEST_EPS",$B$2,$B$2,"BEST_FPERIOD_OVERRIDE=1bf","fill=previous","Days=A")</f>
        <v>6.9359999999999999</v>
      </c>
      <c r="C251">
        <f ca="1">_xll.BDH(A251,"BEST_EPS",$B$2,$B$2,"BEST_FPERIOD_OVERRIDE=2bf","fill=previous","Days=A")</f>
        <v>7.2830000000000004</v>
      </c>
      <c r="D251">
        <f ca="1">_xll.BDH(A251,"BEST_EPS",$B$2,$B$2,"BEST_FPERIOD_OVERRIDE=3bf","fill=previous","Days=A")</f>
        <v>7.6310000000000002</v>
      </c>
      <c r="E251">
        <f ca="1">_xll.BDH(A251,"BEST_TARGET_PRICE",$B$2,$B$2,"fill=previous","Days=A")</f>
        <v>54.2</v>
      </c>
      <c r="F251">
        <f ca="1">_xll.BDH($A251,F$6,$B$2,$B$2,"Dir=V","Dts=H")</f>
        <v>55.02</v>
      </c>
      <c r="G251">
        <f ca="1">_xll.BDH($A251,G$6,$B$2,$B$2,"Dir=V","Dts=H")</f>
        <v>55.12</v>
      </c>
      <c r="H251">
        <f ca="1">_xll.BDH($A251,H$6,$B$2,$B$2,"Dir=V","Dts=H")</f>
        <v>54.68</v>
      </c>
      <c r="I251">
        <f ca="1">_xll.BDH($A251,I$6,$B$2,$B$2,"Dir=V","Dts=H")</f>
        <v>54.98</v>
      </c>
      <c r="J251" t="s">
        <v>1166</v>
      </c>
      <c r="K251">
        <f t="shared" si="6"/>
        <v>53.53</v>
      </c>
      <c r="L251">
        <f t="shared" si="7"/>
        <v>57</v>
      </c>
      <c r="M251" t="str">
        <f>_xll.BDS(A251,"BEST_ANALYST_RECS_BULK","headers=n","startrow",MATCH(1,_xll.BDS(A251,"BEST_ANALYST_RECS_BULK","headers=n","endcol=9","startcol=9","array=t"),0),"endrow",MATCH(1,_xll.BDS(A251,"BEST_ANALYST_RECS_BULK","headers=n","endcol=9","startcol=9","array=t"),0),"cols=10;rows=1")</f>
        <v>Morningstar</v>
      </c>
      <c r="N251" t="s">
        <v>886</v>
      </c>
      <c r="O251" t="s">
        <v>28</v>
      </c>
      <c r="P251">
        <v>3</v>
      </c>
      <c r="Q251" t="s">
        <v>18</v>
      </c>
      <c r="R251">
        <v>57</v>
      </c>
      <c r="S251" t="s">
        <v>19</v>
      </c>
      <c r="T251" s="2">
        <v>45775</v>
      </c>
      <c r="U251">
        <v>1</v>
      </c>
      <c r="V251">
        <v>42.8</v>
      </c>
      <c r="W251" t="str">
        <f>_xll.BDS(A251,"BEST_ANALYST_RECS_BULK","headers=n","startrow",MATCH(2,_xll.BDS(A251,"BEST_ANALYST_RECS_BULK","headers=n","endcol=9","startcol=9","array=t"),0),"endrow",MATCH(2,_xll.BDS(A251,"BEST_ANALYST_RECS_BULK","headers=n","endcol=9","startcol=9","array=t"),0),"cols=10;rows=1")</f>
        <v>Autonomous Research</v>
      </c>
      <c r="X251" t="s">
        <v>1361</v>
      </c>
      <c r="Y251" t="s">
        <v>17</v>
      </c>
      <c r="Z251">
        <v>5</v>
      </c>
      <c r="AA251" t="s">
        <v>18</v>
      </c>
      <c r="AB251">
        <v>55</v>
      </c>
      <c r="AC251" t="s">
        <v>19</v>
      </c>
      <c r="AD251" s="2">
        <v>45779</v>
      </c>
      <c r="AE251">
        <v>2</v>
      </c>
      <c r="AF251">
        <v>34.619999999999997</v>
      </c>
      <c r="AG251" t="str">
        <f>_xll.BDS(A251,"BEST_ANALYST_RECS_BULK","headers=n","startrow",MATCH(3,_xll.BDS(A251,"BEST_ANALYST_RECS_BULK","headers=n","endcol=9","startcol=9","array=t"),0),"endrow",MATCH(3,_xll.BDS(A251,"BEST_ANALYST_RECS_BULK","headers=n","endcol=9","startcol=9","array=t"),0),"cols=10;rows=1")</f>
        <v>Sadif Investment Analytics</v>
      </c>
      <c r="AH251" t="s">
        <v>32</v>
      </c>
      <c r="AI251" t="s">
        <v>20</v>
      </c>
      <c r="AJ251">
        <v>5</v>
      </c>
      <c r="AK251" t="s">
        <v>23</v>
      </c>
      <c r="AL251">
        <v>48.59</v>
      </c>
      <c r="AM251" t="s">
        <v>19</v>
      </c>
      <c r="AN251" s="2">
        <v>45771</v>
      </c>
      <c r="AO251">
        <v>3</v>
      </c>
      <c r="AP251">
        <v>11.74</v>
      </c>
      <c r="AQ251" t="str">
        <f>_xll.BDP($A251, AQ$6)</f>
        <v>Financials</v>
      </c>
      <c r="AR251" t="str">
        <f>_xll.BDP($A251, AR$6)</f>
        <v>Insurance</v>
      </c>
    </row>
    <row r="252" spans="1:44" x14ac:dyDescent="0.25">
      <c r="A252" t="s">
        <v>804</v>
      </c>
      <c r="B252">
        <f ca="1">_xll.BDH(A252,"BEST_EPS",$B$2,$B$2,"BEST_FPERIOD_OVERRIDE=1bf","fill=previous","Days=A")</f>
        <v>0.27400000000000002</v>
      </c>
      <c r="C252">
        <f ca="1">_xll.BDH(A252,"BEST_EPS",$B$2,$B$2,"BEST_FPERIOD_OVERRIDE=2bf","fill=previous","Days=A")</f>
        <v>0.17499999999999999</v>
      </c>
      <c r="D252">
        <f ca="1">_xll.BDH(A252,"BEST_EPS",$B$2,$B$2,"BEST_FPERIOD_OVERRIDE=3bf","fill=previous","Days=A")</f>
        <v>0.24299999999999999</v>
      </c>
      <c r="E252">
        <f ca="1">_xll.BDH(A252,"BEST_TARGET_PRICE",$B$2,$B$2,"fill=previous","Days=A")</f>
        <v>8.3629999999999995</v>
      </c>
      <c r="F252">
        <f ca="1">_xll.BDH($A252,F$6,$B$2,$B$2,"Dir=V","Dts=H")</f>
        <v>7.4550000000000001</v>
      </c>
      <c r="G252">
        <f ca="1">_xll.BDH($A252,G$6,$B$2,$B$2,"Dir=V","Dts=H")</f>
        <v>7.62</v>
      </c>
      <c r="H252">
        <f ca="1">_xll.BDH($A252,H$6,$B$2,$B$2,"Dir=V","Dts=H")</f>
        <v>7.38</v>
      </c>
      <c r="I252">
        <f ca="1">_xll.BDH($A252,I$6,$B$2,$B$2,"Dir=V","Dts=H")</f>
        <v>7.5949999999999998</v>
      </c>
      <c r="J252" t="s">
        <v>1166</v>
      </c>
      <c r="K252">
        <f t="shared" si="6"/>
        <v>8.75</v>
      </c>
      <c r="L252">
        <f t="shared" si="7"/>
        <v>8</v>
      </c>
      <c r="M252" t="str">
        <f>_xll.BDS(A252,"BEST_ANALYST_RECS_BULK","headers=n","startrow",MATCH(1,_xll.BDS(A252,"BEST_ANALYST_RECS_BULK","headers=n","endcol=9","startcol=9","array=t"),0),"endrow",MATCH(1,_xll.BDS(A252,"BEST_ANALYST_RECS_BULK","headers=n","endcol=9","startcol=9","array=t"),0),"cols=10;rows=1")</f>
        <v>Jefferies</v>
      </c>
      <c r="N252" t="s">
        <v>1237</v>
      </c>
      <c r="O252" t="s">
        <v>20</v>
      </c>
      <c r="P252">
        <v>5</v>
      </c>
      <c r="Q252" t="s">
        <v>18</v>
      </c>
      <c r="R252">
        <v>8</v>
      </c>
      <c r="S252" t="s">
        <v>19</v>
      </c>
      <c r="T252" s="2">
        <v>45764</v>
      </c>
      <c r="U252">
        <v>1</v>
      </c>
      <c r="V252">
        <v>18.63</v>
      </c>
      <c r="W252" t="str">
        <f>_xll.BDS(A252,"BEST_ANALYST_RECS_BULK","headers=n","startrow",MATCH(2,_xll.BDS(A252,"BEST_ANALYST_RECS_BULK","headers=n","endcol=9","startcol=9","array=t"),0),"endrow",MATCH(2,_xll.BDS(A252,"BEST_ANALYST_RECS_BULK","headers=n","endcol=9","startcol=9","array=t"),0),"cols=10;rows=1")</f>
        <v>Sadif Investment Analytics</v>
      </c>
      <c r="X252" t="s">
        <v>32</v>
      </c>
      <c r="Y252" t="s">
        <v>20</v>
      </c>
      <c r="Z252">
        <v>5</v>
      </c>
      <c r="AA252" t="s">
        <v>18</v>
      </c>
      <c r="AB252" t="s">
        <v>29</v>
      </c>
      <c r="AC252" t="s">
        <v>19</v>
      </c>
      <c r="AD252" s="2">
        <v>45723</v>
      </c>
      <c r="AE252">
        <v>2</v>
      </c>
      <c r="AF252">
        <v>14.7</v>
      </c>
      <c r="AG252" t="str">
        <f>_xll.BDS(A252,"BEST_ANALYST_RECS_BULK","headers=n","startrow",MATCH(3,_xll.BDS(A252,"BEST_ANALYST_RECS_BULK","headers=n","endcol=9","startcol=9","array=t"),0),"endrow",MATCH(3,_xll.BDS(A252,"BEST_ANALYST_RECS_BULK","headers=n","endcol=9","startcol=9","array=t"),0),"cols=10;rows=1")</f>
        <v>ING Bank</v>
      </c>
      <c r="AH252" t="s">
        <v>1324</v>
      </c>
      <c r="AI252" t="s">
        <v>20</v>
      </c>
      <c r="AJ252">
        <v>5</v>
      </c>
      <c r="AK252" t="s">
        <v>18</v>
      </c>
      <c r="AL252">
        <v>9.5</v>
      </c>
      <c r="AM252" t="s">
        <v>19</v>
      </c>
      <c r="AN252" s="2">
        <v>45784</v>
      </c>
      <c r="AO252">
        <v>3</v>
      </c>
      <c r="AP252">
        <v>10.52</v>
      </c>
      <c r="AQ252" t="str">
        <f>_xll.BDP($A252, AQ$6)</f>
        <v>Materials</v>
      </c>
      <c r="AR252" t="str">
        <f>_xll.BDP($A252, AR$6)</f>
        <v>Chemicals</v>
      </c>
    </row>
    <row r="253" spans="1:44" x14ac:dyDescent="0.25">
      <c r="A253" t="s">
        <v>442</v>
      </c>
      <c r="B253">
        <f ca="1">_xll.BDH(A253,"BEST_EPS",$B$2,$B$2,"BEST_FPERIOD_OVERRIDE=1bf","fill=previous","Days=A")</f>
        <v>1.532</v>
      </c>
      <c r="C253">
        <f ca="1">_xll.BDH(A253,"BEST_EPS",$B$2,$B$2,"BEST_FPERIOD_OVERRIDE=2bf","fill=previous","Days=A")</f>
        <v>1.6890000000000001</v>
      </c>
      <c r="D253">
        <f ca="1">_xll.BDH(A253,"BEST_EPS",$B$2,$B$2,"BEST_FPERIOD_OVERRIDE=3bf","fill=previous","Days=A")</f>
        <v>1.9059999999999999</v>
      </c>
      <c r="E253">
        <f ca="1">_xll.BDH(A253,"BEST_TARGET_PRICE",$B$2,$B$2,"fill=previous","Days=A")</f>
        <v>26.876000000000001</v>
      </c>
      <c r="F253">
        <f ca="1">_xll.BDH($A253,F$6,$B$2,$B$2,"Dir=V","Dts=H")</f>
        <v>21.44</v>
      </c>
      <c r="G253">
        <f ca="1">_xll.BDH($A253,G$6,$B$2,$B$2,"Dir=V","Dts=H")</f>
        <v>21.82</v>
      </c>
      <c r="H253">
        <f ca="1">_xll.BDH($A253,H$6,$B$2,$B$2,"Dir=V","Dts=H")</f>
        <v>21.24</v>
      </c>
      <c r="I253">
        <f ca="1">_xll.BDH($A253,I$6,$B$2,$B$2,"Dir=V","Dts=H")</f>
        <v>21.3</v>
      </c>
      <c r="J253" t="s">
        <v>1166</v>
      </c>
      <c r="K253">
        <f t="shared" si="6"/>
        <v>25</v>
      </c>
      <c r="L253">
        <f t="shared" si="7"/>
        <v>27</v>
      </c>
      <c r="M253" t="str">
        <f>_xll.BDS(A253,"BEST_ANALYST_RECS_BULK","headers=n","startrow",MATCH(1,_xll.BDS(A253,"BEST_ANALYST_RECS_BULK","headers=n","endcol=9","startcol=9","array=t"),0),"endrow",MATCH(1,_xll.BDS(A253,"BEST_ANALYST_RECS_BULK","headers=n","endcol=9","startcol=9","array=t"),0),"cols=10;rows=1")</f>
        <v>ISS-EVA</v>
      </c>
      <c r="N253" t="s">
        <v>32</v>
      </c>
      <c r="O253" t="s">
        <v>43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17.899999999999999</v>
      </c>
      <c r="W253" t="str">
        <f>_xll.BDS(A253,"BEST_ANALYST_RECS_BULK","headers=n","startrow",MATCH(2,_xll.BDS(A253,"BEST_ANALYST_RECS_BULK","headers=n","endcol=9","startcol=9","array=t"),0),"endrow",MATCH(2,_xll.BDS(A253,"BEST_ANALYST_RECS_BULK","headers=n","endcol=9","startcol=9","array=t"),0),"cols=10;rows=1")</f>
        <v>Landesbank Baden-Wuerttemberg</v>
      </c>
      <c r="X253" t="s">
        <v>1099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4.46</v>
      </c>
      <c r="AG253" t="str">
        <f>_xll.BDS(A253,"BEST_ANALYST_RECS_BULK","headers=n","startrow",MATCH(3,_xll.BDS(A253,"BEST_ANALYST_RECS_BULK","headers=n","endcol=9","startcol=9","array=t"),0),"endrow",MATCH(3,_xll.BDS(A253,"BEST_ANALYST_RECS_BULK","headers=n","endcol=9","startcol=9","array=t"),0),"cols=10;rows=1")</f>
        <v>Morgan Stanley</v>
      </c>
      <c r="AH253" t="s">
        <v>1103</v>
      </c>
      <c r="AI253" t="s">
        <v>46</v>
      </c>
      <c r="AJ253">
        <v>3</v>
      </c>
      <c r="AK253" t="s">
        <v>18</v>
      </c>
      <c r="AL253">
        <v>23</v>
      </c>
      <c r="AM253" t="s">
        <v>22</v>
      </c>
      <c r="AN253" s="2">
        <v>45784</v>
      </c>
      <c r="AO253">
        <v>3</v>
      </c>
      <c r="AP253">
        <v>0</v>
      </c>
      <c r="AQ253" t="str">
        <f>_xll.BDP($A253, AQ$6)</f>
        <v>Health Care</v>
      </c>
      <c r="AR253" t="str">
        <f>_xll.BDP($A253, AR$6)</f>
        <v>Health Care Equipment &amp; Suppli</v>
      </c>
    </row>
    <row r="254" spans="1:44" x14ac:dyDescent="0.25">
      <c r="A254" t="s">
        <v>163</v>
      </c>
      <c r="B254">
        <f ca="1">_xll.BDH(A254,"BEST_EPS",$B$2,$B$2,"BEST_FPERIOD_OVERRIDE=1bf","fill=previous","Days=A")</f>
        <v>3.69</v>
      </c>
      <c r="C254">
        <f ca="1">_xll.BDH(A254,"BEST_EPS",$B$2,$B$2,"BEST_FPERIOD_OVERRIDE=2bf","fill=previous","Days=A")</f>
        <v>4.3730000000000002</v>
      </c>
      <c r="D254">
        <f ca="1">_xll.BDH(A254,"BEST_EPS",$B$2,$B$2,"BEST_FPERIOD_OVERRIDE=3bf","fill=previous","Days=A")</f>
        <v>4.6459999999999999</v>
      </c>
      <c r="E254">
        <f ca="1">_xll.BDH(A254,"BEST_TARGET_PRICE",$B$2,$B$2,"fill=previous","Days=A")</f>
        <v>53.570999999999998</v>
      </c>
      <c r="F254">
        <f ca="1">_xll.BDH($A254,F$6,$B$2,$B$2,"Dir=V","Dts=H")</f>
        <v>42.95</v>
      </c>
      <c r="G254">
        <f ca="1">_xll.BDH($A254,G$6,$B$2,$B$2,"Dir=V","Dts=H")</f>
        <v>43.26</v>
      </c>
      <c r="H254">
        <f ca="1">_xll.BDH($A254,H$6,$B$2,$B$2,"Dir=V","Dts=H")</f>
        <v>42.055</v>
      </c>
      <c r="I254">
        <f ca="1">_xll.BDH($A254,I$6,$B$2,$B$2,"Dir=V","Dts=H")</f>
        <v>42.16</v>
      </c>
      <c r="J254" t="s">
        <v>1166</v>
      </c>
      <c r="K254">
        <f t="shared" si="6"/>
        <v>48.066666666666663</v>
      </c>
      <c r="L254">
        <f t="shared" si="7"/>
        <v>49</v>
      </c>
      <c r="M254" t="str">
        <f>_xll.BDS(A254,"BEST_ANALYST_RECS_BULK","headers=n","startrow",MATCH(1,_xll.BDS(A254,"BEST_ANALYST_RECS_BULK","headers=n","endcol=9","startcol=9","array=t"),0),"endrow",MATCH(1,_xll.BDS(A254,"BEST_ANALYST_RECS_BULK","headers=n","endcol=9","startcol=9","array=t"),0),"cols=10;rows=1")</f>
        <v>Prescient Securities</v>
      </c>
      <c r="N254" t="s">
        <v>1425</v>
      </c>
      <c r="O254" t="s">
        <v>25</v>
      </c>
      <c r="P254">
        <v>3</v>
      </c>
      <c r="Q254" t="s">
        <v>26</v>
      </c>
      <c r="R254">
        <v>49</v>
      </c>
      <c r="S254" t="s">
        <v>19</v>
      </c>
      <c r="T254" s="2">
        <v>45730</v>
      </c>
      <c r="U254">
        <v>1</v>
      </c>
      <c r="V254">
        <v>36.6</v>
      </c>
      <c r="W254" t="e">
        <f>_xll.BDS(A254,"BEST_ANALYST_RECS_BULK","headers=n","startrow",MATCH(2,_xll.BDS(A254,"BEST_ANALYST_RECS_BULK","headers=n","endcol=9","startcol=9","array=t"),0),"endrow",MATCH(2,_xll.BDS(A254,"BEST_ANALYST_RECS_BULK","headers=n","endcol=9","startcol=9","array=t"),0),"cols=10;rows=1")</f>
        <v>#N/A</v>
      </c>
      <c r="X254" t="s">
        <v>873</v>
      </c>
      <c r="Y254" t="s">
        <v>826</v>
      </c>
      <c r="Z254">
        <v>4</v>
      </c>
      <c r="AA254" t="s">
        <v>18</v>
      </c>
      <c r="AB254">
        <v>50.2</v>
      </c>
      <c r="AC254" t="s">
        <v>27</v>
      </c>
      <c r="AD254" s="2">
        <v>45778</v>
      </c>
      <c r="AE254">
        <v>2</v>
      </c>
      <c r="AF254">
        <v>30.21</v>
      </c>
      <c r="AG254" t="str">
        <f>_xll.BDS(A254,"BEST_ANALYST_RECS_BULK","headers=n","startrow",MATCH(3,_xll.BDS(A254,"BEST_ANALYST_RECS_BULK","headers=n","endcol=9","startcol=9","array=t"),0),"endrow",MATCH(3,_xll.BDS(A254,"BEST_ANALYST_RECS_BULK","headers=n","endcol=9","startcol=9","array=t"),0),"cols=10;rows=1")</f>
        <v>Morgan Stanley</v>
      </c>
      <c r="AH254" t="s">
        <v>1462</v>
      </c>
      <c r="AI254" t="s">
        <v>1463</v>
      </c>
      <c r="AJ254" t="s">
        <v>29</v>
      </c>
      <c r="AK254" t="s">
        <v>18</v>
      </c>
      <c r="AL254">
        <v>45</v>
      </c>
      <c r="AM254" t="s">
        <v>22</v>
      </c>
      <c r="AN254" s="2">
        <v>45783</v>
      </c>
      <c r="AO254">
        <v>3</v>
      </c>
      <c r="AP254">
        <v>30.32</v>
      </c>
      <c r="AQ254" t="str">
        <f>_xll.BDP($A254, AQ$6)</f>
        <v>Consumer Discretionary</v>
      </c>
      <c r="AR254" t="str">
        <f>_xll.BDP($A254, AR$6)</f>
        <v>Broadline Retail</v>
      </c>
    </row>
    <row r="255" spans="1:44" x14ac:dyDescent="0.25">
      <c r="A255" t="s">
        <v>714</v>
      </c>
      <c r="B255">
        <f ca="1">_xll.BDH(A255,"BEST_EPS",$B$2,$B$2,"BEST_FPERIOD_OVERRIDE=1bf","fill=previous","Days=A")</f>
        <v>2.9260000000000002</v>
      </c>
      <c r="C255">
        <f ca="1">_xll.BDH(A255,"BEST_EPS",$B$2,$B$2,"BEST_FPERIOD_OVERRIDE=2bf","fill=previous","Days=A")</f>
        <v>3.548</v>
      </c>
      <c r="D255" t="str">
        <f ca="1">_xll.BDH(A255,"BEST_EPS",$B$2,$B$2,"BEST_FPERIOD_OVERRIDE=3bf","fill=previous","Days=A")</f>
        <v>#N/A N/A</v>
      </c>
      <c r="E255">
        <f ca="1">_xll.BDH(A255,"BEST_TARGET_PRICE",$B$2,$B$2,"fill=previous","Days=A")</f>
        <v>41.828000000000003</v>
      </c>
      <c r="F255">
        <f ca="1">_xll.BDH($A255,F$6,$B$2,$B$2,"Dir=V","Dts=H")</f>
        <v>35.5</v>
      </c>
      <c r="G255">
        <f ca="1">_xll.BDH($A255,G$6,$B$2,$B$2,"Dir=V","Dts=H")</f>
        <v>35.74</v>
      </c>
      <c r="H255">
        <f ca="1">_xll.BDH($A255,H$6,$B$2,$B$2,"Dir=V","Dts=H")</f>
        <v>35.22</v>
      </c>
      <c r="I255">
        <f ca="1">_xll.BDH($A255,I$6,$B$2,$B$2,"Dir=V","Dts=H")</f>
        <v>35.47</v>
      </c>
      <c r="J255" t="s">
        <v>1166</v>
      </c>
      <c r="K255">
        <f t="shared" si="6"/>
        <v>38.666666666666664</v>
      </c>
      <c r="L255">
        <f t="shared" si="7"/>
        <v>34</v>
      </c>
      <c r="M255" t="e">
        <f>_xll.BDS(A255,"BEST_ANALYST_RECS_BULK","headers=n","startrow",MATCH(1,_xll.BDS(A255,"BEST_ANALYST_RECS_BULK","headers=n","endcol=9","startcol=9","array=t"),0),"endrow",MATCH(1,_xll.BDS(A255,"BEST_ANALYST_RECS_BULK","headers=n","endcol=9","startcol=9","array=t"),0),"cols=10;rows=1")</f>
        <v>#N/A</v>
      </c>
      <c r="N255" t="s">
        <v>885</v>
      </c>
      <c r="O255" t="s">
        <v>28</v>
      </c>
      <c r="P255">
        <v>3</v>
      </c>
      <c r="Q255" t="s">
        <v>23</v>
      </c>
      <c r="R255">
        <v>34</v>
      </c>
      <c r="S255" t="s">
        <v>19</v>
      </c>
      <c r="T255" s="2">
        <v>45770</v>
      </c>
      <c r="U255">
        <v>1</v>
      </c>
      <c r="V255">
        <v>17.98</v>
      </c>
      <c r="W255" t="str">
        <f>_xll.BDS(A255,"BEST_ANALYST_RECS_BULK","headers=n","startrow",MATCH(2,_xll.BDS(A255,"BEST_ANALYST_RECS_BULK","headers=n","endcol=9","startcol=9","array=t"),0),"endrow",MATCH(2,_xll.BDS(A255,"BEST_ANALYST_RECS_BULK","headers=n","endcol=9","startcol=9","array=t"),0),"cols=10;rows=1")</f>
        <v>Bank Degroof Petercam</v>
      </c>
      <c r="X255" t="s">
        <v>885</v>
      </c>
      <c r="Y255" t="s">
        <v>28</v>
      </c>
      <c r="Z255">
        <v>3</v>
      </c>
      <c r="AA255" t="s">
        <v>23</v>
      </c>
      <c r="AB255">
        <v>34</v>
      </c>
      <c r="AC255" t="s">
        <v>19</v>
      </c>
      <c r="AD255" s="2">
        <v>45770</v>
      </c>
      <c r="AE255">
        <v>2</v>
      </c>
      <c r="AF255">
        <v>18.22</v>
      </c>
      <c r="AG255" t="str">
        <f>_xll.BDS(A255,"BEST_ANALYST_RECS_BULK","headers=n","startrow",MATCH(3,_xll.BDS(A255,"BEST_ANALYST_RECS_BULK","headers=n","endcol=9","startcol=9","array=t"),0),"endrow",MATCH(3,_xll.BDS(A255,"BEST_ANALYST_RECS_BULK","headers=n","endcol=9","startcol=9","array=t"),0),"cols=10;rows=1")</f>
        <v>Bernstein</v>
      </c>
      <c r="AH255" t="s">
        <v>994</v>
      </c>
      <c r="AI255" t="s">
        <v>17</v>
      </c>
      <c r="AJ255">
        <v>5</v>
      </c>
      <c r="AK255" t="s">
        <v>18</v>
      </c>
      <c r="AL255">
        <v>48</v>
      </c>
      <c r="AM255" t="s">
        <v>19</v>
      </c>
      <c r="AN255" s="2">
        <v>45772</v>
      </c>
      <c r="AO255">
        <v>3</v>
      </c>
      <c r="AP255">
        <v>14.5</v>
      </c>
      <c r="AQ255" t="str">
        <f>_xll.BDP($A255, AQ$6)</f>
        <v>Industrials</v>
      </c>
      <c r="AR255" t="str">
        <f>_xll.BDP($A255, AR$6)</f>
        <v>Professional Services</v>
      </c>
    </row>
    <row r="256" spans="1:44" x14ac:dyDescent="0.25">
      <c r="A256" t="s">
        <v>293</v>
      </c>
      <c r="B256">
        <f ca="1">_xll.BDH(A256,"BEST_EPS",$B$2,$B$2,"BEST_FPERIOD_OVERRIDE=1bf","fill=previous","Days=A")</f>
        <v>1.0920000000000001</v>
      </c>
      <c r="C256">
        <f ca="1">_xll.BDH(A256,"BEST_EPS",$B$2,$B$2,"BEST_FPERIOD_OVERRIDE=2bf","fill=previous","Days=A")</f>
        <v>1.232</v>
      </c>
      <c r="D256">
        <f ca="1">_xll.BDH(A256,"BEST_EPS",$B$2,$B$2,"BEST_FPERIOD_OVERRIDE=3bf","fill=previous","Days=A")</f>
        <v>1.3220000000000001</v>
      </c>
      <c r="E256">
        <f ca="1">_xll.BDH(A256,"BEST_TARGET_PRICE",$B$2,$B$2,"fill=previous","Days=A")</f>
        <v>29.95</v>
      </c>
      <c r="F256">
        <f ca="1">_xll.BDH($A256,F$6,$B$2,$B$2,"Dir=V","Dts=H")</f>
        <v>26.13</v>
      </c>
      <c r="G256">
        <f ca="1">_xll.BDH($A256,G$6,$B$2,$B$2,"Dir=V","Dts=H")</f>
        <v>27.02</v>
      </c>
      <c r="H256">
        <f ca="1">_xll.BDH($A256,H$6,$B$2,$B$2,"Dir=V","Dts=H")</f>
        <v>26.13</v>
      </c>
      <c r="I256">
        <f ca="1">_xll.BDH($A256,I$6,$B$2,$B$2,"Dir=V","Dts=H")</f>
        <v>26.99</v>
      </c>
      <c r="J256" t="s">
        <v>1166</v>
      </c>
      <c r="K256">
        <f t="shared" si="6"/>
        <v>31</v>
      </c>
      <c r="L256">
        <f t="shared" si="7"/>
        <v>31</v>
      </c>
      <c r="M256" t="str">
        <f>_xll.BDS(A256,"BEST_ANALYST_RECS_BULK","headers=n","startrow",MATCH(1,_xll.BDS(A256,"BEST_ANALYST_RECS_BULK","headers=n","endcol=9","startcol=9","array=t"),0),"endrow",MATCH(1,_xll.BDS(A256,"BEST_ANALYST_RECS_BULK","headers=n","endcol=9","startcol=9","array=t"),0),"cols=10;rows=1")</f>
        <v>Morningstar</v>
      </c>
      <c r="N256" t="s">
        <v>968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45776</v>
      </c>
      <c r="U256">
        <v>1</v>
      </c>
      <c r="V256">
        <v>30.48</v>
      </c>
      <c r="W256" t="e">
        <f>_xll.BDS(A256,"BEST_ANALYST_RECS_BULK","headers=n","startrow",MATCH(2,_xll.BDS(A256,"BEST_ANALYST_RECS_BULK","headers=n","endcol=9","startcol=9","array=t"),0),"endrow",MATCH(2,_xll.BDS(A256,"BEST_ANALYST_RECS_BULK","headers=n","endcol=9","startcol=9","array=t"),0),"cols=10;rows=1")</f>
        <v>#N/A</v>
      </c>
      <c r="X256" t="s">
        <v>1013</v>
      </c>
      <c r="Y256" t="s">
        <v>1046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str">
        <f>_xll.BDS(A256,"BEST_ANALYST_RECS_BULK","headers=n","startrow",MATCH(3,_xll.BDS(A256,"BEST_ANALYST_RECS_BULK","headers=n","endcol=9","startcol=9","array=t"),0),"endrow",MATCH(3,_xll.BDS(A256,"BEST_ANALYST_RECS_BULK","headers=n","endcol=9","startcol=9","array=t"),0),"cols=10;rows=1")</f>
        <v>ISS-EVA</v>
      </c>
      <c r="AH256" t="s">
        <v>32</v>
      </c>
      <c r="AI256" t="s">
        <v>28</v>
      </c>
      <c r="AJ256">
        <v>3</v>
      </c>
      <c r="AK256" t="s">
        <v>23</v>
      </c>
      <c r="AL256" t="s">
        <v>29</v>
      </c>
      <c r="AM256" t="s">
        <v>19</v>
      </c>
      <c r="AN256" s="2">
        <v>45553</v>
      </c>
      <c r="AO256">
        <v>3</v>
      </c>
      <c r="AP256">
        <v>2.06</v>
      </c>
      <c r="AQ256" t="str">
        <f>_xll.BDP($A256, AQ$6)</f>
        <v>Communication Services</v>
      </c>
      <c r="AR256" t="str">
        <f>_xll.BDP($A256, AR$6)</f>
        <v>Entertainment</v>
      </c>
    </row>
    <row r="257" spans="1:44" x14ac:dyDescent="0.25">
      <c r="A257" t="s">
        <v>346</v>
      </c>
      <c r="B257">
        <f ca="1">_xll.BDH(A257,"BEST_EPS",$B$2,$B$2,"BEST_FPERIOD_OVERRIDE=1bf","fill=previous","Days=A")</f>
        <v>5.5439999999999996</v>
      </c>
      <c r="C257">
        <f ca="1">_xll.BDH(A257,"BEST_EPS",$B$2,$B$2,"BEST_FPERIOD_OVERRIDE=2bf","fill=previous","Days=A")</f>
        <v>6.0750000000000002</v>
      </c>
      <c r="D257">
        <f ca="1">_xll.BDH(A257,"BEST_EPS",$B$2,$B$2,"BEST_FPERIOD_OVERRIDE=3bf","fill=previous","Days=A")</f>
        <v>6.6680000000000001</v>
      </c>
      <c r="E257">
        <f ca="1">_xll.BDH(A257,"BEST_TARGET_PRICE",$B$2,$B$2,"fill=previous","Days=A")</f>
        <v>165.536</v>
      </c>
      <c r="F257">
        <f ca="1">_xll.BDH($A257,F$6,$B$2,$B$2,"Dir=V","Dts=H")</f>
        <v>156.69999999999999</v>
      </c>
      <c r="G257">
        <f ca="1">_xll.BDH($A257,G$6,$B$2,$B$2,"Dir=V","Dts=H")</f>
        <v>159.1</v>
      </c>
      <c r="H257">
        <f ca="1">_xll.BDH($A257,H$6,$B$2,$B$2,"Dir=V","Dts=H")</f>
        <v>156.19999999999999</v>
      </c>
      <c r="I257">
        <f ca="1">_xll.BDH($A257,I$6,$B$2,$B$2,"Dir=V","Dts=H")</f>
        <v>157.94999999999999</v>
      </c>
      <c r="J257" t="s">
        <v>1166</v>
      </c>
      <c r="K257">
        <f t="shared" si="6"/>
        <v>176.66666666666666</v>
      </c>
      <c r="L257">
        <f t="shared" si="7"/>
        <v>180</v>
      </c>
      <c r="M257" t="str">
        <f>_xll.BDS(A257,"BEST_ANALYST_RECS_BULK","headers=n","startrow",MATCH(1,_xll.BDS(A257,"BEST_ANALYST_RECS_BULK","headers=n","endcol=9","startcol=9","array=t"),0),"endrow",MATCH(1,_xll.BDS(A257,"BEST_ANALYST_RECS_BULK","headers=n","endcol=9","startcol=9","array=t"),0),"cols=10;rows=1")</f>
        <v>AlphaValue/Baader Europe</v>
      </c>
      <c r="N257" t="s">
        <v>1027</v>
      </c>
      <c r="O257" t="s">
        <v>826</v>
      </c>
      <c r="P257">
        <v>4</v>
      </c>
      <c r="Q257" t="s">
        <v>18</v>
      </c>
      <c r="R257">
        <v>180</v>
      </c>
      <c r="S257" t="s">
        <v>27</v>
      </c>
      <c r="T257" s="2">
        <v>45784</v>
      </c>
      <c r="U257">
        <v>1</v>
      </c>
      <c r="V257">
        <v>14.47</v>
      </c>
      <c r="W257" t="e">
        <f>_xll.BDS(A257,"BEST_ANALYST_RECS_BULK","headers=n","startrow",MATCH(2,_xll.BDS(A257,"BEST_ANALYST_RECS_BULK","headers=n","endcol=9","startcol=9","array=t"),0),"endrow",MATCH(2,_xll.BDS(A257,"BEST_ANALYST_RECS_BULK","headers=n","endcol=9","startcol=9","array=t"),0),"cols=10;rows=1")</f>
        <v>#N/A</v>
      </c>
      <c r="X257" t="s">
        <v>1385</v>
      </c>
      <c r="Y257" t="s">
        <v>20</v>
      </c>
      <c r="Z257">
        <v>5</v>
      </c>
      <c r="AA257" t="s">
        <v>18</v>
      </c>
      <c r="AB257">
        <v>175</v>
      </c>
      <c r="AC257" t="s">
        <v>22</v>
      </c>
      <c r="AD257" s="2">
        <v>45777</v>
      </c>
      <c r="AE257">
        <v>2</v>
      </c>
      <c r="AF257">
        <v>12.08</v>
      </c>
      <c r="AG257" t="str">
        <f>_xll.BDS(A257,"BEST_ANALYST_RECS_BULK","headers=n","startrow",MATCH(3,_xll.BDS(A257,"BEST_ANALYST_RECS_BULK","headers=n","endcol=9","startcol=9","array=t"),0),"endrow",MATCH(3,_xll.BDS(A257,"BEST_ANALYST_RECS_BULK","headers=n","endcol=9","startcol=9","array=t"),0),"cols=10;rows=1")</f>
        <v>Oddo BHF</v>
      </c>
      <c r="AH257" t="s">
        <v>1461</v>
      </c>
      <c r="AI257" t="s">
        <v>17</v>
      </c>
      <c r="AJ257">
        <v>5</v>
      </c>
      <c r="AK257" t="s">
        <v>18</v>
      </c>
      <c r="AL257">
        <v>175</v>
      </c>
      <c r="AM257" t="s">
        <v>19</v>
      </c>
      <c r="AN257" s="2">
        <v>45784</v>
      </c>
      <c r="AO257">
        <v>3</v>
      </c>
      <c r="AP257">
        <v>9.9700000000000006</v>
      </c>
      <c r="AQ257" t="str">
        <f>_xll.BDP($A257, AQ$6)</f>
        <v>Industrials</v>
      </c>
      <c r="AR257" t="str">
        <f>_xll.BDP($A257, AR$6)</f>
        <v>Professional Services</v>
      </c>
    </row>
    <row r="258" spans="1:44" x14ac:dyDescent="0.25">
      <c r="A258" t="s">
        <v>770</v>
      </c>
      <c r="B258">
        <f ca="1">_xll.BDH(A258,"BEST_EPS",$B$2,$B$2,"BEST_FPERIOD_OVERRIDE=1bf","fill=previous","Days=A")</f>
        <v>6.4000000000000001E-2</v>
      </c>
      <c r="C258">
        <f ca="1">_xll.BDH(A258,"BEST_EPS",$B$2,$B$2,"BEST_FPERIOD_OVERRIDE=2bf","fill=previous","Days=A")</f>
        <v>7.3999999999999996E-2</v>
      </c>
      <c r="D258">
        <f ca="1">_xll.BDH(A258,"BEST_EPS",$B$2,$B$2,"BEST_FPERIOD_OVERRIDE=3bf","fill=previous","Days=A")</f>
        <v>7.9000000000000001E-2</v>
      </c>
      <c r="E258">
        <f ca="1">_xll.BDH(A258,"BEST_TARGET_PRICE",$B$2,$B$2,"fill=previous","Days=A")</f>
        <v>0.63800000000000001</v>
      </c>
      <c r="F258">
        <f ca="1">_xll.BDH($A258,F$6,$B$2,$B$2,"Dir=V","Dts=H")</f>
        <v>0.58720000000000006</v>
      </c>
      <c r="G258">
        <f ca="1">_xll.BDH($A258,G$6,$B$2,$B$2,"Dir=V","Dts=H")</f>
        <v>0.5978</v>
      </c>
      <c r="H258">
        <f ca="1">_xll.BDH($A258,H$6,$B$2,$B$2,"Dir=V","Dts=H")</f>
        <v>0.58460000000000001</v>
      </c>
      <c r="I258">
        <f ca="1">_xll.BDH($A258,I$6,$B$2,$B$2,"Dir=V","Dts=H")</f>
        <v>0.59199999999999997</v>
      </c>
      <c r="J258" t="s">
        <v>1167</v>
      </c>
      <c r="K258">
        <f t="shared" si="6"/>
        <v>0.63</v>
      </c>
      <c r="L258">
        <f t="shared" si="7"/>
        <v>0.59</v>
      </c>
      <c r="M258" t="str">
        <f>_xll.BDS(A258,"BEST_ANALYST_RECS_BULK","headers=n","startrow",MATCH(1,_xll.BDS(A258,"BEST_ANALYST_RECS_BULK","headers=n","endcol=9","startcol=9","array=t"),0),"endrow",MATCH(1,_xll.BDS(A258,"BEST_ANALYST_RECS_BULK","headers=n","endcol=9","startcol=9","array=t"),0),"cols=10;rows=1")</f>
        <v>AlphaValue/Baader Europe</v>
      </c>
      <c r="N258" t="s">
        <v>843</v>
      </c>
      <c r="O258" t="s">
        <v>834</v>
      </c>
      <c r="P258">
        <v>2</v>
      </c>
      <c r="Q258" t="s">
        <v>18</v>
      </c>
      <c r="R258">
        <v>0.59</v>
      </c>
      <c r="S258" t="s">
        <v>27</v>
      </c>
      <c r="T258" s="2">
        <v>45778</v>
      </c>
      <c r="U258">
        <v>1</v>
      </c>
      <c r="V258">
        <v>92.08</v>
      </c>
      <c r="W258" t="str">
        <f>_xll.BDS(A258,"BEST_ANALYST_RECS_BULK","headers=n","startrow",MATCH(2,_xll.BDS(A258,"BEST_ANALYST_RECS_BULK","headers=n","endcol=9","startcol=9","array=t"),0),"endrow",MATCH(2,_xll.BDS(A258,"BEST_ANALYST_RECS_BULK","headers=n","endcol=9","startcol=9","array=t"),0),"cols=10;rows=1")</f>
        <v>CaixaBank BPI</v>
      </c>
      <c r="X258" t="s">
        <v>859</v>
      </c>
      <c r="Y258" t="s">
        <v>20</v>
      </c>
      <c r="Z258">
        <v>5</v>
      </c>
      <c r="AA258" t="s">
        <v>18</v>
      </c>
      <c r="AB258">
        <v>0.65</v>
      </c>
      <c r="AC258" t="s">
        <v>19</v>
      </c>
      <c r="AD258" s="2">
        <v>45784</v>
      </c>
      <c r="AE258">
        <v>2</v>
      </c>
      <c r="AF258">
        <v>88.43</v>
      </c>
      <c r="AG258" t="e">
        <f>_xll.BDS(A258,"BEST_ANALYST_RECS_BULK","headers=n","startrow",MATCH(3,_xll.BDS(A258,"BEST_ANALYST_RECS_BULK","headers=n","endcol=9","startcol=9","array=t"),0),"endrow",MATCH(3,_xll.BDS(A258,"BEST_ANALYST_RECS_BULK","headers=n","endcol=9","startcol=9","array=t"),0),"cols=10;rows=1")</f>
        <v>#N/A</v>
      </c>
      <c r="AH258" t="s">
        <v>859</v>
      </c>
      <c r="AI258" t="s">
        <v>20</v>
      </c>
      <c r="AJ258">
        <v>5</v>
      </c>
      <c r="AK258" t="s">
        <v>18</v>
      </c>
      <c r="AL258">
        <v>0.65</v>
      </c>
      <c r="AM258" t="s">
        <v>19</v>
      </c>
      <c r="AN258" s="2">
        <v>45761</v>
      </c>
      <c r="AO258">
        <v>3</v>
      </c>
      <c r="AP258">
        <v>81.430000000000007</v>
      </c>
      <c r="AQ258" t="str">
        <f>_xll.BDP($A258, AQ$6)</f>
        <v>Financials</v>
      </c>
      <c r="AR258" t="str">
        <f>_xll.BDP($A258, AR$6)</f>
        <v>Banks</v>
      </c>
    </row>
    <row r="259" spans="1:44" x14ac:dyDescent="0.25">
      <c r="A259" t="s">
        <v>530</v>
      </c>
      <c r="B259">
        <f ca="1">_xll.BDH(A259,"BEST_EPS",$B$2,$B$2,"BEST_FPERIOD_OVERRIDE=1bf","fill=previous","Days=A")</f>
        <v>0.28699999999999998</v>
      </c>
      <c r="C259">
        <f ca="1">_xll.BDH(A259,"BEST_EPS",$B$2,$B$2,"BEST_FPERIOD_OVERRIDE=2bf","fill=previous","Days=A")</f>
        <v>0.28799999999999998</v>
      </c>
      <c r="D259">
        <f ca="1">_xll.BDH(A259,"BEST_EPS",$B$2,$B$2,"BEST_FPERIOD_OVERRIDE=3bf","fill=previous","Days=A")</f>
        <v>0.29299999999999998</v>
      </c>
      <c r="E259">
        <f ca="1">_xll.BDH(A259,"BEST_TARGET_PRICE",$B$2,$B$2,"fill=previous","Days=A")</f>
        <v>3.9660000000000002</v>
      </c>
      <c r="F259">
        <f ca="1">_xll.BDH($A259,F$6,$B$2,$B$2,"Dir=V","Dts=H")</f>
        <v>3.26</v>
      </c>
      <c r="G259">
        <f ca="1">_xll.BDH($A259,G$6,$B$2,$B$2,"Dir=V","Dts=H")</f>
        <v>3.3</v>
      </c>
      <c r="H259">
        <f ca="1">_xll.BDH($A259,H$6,$B$2,$B$2,"Dir=V","Dts=H")</f>
        <v>3.2559999999999998</v>
      </c>
      <c r="I259">
        <f ca="1">_xll.BDH($A259,I$6,$B$2,$B$2,"Dir=V","Dts=H")</f>
        <v>3.3</v>
      </c>
      <c r="J259" t="s">
        <v>1167</v>
      </c>
      <c r="K259">
        <f t="shared" si="6"/>
        <v>3.625</v>
      </c>
      <c r="L259">
        <f t="shared" si="7"/>
        <v>3.5</v>
      </c>
      <c r="M259" t="str">
        <f>_xll.BDS(A259,"BEST_ANALYST_RECS_BULK","headers=n","startrow",MATCH(1,_xll.BDS(A259,"BEST_ANALYST_RECS_BULK","headers=n","endcol=9","startcol=9","array=t"),0),"endrow",MATCH(1,_xll.BDS(A259,"BEST_ANALYST_RECS_BULK","headers=n","endcol=9","startcol=9","array=t"),0),"cols=10;rows=1")</f>
        <v>Goldman Sachs</v>
      </c>
      <c r="N259" t="s">
        <v>847</v>
      </c>
      <c r="O259" t="s">
        <v>25</v>
      </c>
      <c r="P259">
        <v>3</v>
      </c>
      <c r="Q259" t="s">
        <v>18</v>
      </c>
      <c r="R259">
        <v>3.5</v>
      </c>
      <c r="S259" t="s">
        <v>22</v>
      </c>
      <c r="T259" s="2">
        <v>45769</v>
      </c>
      <c r="U259">
        <v>1</v>
      </c>
      <c r="V259">
        <v>6.33</v>
      </c>
      <c r="W259" t="str">
        <f>_xll.BDS(A259,"BEST_ANALYST_RECS_BULK","headers=n","startrow",MATCH(2,_xll.BDS(A259,"BEST_ANALYST_RECS_BULK","headers=n","endcol=9","startcol=9","array=t"),0),"endrow",MATCH(2,_xll.BDS(A259,"BEST_ANALYST_RECS_BULK","headers=n","endcol=9","startcol=9","array=t"),0),"cols=10;rows=1")</f>
        <v>Bernstein</v>
      </c>
      <c r="X259" t="s">
        <v>996</v>
      </c>
      <c r="Y259" t="s">
        <v>17</v>
      </c>
      <c r="Z259">
        <v>5</v>
      </c>
      <c r="AA259" t="s">
        <v>18</v>
      </c>
      <c r="AB259">
        <v>3.75</v>
      </c>
      <c r="AC259" t="s">
        <v>19</v>
      </c>
      <c r="AD259" s="2">
        <v>45784</v>
      </c>
      <c r="AE259">
        <v>2</v>
      </c>
      <c r="AF259">
        <v>1.97</v>
      </c>
      <c r="AG259" t="str">
        <f>_xll.BDS(A259,"BEST_ANALYST_RECS_BULK","headers=n","startrow",MATCH(3,_xll.BDS(A259,"BEST_ANALYST_RECS_BULK","headers=n","endcol=9","startcol=9","array=t"),0),"endrow",MATCH(3,_xll.BDS(A259,"BEST_ANALYST_RECS_BULK","headers=n","endcol=9","startcol=9","array=t"),0),"cols=10;rows=1")</f>
        <v>ISS-EVA</v>
      </c>
      <c r="AH259" t="s">
        <v>32</v>
      </c>
      <c r="AI259" t="s">
        <v>43</v>
      </c>
      <c r="AJ259">
        <v>1</v>
      </c>
      <c r="AK259" t="s">
        <v>26</v>
      </c>
      <c r="AL259" t="s">
        <v>29</v>
      </c>
      <c r="AM259" t="s">
        <v>19</v>
      </c>
      <c r="AN259" s="2">
        <v>45401</v>
      </c>
      <c r="AO259">
        <v>3</v>
      </c>
      <c r="AP259">
        <v>0.94</v>
      </c>
      <c r="AQ259" t="str">
        <f>_xll.BDP($A259, AQ$6)</f>
        <v>Utilities</v>
      </c>
      <c r="AR259" t="str">
        <f>_xll.BDP($A259, AR$6)</f>
        <v>Electric Utilities</v>
      </c>
    </row>
    <row r="260" spans="1:44" x14ac:dyDescent="0.25">
      <c r="A260" t="s">
        <v>542</v>
      </c>
      <c r="B260">
        <f ca="1">_xll.BDH(A260,"BEST_EPS",$B$2,$B$2,"BEST_FPERIOD_OVERRIDE=1bf","fill=previous","Days=A")</f>
        <v>0.39500000000000002</v>
      </c>
      <c r="C260">
        <f ca="1">_xll.BDH(A260,"BEST_EPS",$B$2,$B$2,"BEST_FPERIOD_OVERRIDE=2bf","fill=previous","Days=A")</f>
        <v>0.47799999999999998</v>
      </c>
      <c r="D260">
        <f ca="1">_xll.BDH(A260,"BEST_EPS",$B$2,$B$2,"BEST_FPERIOD_OVERRIDE=3bf","fill=previous","Days=A")</f>
        <v>0.53300000000000003</v>
      </c>
      <c r="E260">
        <f ca="1">_xll.BDH(A260,"BEST_TARGET_PRICE",$B$2,$B$2,"fill=previous","Days=A")</f>
        <v>11.378</v>
      </c>
      <c r="F260">
        <f ca="1">_xll.BDH($A260,F$6,$B$2,$B$2,"Dir=V","Dts=H")</f>
        <v>8.2799999999999994</v>
      </c>
      <c r="G260">
        <f ca="1">_xll.BDH($A260,G$6,$B$2,$B$2,"Dir=V","Dts=H")</f>
        <v>8.4550000000000001</v>
      </c>
      <c r="H260">
        <f ca="1">_xll.BDH($A260,H$6,$B$2,$B$2,"Dir=V","Dts=H")</f>
        <v>8.08</v>
      </c>
      <c r="I260">
        <f ca="1">_xll.BDH($A260,I$6,$B$2,$B$2,"Dir=V","Dts=H")</f>
        <v>8.08</v>
      </c>
      <c r="J260" t="s">
        <v>1167</v>
      </c>
      <c r="K260">
        <f t="shared" si="6"/>
        <v>5.3100000000000005</v>
      </c>
      <c r="L260">
        <f t="shared" si="7"/>
        <v>1.32</v>
      </c>
      <c r="M260" t="str">
        <f>_xll.BDS(A260,"BEST_ANALYST_RECS_BULK","headers=n","startrow",MATCH(1,_xll.BDS(A260,"BEST_ANALYST_RECS_BULK","headers=n","endcol=9","startcol=9","array=t"),0),"endrow",MATCH(1,_xll.BDS(A260,"BEST_ANALYST_RECS_BULK","headers=n","endcol=9","startcol=9","array=t"),0),"cols=10;rows=1")</f>
        <v>Sadif Investment Analytics</v>
      </c>
      <c r="N260" t="s">
        <v>32</v>
      </c>
      <c r="O260" t="s">
        <v>48</v>
      </c>
      <c r="P260">
        <v>1</v>
      </c>
      <c r="Q260" t="s">
        <v>18</v>
      </c>
      <c r="R260">
        <v>1.32</v>
      </c>
      <c r="S260" t="s">
        <v>19</v>
      </c>
      <c r="T260" s="2">
        <v>45784</v>
      </c>
      <c r="U260">
        <v>1</v>
      </c>
      <c r="V260">
        <v>36.840000000000003</v>
      </c>
      <c r="W260" t="e">
        <f>_xll.BDS(A260,"BEST_ANALYST_RECS_BULK","headers=n","startrow",MATCH(2,_xll.BDS(A260,"BEST_ANALYST_RECS_BULK","headers=n","endcol=9","startcol=9","array=t"),0),"endrow",MATCH(2,_xll.BDS(A260,"BEST_ANALYST_RECS_BULK","headers=n","endcol=9","startcol=9","array=t"),0),"cols=10;rows=1")</f>
        <v>#N/A</v>
      </c>
      <c r="X260" t="s">
        <v>32</v>
      </c>
      <c r="Y260" t="s">
        <v>48</v>
      </c>
      <c r="Z260">
        <v>1</v>
      </c>
      <c r="AA260" t="s">
        <v>18</v>
      </c>
      <c r="AB260" t="s">
        <v>29</v>
      </c>
      <c r="AC260" t="s">
        <v>19</v>
      </c>
      <c r="AD260" s="2">
        <v>45692</v>
      </c>
      <c r="AE260">
        <v>2</v>
      </c>
      <c r="AF260">
        <v>37.08</v>
      </c>
      <c r="AG260" t="str">
        <f>_xll.BDS(A260,"BEST_ANALYST_RECS_BULK","headers=n","startrow",MATCH(3,_xll.BDS(A260,"BEST_ANALYST_RECS_BULK","headers=n","endcol=9","startcol=9","array=t"),0),"endrow",MATCH(3,_xll.BDS(A260,"BEST_ANALYST_RECS_BULK","headers=n","endcol=9","startcol=9","array=t"),0),"cols=10;rows=1")</f>
        <v>BNP Paribas Exane</v>
      </c>
      <c r="AH260" t="s">
        <v>1467</v>
      </c>
      <c r="AI260" t="s">
        <v>25</v>
      </c>
      <c r="AJ260">
        <v>3</v>
      </c>
      <c r="AK260" t="s">
        <v>18</v>
      </c>
      <c r="AL260">
        <v>9.3000000000000007</v>
      </c>
      <c r="AM260" t="s">
        <v>19</v>
      </c>
      <c r="AN260" s="2">
        <v>45740</v>
      </c>
      <c r="AO260">
        <v>3</v>
      </c>
      <c r="AP260">
        <v>1.65</v>
      </c>
      <c r="AQ260" t="str">
        <f>_xll.BDP($A260, AQ$6)</f>
        <v>Utilities</v>
      </c>
      <c r="AR260" t="str">
        <f>_xll.BDP($A260, AR$6)</f>
        <v>Independent Power and Renewabl</v>
      </c>
    </row>
    <row r="261" spans="1:44" x14ac:dyDescent="0.25">
      <c r="A261" t="s">
        <v>572</v>
      </c>
      <c r="B261">
        <f ca="1">_xll.BDH(A261,"BEST_EPS",$B$2,$B$2,"BEST_FPERIOD_OVERRIDE=1bf","fill=previous","Days=A")</f>
        <v>1.048</v>
      </c>
      <c r="C261">
        <f ca="1">_xll.BDH(A261,"BEST_EPS",$B$2,$B$2,"BEST_FPERIOD_OVERRIDE=2bf","fill=previous","Days=A")</f>
        <v>1.214</v>
      </c>
      <c r="D261">
        <f ca="1">_xll.BDH(A261,"BEST_EPS",$B$2,$B$2,"BEST_FPERIOD_OVERRIDE=3bf","fill=previous","Days=A")</f>
        <v>1.29</v>
      </c>
      <c r="E261">
        <f ca="1">_xll.BDH(A261,"BEST_TARGET_PRICE",$B$2,$B$2,"fill=previous","Days=A")</f>
        <v>18.042000000000002</v>
      </c>
      <c r="F261">
        <f ca="1">_xll.BDH($A261,F$6,$B$2,$B$2,"Dir=V","Dts=H")</f>
        <v>13.75</v>
      </c>
      <c r="G261">
        <f ca="1">_xll.BDH($A261,G$6,$B$2,$B$2,"Dir=V","Dts=H")</f>
        <v>13.81</v>
      </c>
      <c r="H261">
        <f ca="1">_xll.BDH($A261,H$6,$B$2,$B$2,"Dir=V","Dts=H")</f>
        <v>13.66</v>
      </c>
      <c r="I261">
        <f ca="1">_xll.BDH($A261,I$6,$B$2,$B$2,"Dir=V","Dts=H")</f>
        <v>13.734999999999999</v>
      </c>
      <c r="J261" t="s">
        <v>1167</v>
      </c>
      <c r="K261">
        <f t="shared" si="6"/>
        <v>15.75</v>
      </c>
      <c r="L261">
        <f t="shared" si="7"/>
        <v>17.5</v>
      </c>
      <c r="M261" t="str">
        <f>_xll.BDS(A261,"BEST_ANALYST_RECS_BULK","headers=n","startrow",MATCH(1,_xll.BDS(A261,"BEST_ANALYST_RECS_BULK","headers=n","endcol=9","startcol=9","array=t"),0),"endrow",MATCH(1,_xll.BDS(A261,"BEST_ANALYST_RECS_BULK","headers=n","endcol=9","startcol=9","array=t"),0),"cols=10;rows=1")</f>
        <v>Mediobanca</v>
      </c>
      <c r="N261" t="s">
        <v>1110</v>
      </c>
      <c r="O261" t="s">
        <v>17</v>
      </c>
      <c r="P261">
        <v>5</v>
      </c>
      <c r="Q261" t="s">
        <v>23</v>
      </c>
      <c r="R261">
        <v>17.5</v>
      </c>
      <c r="S261" t="s">
        <v>22</v>
      </c>
      <c r="T261" s="2">
        <v>45761</v>
      </c>
      <c r="U261">
        <v>1</v>
      </c>
      <c r="V261">
        <v>42.45</v>
      </c>
      <c r="W261" t="str">
        <f>_xll.BDS(A261,"BEST_ANALYST_RECS_BULK","headers=n","startrow",MATCH(2,_xll.BDS(A261,"BEST_ANALYST_RECS_BULK","headers=n","endcol=9","startcol=9","array=t"),0),"endrow",MATCH(2,_xll.BDS(A261,"BEST_ANALYST_RECS_BULK","headers=n","endcol=9","startcol=9","array=t"),0),"cols=10;rows=1")</f>
        <v>Morgan Stanley</v>
      </c>
      <c r="X261" t="s">
        <v>1298</v>
      </c>
      <c r="Y261" t="s">
        <v>46</v>
      </c>
      <c r="Z261">
        <v>3</v>
      </c>
      <c r="AA261" t="s">
        <v>18</v>
      </c>
      <c r="AB261">
        <v>14</v>
      </c>
      <c r="AC261" t="s">
        <v>22</v>
      </c>
      <c r="AD261" s="2">
        <v>45775</v>
      </c>
      <c r="AE261">
        <v>2</v>
      </c>
      <c r="AF261">
        <v>22.59</v>
      </c>
      <c r="AG261" t="str">
        <f>_xll.BDS(A261,"BEST_ANALYST_RECS_BULK","headers=n","startrow",MATCH(3,_xll.BDS(A261,"BEST_ANALYST_RECS_BULK","headers=n","endcol=9","startcol=9","array=t"),0),"endrow",MATCH(3,_xll.BDS(A261,"BEST_ANALYST_RECS_BULK","headers=n","endcol=9","startcol=9","array=t"),0),"cols=10;rows=1")</f>
        <v>ISS-EVA</v>
      </c>
      <c r="AH261" t="s">
        <v>32</v>
      </c>
      <c r="AI261" t="s">
        <v>43</v>
      </c>
      <c r="AJ261">
        <v>1</v>
      </c>
      <c r="AK261" t="s">
        <v>26</v>
      </c>
      <c r="AL261" t="s">
        <v>29</v>
      </c>
      <c r="AM261" t="s">
        <v>19</v>
      </c>
      <c r="AN261" s="2">
        <v>45546</v>
      </c>
      <c r="AO261">
        <v>3</v>
      </c>
      <c r="AP261">
        <v>21.82</v>
      </c>
      <c r="AQ261" t="str">
        <f>_xll.BDP($A261, AQ$6)</f>
        <v>Energy</v>
      </c>
      <c r="AR261" t="str">
        <f>_xll.BDP($A261, AR$6)</f>
        <v>Oil, Gas &amp; Consumable Fuels</v>
      </c>
    </row>
    <row r="262" spans="1:44" x14ac:dyDescent="0.25">
      <c r="A262" t="s">
        <v>620</v>
      </c>
      <c r="B262">
        <f ca="1">_xll.BDH(A262,"BEST_EPS",$B$2,$B$2,"BEST_FPERIOD_OVERRIDE=1bf","fill=previous","Days=A")</f>
        <v>1.175</v>
      </c>
      <c r="C262">
        <f ca="1">_xll.BDH(A262,"BEST_EPS",$B$2,$B$2,"BEST_FPERIOD_OVERRIDE=2bf","fill=previous","Days=A")</f>
        <v>1.3740000000000001</v>
      </c>
      <c r="D262">
        <f ca="1">_xll.BDH(A262,"BEST_EPS",$B$2,$B$2,"BEST_FPERIOD_OVERRIDE=3bf","fill=previous","Days=A")</f>
        <v>1.6080000000000001</v>
      </c>
      <c r="E262">
        <f ca="1">_xll.BDH(A262,"BEST_TARGET_PRICE",$B$2,$B$2,"fill=previous","Days=A")</f>
        <v>21.734000000000002</v>
      </c>
      <c r="F262">
        <f ca="1">_xll.BDH($A262,F$6,$B$2,$B$2,"Dir=V","Dts=H")</f>
        <v>21.28</v>
      </c>
      <c r="G262">
        <f ca="1">_xll.BDH($A262,G$6,$B$2,$B$2,"Dir=V","Dts=H")</f>
        <v>21.4</v>
      </c>
      <c r="H262">
        <f ca="1">_xll.BDH($A262,H$6,$B$2,$B$2,"Dir=V","Dts=H")</f>
        <v>21.14</v>
      </c>
      <c r="I262">
        <f ca="1">_xll.BDH($A262,I$6,$B$2,$B$2,"Dir=V","Dts=H")</f>
        <v>21.34</v>
      </c>
      <c r="J262" t="s">
        <v>1167</v>
      </c>
      <c r="K262">
        <f t="shared" si="6"/>
        <v>21.824999999999999</v>
      </c>
      <c r="L262">
        <f t="shared" si="7"/>
        <v>22.5</v>
      </c>
      <c r="M262" t="str">
        <f>_xll.BDS(A262,"BEST_ANALYST_RECS_BULK","headers=n","startrow",MATCH(1,_xll.BDS(A262,"BEST_ANALYST_RECS_BULK","headers=n","endcol=9","startcol=9","array=t"),0),"endrow",MATCH(1,_xll.BDS(A262,"BEST_ANALYST_RECS_BULK","headers=n","endcol=9","startcol=9","array=t"),0),"cols=10;rows=1")</f>
        <v>Grupo Santander</v>
      </c>
      <c r="N262" t="s">
        <v>1042</v>
      </c>
      <c r="O262" t="s">
        <v>17</v>
      </c>
      <c r="P262">
        <v>5</v>
      </c>
      <c r="Q262" t="s">
        <v>18</v>
      </c>
      <c r="R262">
        <v>22.5</v>
      </c>
      <c r="S262" t="s">
        <v>19</v>
      </c>
      <c r="T262" s="2">
        <v>45736</v>
      </c>
      <c r="U262">
        <v>1</v>
      </c>
      <c r="V262">
        <v>19.420000000000002</v>
      </c>
      <c r="W262" t="str">
        <f>_xll.BDS(A262,"BEST_ANALYST_RECS_BULK","headers=n","startrow",MATCH(2,_xll.BDS(A262,"BEST_ANALYST_RECS_BULK","headers=n","endcol=9","startcol=9","array=t"),0),"endrow",MATCH(2,_xll.BDS(A262,"BEST_ANALYST_RECS_BULK","headers=n","endcol=9","startcol=9","array=t"),0),"cols=10;rows=1")</f>
        <v>Sadif Investment Analytics</v>
      </c>
      <c r="X262" t="s">
        <v>32</v>
      </c>
      <c r="Y262" t="s">
        <v>20</v>
      </c>
      <c r="Z262">
        <v>5</v>
      </c>
      <c r="AA262" t="s">
        <v>23</v>
      </c>
      <c r="AB262" t="s">
        <v>29</v>
      </c>
      <c r="AC262" t="s">
        <v>19</v>
      </c>
      <c r="AD262" s="2">
        <v>45756</v>
      </c>
      <c r="AE262">
        <v>2</v>
      </c>
      <c r="AF262">
        <v>18.989999999999998</v>
      </c>
      <c r="AG262" t="str">
        <f>_xll.BDS(A262,"BEST_ANALYST_RECS_BULK","headers=n","startrow",MATCH(3,_xll.BDS(A262,"BEST_ANALYST_RECS_BULK","headers=n","endcol=9","startcol=9","array=t"),0),"endrow",MATCH(3,_xll.BDS(A262,"BEST_ANALYST_RECS_BULK","headers=n","endcol=9","startcol=9","array=t"),0),"cols=10;rows=1")</f>
        <v>CaixaBank BPI</v>
      </c>
      <c r="AH262" t="s">
        <v>1466</v>
      </c>
      <c r="AI262" t="s">
        <v>20</v>
      </c>
      <c r="AJ262">
        <v>5</v>
      </c>
      <c r="AK262" t="s">
        <v>18</v>
      </c>
      <c r="AL262">
        <v>21.15</v>
      </c>
      <c r="AM262" t="s">
        <v>19</v>
      </c>
      <c r="AN262" s="2">
        <v>45784</v>
      </c>
      <c r="AO262">
        <v>3</v>
      </c>
      <c r="AP262">
        <v>17.579999999999998</v>
      </c>
      <c r="AQ262" t="str">
        <f>_xll.BDP($A262, AQ$6)</f>
        <v>Consumer Staples</v>
      </c>
      <c r="AR262" t="str">
        <f>_xll.BDP($A262, AR$6)</f>
        <v>Consumer Staples Distribution</v>
      </c>
    </row>
    <row r="263" spans="1:44" x14ac:dyDescent="0.25">
      <c r="T263" s="2"/>
      <c r="AD263" s="2"/>
      <c r="AN263" s="2"/>
    </row>
    <row r="264" spans="1:44" x14ac:dyDescent="0.25">
      <c r="T264" s="2"/>
      <c r="AD264" s="2"/>
      <c r="AN264" s="2"/>
    </row>
    <row r="265" spans="1:44" x14ac:dyDescent="0.25">
      <c r="T265" s="2"/>
      <c r="AD265" s="2"/>
      <c r="AN265" s="2"/>
    </row>
    <row r="266" spans="1:44" x14ac:dyDescent="0.25">
      <c r="A266" t="s">
        <v>187</v>
      </c>
      <c r="B266">
        <f ca="1">_xll.BDH(A266,"BEST_EPS",$B$2,$B$2,"BEST_FPERIOD_OVERRIDE=1bf","fill=previous","Days=A")</f>
        <v>1.5329999999999999</v>
      </c>
      <c r="C266">
        <f ca="1">_xll.BDH(A266,"BEST_EPS",$B$2,$B$2,"BEST_FPERIOD_OVERRIDE=2bf","fill=previous","Days=A")</f>
        <v>2.0150000000000001</v>
      </c>
      <c r="D266">
        <f ca="1">_xll.BDH(A266,"BEST_EPS",$B$2,$B$2,"BEST_FPERIOD_OVERRIDE=3bf","fill=previous","Days=A")</f>
        <v>2.258</v>
      </c>
      <c r="E266">
        <f ca="1">_xll.BDH(A266,"BEST_TARGET_PRICE",$B$2,$B$2,"fill=previous","Days=A")</f>
        <v>2421.2800000000002</v>
      </c>
      <c r="F266">
        <f ca="1">_xll.BDH($A266,F$6,$B$2,$B$2,"Dir=V","Dts=H")</f>
        <v>2071</v>
      </c>
      <c r="G266">
        <f ca="1">_xll.BDH($A266,G$6,$B$2,$B$2,"Dir=V","Dts=H")</f>
        <v>2113.5</v>
      </c>
      <c r="H266">
        <f ca="1">_xll.BDH($A266,H$6,$B$2,$B$2,"Dir=V","Dts=H")</f>
        <v>2056</v>
      </c>
      <c r="I266">
        <f ca="1">_xll.BDH($A266,I$6,$B$2,$B$2,"Dir=V","Dts=H")</f>
        <v>2067.5</v>
      </c>
      <c r="J266" t="str">
        <f ca="1">_xll.BQL(_xll.BQL.LIST(A266:A352),"dropna(CNTRY_ISSUE_ISO)","dates="&amp;$B$2,"showquery=faulse","showheaders=f","showIDs=f","cols=1;rows=87")</f>
        <v>GB</v>
      </c>
      <c r="K266">
        <f t="shared" ref="K266:K327" si="8">AVERAGE(R266,AB266,AL266)</f>
        <v>2030</v>
      </c>
      <c r="L266">
        <f t="shared" ref="L266:L327" si="9">IF(OR(ISNA(M266),R266=0,R266="#N/A N/A"),IF(OR(ISNA(W266),AB266=0,AB266="#N/A N/A"),IF(OR(ISNA(AG266),AL266=0,AL266="#N/A N/A"),E266,AL266),AB266),R266)</f>
        <v>2060</v>
      </c>
      <c r="M266" t="str">
        <f>_xll.BDS(A266,"BEST_ANALYST_RECS_BULK","headers=n","startrow",MATCH(1,_xll.BDS(A266,"BEST_ANALYST_RECS_BULK","headers=n","endcol=9","startcol=9","array=t"),0),"endrow",MATCH(1,_xll.BDS(A266,"BEST_ANALYST_RECS_BULK","headers=n","endcol=9","startcol=9","array=t"),0),"cols=10;rows=1")</f>
        <v>Morningstar</v>
      </c>
      <c r="N266" t="s">
        <v>1231</v>
      </c>
      <c r="O266" t="s">
        <v>28</v>
      </c>
      <c r="P266">
        <v>3</v>
      </c>
      <c r="Q266" t="s">
        <v>18</v>
      </c>
      <c r="R266">
        <v>2060</v>
      </c>
      <c r="S266" t="s">
        <v>19</v>
      </c>
      <c r="T266" s="2">
        <v>45770</v>
      </c>
      <c r="U266">
        <v>1</v>
      </c>
      <c r="V266">
        <v>22.31</v>
      </c>
      <c r="W266" t="str">
        <f>_xll.BDS(A266,"BEST_ANALYST_RECS_BULK","headers=n","startrow",MATCH(2,_xll.BDS(A266,"BEST_ANALYST_RECS_BULK","headers=n","endcol=9","startcol=9","array=t"),0),"endrow",MATCH(2,_xll.BDS(A266,"BEST_ANALYST_RECS_BULK","headers=n","endcol=9","startcol=9","array=t"),0),"cols=10;rows=1")</f>
        <v>ISS-EVA</v>
      </c>
      <c r="X266" t="s">
        <v>32</v>
      </c>
      <c r="Y266" t="s">
        <v>43</v>
      </c>
      <c r="Z266">
        <v>1</v>
      </c>
      <c r="AA266" t="s">
        <v>26</v>
      </c>
      <c r="AB266" t="s">
        <v>29</v>
      </c>
      <c r="AC266" t="s">
        <v>19</v>
      </c>
      <c r="AD266" s="2">
        <v>45395</v>
      </c>
      <c r="AE266">
        <v>2</v>
      </c>
      <c r="AF266">
        <v>21.41</v>
      </c>
      <c r="AG266" t="str">
        <f>_xll.BDS(A266,"BEST_ANALYST_RECS_BULK","headers=n","startrow",MATCH(3,_xll.BDS(A266,"BEST_ANALYST_RECS_BULK","headers=n","endcol=9","startcol=9","array=t"),0),"endrow",MATCH(3,_xll.BDS(A266,"BEST_ANALYST_RECS_BULK","headers=n","endcol=9","startcol=9","array=t"),0),"cols=10;rows=1")</f>
        <v>Berenberg</v>
      </c>
      <c r="AH266" t="s">
        <v>1344</v>
      </c>
      <c r="AI266" t="s">
        <v>30</v>
      </c>
      <c r="AJ266">
        <v>1</v>
      </c>
      <c r="AK266" t="s">
        <v>18</v>
      </c>
      <c r="AL266">
        <v>2000</v>
      </c>
      <c r="AM266" t="s">
        <v>19</v>
      </c>
      <c r="AN266" s="2">
        <v>45771</v>
      </c>
      <c r="AO266">
        <v>3</v>
      </c>
      <c r="AP266">
        <v>16.25</v>
      </c>
      <c r="AQ266" t="str">
        <f>_xll.BDP($A266, AQ$6)</f>
        <v>Materials</v>
      </c>
      <c r="AR266" t="str">
        <f>_xll.BDP($A266, AR$6)</f>
        <v>Metals &amp; Mining</v>
      </c>
    </row>
    <row r="267" spans="1:44" x14ac:dyDescent="0.25">
      <c r="A267" t="s">
        <v>247</v>
      </c>
      <c r="B267">
        <f ca="1">_xll.BDH(A267,"BEST_EPS",$B$2,$B$2,"BEST_FPERIOD_OVERRIDE=1bf","fill=previous","Days=A")</f>
        <v>1.946</v>
      </c>
      <c r="C267">
        <f ca="1">_xll.BDH(A267,"BEST_EPS",$B$2,$B$2,"BEST_FPERIOD_OVERRIDE=2bf","fill=previous","Days=A")</f>
        <v>2.1280000000000001</v>
      </c>
      <c r="D267">
        <f ca="1">_xll.BDH(A267,"BEST_EPS",$B$2,$B$2,"BEST_FPERIOD_OVERRIDE=3bf","fill=previous","Days=A")</f>
        <v>2.4609999999999999</v>
      </c>
      <c r="E267">
        <f ca="1">_xll.BDH(A267,"BEST_TARGET_PRICE",$B$2,$B$2,"fill=previous","Days=A")</f>
        <v>2190.8330000000001</v>
      </c>
      <c r="F267">
        <f ca="1">_xll.BDH($A267,F$6,$B$2,$B$2,"Dir=V","Dts=H")</f>
        <v>2001</v>
      </c>
      <c r="G267">
        <f ca="1">_xll.BDH($A267,G$6,$B$2,$B$2,"Dir=V","Dts=H")</f>
        <v>2006</v>
      </c>
      <c r="H267">
        <f ca="1">_xll.BDH($A267,H$6,$B$2,$B$2,"Dir=V","Dts=H")</f>
        <v>1969.5</v>
      </c>
      <c r="I267">
        <f ca="1">_xll.BDH($A267,I$6,$B$2,$B$2,"Dir=V","Dts=H")</f>
        <v>1971.5</v>
      </c>
      <c r="J267" t="s">
        <v>1169</v>
      </c>
      <c r="K267">
        <f t="shared" si="8"/>
        <v>2063.3333333333335</v>
      </c>
      <c r="L267">
        <f t="shared" si="9"/>
        <v>2220</v>
      </c>
      <c r="M267" t="str">
        <f>_xll.BDS(A267,"BEST_ANALYST_RECS_BULK","headers=n","startrow",MATCH(1,_xll.BDS(A267,"BEST_ANALYST_RECS_BULK","headers=n","endcol=9","startcol=9","array=t"),0),"endrow",MATCH(1,_xll.BDS(A267,"BEST_ANALYST_RECS_BULK","headers=n","endcol=9","startcol=9","array=t"),0),"cols=10;rows=1")</f>
        <v>Deutsche Bank</v>
      </c>
      <c r="N267" t="s">
        <v>958</v>
      </c>
      <c r="O267" t="s">
        <v>28</v>
      </c>
      <c r="P267">
        <v>3</v>
      </c>
      <c r="Q267" t="s">
        <v>18</v>
      </c>
      <c r="R267">
        <v>2220</v>
      </c>
      <c r="S267" t="s">
        <v>22</v>
      </c>
      <c r="T267" s="2">
        <v>45776</v>
      </c>
      <c r="U267">
        <v>1</v>
      </c>
      <c r="V267">
        <v>10.44</v>
      </c>
      <c r="W267" t="str">
        <f>_xll.BDS(A267,"BEST_ANALYST_RECS_BULK","headers=n","startrow",MATCH(2,_xll.BDS(A267,"BEST_ANALYST_RECS_BULK","headers=n","endcol=9","startcol=9","array=t"),0),"endrow",MATCH(2,_xll.BDS(A267,"BEST_ANALYST_RECS_BULK","headers=n","endcol=9","startcol=9","array=t"),0),"cols=10;rows=1")</f>
        <v>Barclays</v>
      </c>
      <c r="X267" t="s">
        <v>1460</v>
      </c>
      <c r="Y267" t="s">
        <v>35</v>
      </c>
      <c r="Z267">
        <v>3</v>
      </c>
      <c r="AA267" t="s">
        <v>18</v>
      </c>
      <c r="AB267">
        <v>2200</v>
      </c>
      <c r="AC267" t="s">
        <v>19</v>
      </c>
      <c r="AD267" s="2">
        <v>45784</v>
      </c>
      <c r="AE267">
        <v>2</v>
      </c>
      <c r="AF267">
        <v>0</v>
      </c>
      <c r="AG267" t="str">
        <f>_xll.BDS(A267,"BEST_ANALYST_RECS_BULK","headers=n","startrow",MATCH(3,_xll.BDS(A267,"BEST_ANALYST_RECS_BULK","headers=n","endcol=9","startcol=9","array=t"),0),"endrow",MATCH(3,_xll.BDS(A267,"BEST_ANALYST_RECS_BULK","headers=n","endcol=9","startcol=9","array=t"),0),"cols=10;rows=1")</f>
        <v>Citi</v>
      </c>
      <c r="AH267" t="s">
        <v>1015</v>
      </c>
      <c r="AI267" t="s">
        <v>30</v>
      </c>
      <c r="AJ267">
        <v>1</v>
      </c>
      <c r="AK267" t="s">
        <v>18</v>
      </c>
      <c r="AL267">
        <v>1770</v>
      </c>
      <c r="AM267" t="s">
        <v>19</v>
      </c>
      <c r="AN267" s="2">
        <v>45783</v>
      </c>
      <c r="AO267">
        <v>3</v>
      </c>
      <c r="AP267">
        <v>-2.64</v>
      </c>
      <c r="AQ267" t="str">
        <f>_xll.BDP($A267, AQ$6)</f>
        <v>Consumer Staples</v>
      </c>
      <c r="AR267" t="str">
        <f>_xll.BDP($A267, AR$6)</f>
        <v>Food Products</v>
      </c>
    </row>
    <row r="268" spans="1:44" x14ac:dyDescent="0.25">
      <c r="A268" t="s">
        <v>328</v>
      </c>
      <c r="B268">
        <f ca="1">_xll.BDH(A268,"BEST_EPS",$B$2,$B$2,"BEST_FPERIOD_OVERRIDE=1bf","fill=previous","Days=A")</f>
        <v>2.2749999999999999</v>
      </c>
      <c r="C268">
        <f ca="1">_xll.BDH(A268,"BEST_EPS",$B$2,$B$2,"BEST_FPERIOD_OVERRIDE=2bf","fill=previous","Days=A")</f>
        <v>2.3919999999999999</v>
      </c>
      <c r="D268">
        <f ca="1">_xll.BDH(A268,"BEST_EPS",$B$2,$B$2,"BEST_FPERIOD_OVERRIDE=3bf","fill=previous","Days=A")</f>
        <v>2.4790000000000001</v>
      </c>
      <c r="E268">
        <f ca="1">_xll.BDH(A268,"BEST_TARGET_PRICE",$B$2,$B$2,"fill=previous","Days=A")</f>
        <v>3185.8229999999999</v>
      </c>
      <c r="F268">
        <f ca="1">_xll.BDH($A268,F$6,$B$2,$B$2,"Dir=V","Dts=H")</f>
        <v>3340</v>
      </c>
      <c r="G268">
        <f ca="1">_xll.BDH($A268,G$6,$B$2,$B$2,"Dir=V","Dts=H")</f>
        <v>3382</v>
      </c>
      <c r="H268">
        <f ca="1">_xll.BDH($A268,H$6,$B$2,$B$2,"Dir=V","Dts=H")</f>
        <v>3326</v>
      </c>
      <c r="I268">
        <f ca="1">_xll.BDH($A268,I$6,$B$2,$B$2,"Dir=V","Dts=H")</f>
        <v>3382</v>
      </c>
      <c r="J268" t="s">
        <v>1169</v>
      </c>
      <c r="K268">
        <f t="shared" si="8"/>
        <v>3610</v>
      </c>
      <c r="L268">
        <f t="shared" si="9"/>
        <v>3630</v>
      </c>
      <c r="M268" t="str">
        <f>_xll.BDS(A268,"BEST_ANALYST_RECS_BULK","headers=n","startrow",MATCH(1,_xll.BDS(A268,"BEST_ANALYST_RECS_BULK","headers=n","endcol=9","startcol=9","array=t"),0),"endrow",MATCH(1,_xll.BDS(A268,"BEST_ANALYST_RECS_BULK","headers=n","endcol=9","startcol=9","array=t"),0),"cols=10;rows=1")</f>
        <v>Morningstar</v>
      </c>
      <c r="N268" t="s">
        <v>886</v>
      </c>
      <c r="O268" t="s">
        <v>20</v>
      </c>
      <c r="P268">
        <v>5</v>
      </c>
      <c r="Q268" t="s">
        <v>18</v>
      </c>
      <c r="R268">
        <v>3630</v>
      </c>
      <c r="S268" t="s">
        <v>19</v>
      </c>
      <c r="T268" s="2">
        <v>45770</v>
      </c>
      <c r="U268">
        <v>1</v>
      </c>
      <c r="V268">
        <v>29.18</v>
      </c>
      <c r="W268" t="str">
        <f>_xll.BDS(A268,"BEST_ANALYST_RECS_BULK","headers=n","startrow",MATCH(2,_xll.BDS(A268,"BEST_ANALYST_RECS_BULK","headers=n","endcol=9","startcol=9","array=t"),0),"endrow",MATCH(2,_xll.BDS(A268,"BEST_ANALYST_RECS_BULK","headers=n","endcol=9","startcol=9","array=t"),0),"cols=10;rows=1")</f>
        <v>Autonomous Research</v>
      </c>
      <c r="X268" t="s">
        <v>1235</v>
      </c>
      <c r="Y268" t="s">
        <v>17</v>
      </c>
      <c r="Z268">
        <v>5</v>
      </c>
      <c r="AA268" t="s">
        <v>18</v>
      </c>
      <c r="AB268">
        <v>3400</v>
      </c>
      <c r="AC268" t="s">
        <v>19</v>
      </c>
      <c r="AD268" s="2">
        <v>45779</v>
      </c>
      <c r="AE268">
        <v>2</v>
      </c>
      <c r="AF268">
        <v>28.67</v>
      </c>
      <c r="AG268" t="str">
        <f>_xll.BDS(A268,"BEST_ANALYST_RECS_BULK","headers=n","startrow",MATCH(3,_xll.BDS(A268,"BEST_ANALYST_RECS_BULK","headers=n","endcol=9","startcol=9","array=t"),0),"endrow",MATCH(3,_xll.BDS(A268,"BEST_ANALYST_RECS_BULK","headers=n","endcol=9","startcol=9","array=t"),0),"cols=10;rows=1")</f>
        <v>HSBC</v>
      </c>
      <c r="AH268" t="s">
        <v>1273</v>
      </c>
      <c r="AI268" t="s">
        <v>20</v>
      </c>
      <c r="AJ268">
        <v>5</v>
      </c>
      <c r="AK268" t="s">
        <v>18</v>
      </c>
      <c r="AL268">
        <v>3800</v>
      </c>
      <c r="AM268" t="s">
        <v>19</v>
      </c>
      <c r="AN268" s="2">
        <v>45723</v>
      </c>
      <c r="AO268">
        <v>3</v>
      </c>
      <c r="AP268">
        <v>28.2</v>
      </c>
      <c r="AQ268" t="str">
        <f>_xll.BDP($A268, AQ$6)</f>
        <v>Financials</v>
      </c>
      <c r="AR268" t="str">
        <f>_xll.BDP($A268, AR$6)</f>
        <v>Insurance</v>
      </c>
    </row>
    <row r="269" spans="1:44" x14ac:dyDescent="0.25">
      <c r="A269" t="s">
        <v>199</v>
      </c>
      <c r="B269">
        <f ca="1">_xll.BDH(A269,"BEST_EPS",$B$2,$B$2,"BEST_FPERIOD_OVERRIDE=1bf","fill=previous","Days=A")</f>
        <v>3.976</v>
      </c>
      <c r="C269">
        <f ca="1">_xll.BDH(A269,"BEST_EPS",$B$2,$B$2,"BEST_FPERIOD_OVERRIDE=2bf","fill=previous","Days=A")</f>
        <v>4.5359999999999996</v>
      </c>
      <c r="D269">
        <f ca="1">_xll.BDH(A269,"BEST_EPS",$B$2,$B$2,"BEST_FPERIOD_OVERRIDE=3bf","fill=previous","Days=A")</f>
        <v>5.3979999999999997</v>
      </c>
      <c r="E269">
        <f ca="1">_xll.BDH(A269,"BEST_TARGET_PRICE",$B$2,$B$2,"fill=previous","Days=A")</f>
        <v>5803.4210000000003</v>
      </c>
      <c r="F269">
        <f ca="1">_xll.BDH($A269,F$6,$B$2,$B$2,"Dir=V","Dts=H")</f>
        <v>4030</v>
      </c>
      <c r="G269">
        <f ca="1">_xll.BDH($A269,G$6,$B$2,$B$2,"Dir=V","Dts=H")</f>
        <v>4080</v>
      </c>
      <c r="H269">
        <f ca="1">_xll.BDH($A269,H$6,$B$2,$B$2,"Dir=V","Dts=H")</f>
        <v>4019</v>
      </c>
      <c r="I269">
        <f ca="1">_xll.BDH($A269,I$6,$B$2,$B$2,"Dir=V","Dts=H")</f>
        <v>4019</v>
      </c>
      <c r="J269" t="s">
        <v>1169</v>
      </c>
      <c r="K269">
        <f t="shared" si="8"/>
        <v>4650</v>
      </c>
      <c r="L269">
        <f t="shared" si="9"/>
        <v>4000</v>
      </c>
      <c r="M269" t="str">
        <f>_xll.BDS(A269,"BEST_ANALYST_RECS_BULK","headers=n","startrow",MATCH(1,_xll.BDS(A269,"BEST_ANALYST_RECS_BULK","headers=n","endcol=9","startcol=9","array=t"),0),"endrow",MATCH(1,_xll.BDS(A269,"BEST_ANALYST_RECS_BULK","headers=n","endcol=9","startcol=9","array=t"),0),"cols=10;rows=1")</f>
        <v>ISS-EVA</v>
      </c>
      <c r="N269" t="s">
        <v>32</v>
      </c>
      <c r="O269" t="s">
        <v>43</v>
      </c>
      <c r="P269">
        <v>1</v>
      </c>
      <c r="Q269" t="s">
        <v>18</v>
      </c>
      <c r="R269" t="s">
        <v>29</v>
      </c>
      <c r="S269" t="s">
        <v>19</v>
      </c>
      <c r="T269" s="2">
        <v>45069</v>
      </c>
      <c r="U269">
        <v>1</v>
      </c>
      <c r="V269">
        <v>27.97</v>
      </c>
      <c r="W269" t="str">
        <f>_xll.BDS(A269,"BEST_ANALYST_RECS_BULK","headers=n","startrow",MATCH(2,_xll.BDS(A269,"BEST_ANALYST_RECS_BULK","headers=n","endcol=9","startcol=9","array=t"),0),"endrow",MATCH(2,_xll.BDS(A269,"BEST_ANALYST_RECS_BULK","headers=n","endcol=9","startcol=9","array=t"),0),"cols=10;rows=1")</f>
        <v>BNP Paribas Exane</v>
      </c>
      <c r="X269" t="s">
        <v>851</v>
      </c>
      <c r="Y269" t="s">
        <v>38</v>
      </c>
      <c r="Z269">
        <v>1</v>
      </c>
      <c r="AA269" t="s">
        <v>18</v>
      </c>
      <c r="AB269">
        <v>4000</v>
      </c>
      <c r="AC269" t="s">
        <v>19</v>
      </c>
      <c r="AD269" s="2">
        <v>45735</v>
      </c>
      <c r="AE269">
        <v>2</v>
      </c>
      <c r="AF269">
        <v>21.8</v>
      </c>
      <c r="AG269" t="str">
        <f>_xll.BDS(A269,"BEST_ANALYST_RECS_BULK","headers=n","startrow",MATCH(3,_xll.BDS(A269,"BEST_ANALYST_RECS_BULK","headers=n","endcol=9","startcol=9","array=t"),0),"endrow",MATCH(3,_xll.BDS(A269,"BEST_ANALYST_RECS_BULK","headers=n","endcol=9","startcol=9","array=t"),0),"cols=10;rows=1")</f>
        <v>Deutsche Bank</v>
      </c>
      <c r="AH269" t="s">
        <v>1368</v>
      </c>
      <c r="AI269" t="s">
        <v>28</v>
      </c>
      <c r="AJ269">
        <v>3</v>
      </c>
      <c r="AK269" t="s">
        <v>18</v>
      </c>
      <c r="AL269">
        <v>5300</v>
      </c>
      <c r="AM269" t="s">
        <v>22</v>
      </c>
      <c r="AN269" s="2">
        <v>45720</v>
      </c>
      <c r="AO269">
        <v>3</v>
      </c>
      <c r="AP269">
        <v>10.14</v>
      </c>
      <c r="AQ269" t="str">
        <f>_xll.BDP($A269, AQ$6)</f>
        <v>Industrials</v>
      </c>
      <c r="AR269" t="str">
        <f>_xll.BDP($A269, AR$6)</f>
        <v>Trading Companies &amp; Distributo</v>
      </c>
    </row>
    <row r="270" spans="1:44" x14ac:dyDescent="0.25">
      <c r="A270" t="s">
        <v>229</v>
      </c>
      <c r="B270">
        <f ca="1">_xll.BDH(A270,"BEST_EPS",$B$2,$B$2,"BEST_FPERIOD_OVERRIDE=1bf","fill=previous","Days=A")</f>
        <v>0.89700000000000002</v>
      </c>
      <c r="C270">
        <f ca="1">_xll.BDH(A270,"BEST_EPS",$B$2,$B$2,"BEST_FPERIOD_OVERRIDE=2bf","fill=previous","Days=A")</f>
        <v>1.099</v>
      </c>
      <c r="D270">
        <f ca="1">_xll.BDH(A270,"BEST_EPS",$B$2,$B$2,"BEST_FPERIOD_OVERRIDE=3bf","fill=previous","Days=A")</f>
        <v>1.34</v>
      </c>
      <c r="E270">
        <f ca="1">_xll.BDH(A270,"BEST_TARGET_PRICE",$B$2,$B$2,"fill=previous","Days=A")</f>
        <v>1879.048</v>
      </c>
      <c r="F270">
        <f ca="1">_xll.BDH($A270,F$6,$B$2,$B$2,"Dir=V","Dts=H")</f>
        <v>1712.5</v>
      </c>
      <c r="G270">
        <f ca="1">_xll.BDH($A270,G$6,$B$2,$B$2,"Dir=V","Dts=H")</f>
        <v>1745.5</v>
      </c>
      <c r="H270">
        <f ca="1">_xll.BDH($A270,H$6,$B$2,$B$2,"Dir=V","Dts=H")</f>
        <v>1676</v>
      </c>
      <c r="I270">
        <f ca="1">_xll.BDH($A270,I$6,$B$2,$B$2,"Dir=V","Dts=H")</f>
        <v>1695</v>
      </c>
      <c r="J270" t="s">
        <v>1169</v>
      </c>
      <c r="K270">
        <f t="shared" si="8"/>
        <v>1881.3333333333333</v>
      </c>
      <c r="L270">
        <f t="shared" si="9"/>
        <v>1809</v>
      </c>
      <c r="M270" t="str">
        <f>_xll.BDS(A270,"BEST_ANALYST_RECS_BULK","headers=n","startrow",MATCH(1,_xll.BDS(A270,"BEST_ANALYST_RECS_BULK","headers=n","endcol=9","startcol=9","array=t"),0),"endrow",MATCH(1,_xll.BDS(A270,"BEST_ANALYST_RECS_BULK","headers=n","endcol=9","startcol=9","array=t"),0),"cols=10;rows=1")</f>
        <v>AlphaValue/Baader Europe</v>
      </c>
      <c r="N270" t="s">
        <v>1360</v>
      </c>
      <c r="O270" t="s">
        <v>834</v>
      </c>
      <c r="P270">
        <v>2</v>
      </c>
      <c r="Q270" t="s">
        <v>18</v>
      </c>
      <c r="R270">
        <v>1809</v>
      </c>
      <c r="S270" t="s">
        <v>27</v>
      </c>
      <c r="T270" s="2">
        <v>45784</v>
      </c>
      <c r="U270">
        <v>1</v>
      </c>
      <c r="V270">
        <v>79.97</v>
      </c>
      <c r="W270" t="str">
        <f>_xll.BDS(A270,"BEST_ANALYST_RECS_BULK","headers=n","startrow",MATCH(2,_xll.BDS(A270,"BEST_ANALYST_RECS_BULK","headers=n","endcol=9","startcol=9","array=t"),0),"endrow",MATCH(2,_xll.BDS(A270,"BEST_ANALYST_RECS_BULK","headers=n","endcol=9","startcol=9","array=t"),0),"cols=10;rows=1")</f>
        <v>Barclays</v>
      </c>
      <c r="X270" t="s">
        <v>1152</v>
      </c>
      <c r="Y270" t="s">
        <v>35</v>
      </c>
      <c r="Z270">
        <v>3</v>
      </c>
      <c r="AA270" t="s">
        <v>18</v>
      </c>
      <c r="AB270">
        <v>1975</v>
      </c>
      <c r="AC270" t="s">
        <v>19</v>
      </c>
      <c r="AD270" s="2">
        <v>45763</v>
      </c>
      <c r="AE270">
        <v>2</v>
      </c>
      <c r="AF270">
        <v>24.16</v>
      </c>
      <c r="AG270" t="str">
        <f>_xll.BDS(A270,"BEST_ANALYST_RECS_BULK","headers=n","startrow",MATCH(3,_xll.BDS(A270,"BEST_ANALYST_RECS_BULK","headers=n","endcol=9","startcol=9","array=t"),0),"endrow",MATCH(3,_xll.BDS(A270,"BEST_ANALYST_RECS_BULK","headers=n","endcol=9","startcol=9","array=t"),0),"cols=10;rows=1")</f>
        <v>Peel Hunt</v>
      </c>
      <c r="AH270" t="s">
        <v>1459</v>
      </c>
      <c r="AI270" t="s">
        <v>826</v>
      </c>
      <c r="AJ270">
        <v>4</v>
      </c>
      <c r="AK270" t="s">
        <v>23</v>
      </c>
      <c r="AL270">
        <v>1860</v>
      </c>
      <c r="AM270" t="s">
        <v>22</v>
      </c>
      <c r="AN270" s="2">
        <v>45775</v>
      </c>
      <c r="AO270">
        <v>3</v>
      </c>
      <c r="AP270">
        <v>20.78</v>
      </c>
      <c r="AQ270" t="str">
        <f>_xll.BDP($A270, AQ$6)</f>
        <v>Materials</v>
      </c>
      <c r="AR270" t="str">
        <f>_xll.BDP($A270, AR$6)</f>
        <v>Metals &amp; Mining</v>
      </c>
    </row>
    <row r="271" spans="1:44" x14ac:dyDescent="0.25">
      <c r="A271" t="s">
        <v>348</v>
      </c>
      <c r="B271">
        <f ca="1">_xll.BDH(A271,"BEST_EPS",$B$2,$B$2,"BEST_FPERIOD_OVERRIDE=1bf","fill=previous","Days=A")</f>
        <v>0.36299999999999999</v>
      </c>
      <c r="C271">
        <f ca="1">_xll.BDH(A271,"BEST_EPS",$B$2,$B$2,"BEST_FPERIOD_OVERRIDE=2bf","fill=previous","Days=A")</f>
        <v>0.40200000000000002</v>
      </c>
      <c r="D271">
        <f ca="1">_xll.BDH(A271,"BEST_EPS",$B$2,$B$2,"BEST_FPERIOD_OVERRIDE=3bf","fill=previous","Days=A")</f>
        <v>0.437</v>
      </c>
      <c r="E271">
        <f ca="1">_xll.BDH(A271,"BEST_TARGET_PRICE",$B$2,$B$2,"fill=previous","Days=A")</f>
        <v>839.45500000000004</v>
      </c>
      <c r="F271">
        <f ca="1">_xll.BDH($A271,F$6,$B$2,$B$2,"Dir=V","Dts=H")</f>
        <v>863.2</v>
      </c>
      <c r="G271">
        <f ca="1">_xll.BDH($A271,G$6,$B$2,$B$2,"Dir=V","Dts=H")</f>
        <v>869.4</v>
      </c>
      <c r="H271">
        <f ca="1">_xll.BDH($A271,H$6,$B$2,$B$2,"Dir=V","Dts=H")</f>
        <v>855.6</v>
      </c>
      <c r="I271">
        <f ca="1">_xll.BDH($A271,I$6,$B$2,$B$2,"Dir=V","Dts=H")</f>
        <v>865</v>
      </c>
      <c r="J271" t="s">
        <v>1169</v>
      </c>
      <c r="K271">
        <f t="shared" si="8"/>
        <v>955.33333333333337</v>
      </c>
      <c r="L271">
        <f t="shared" si="9"/>
        <v>880</v>
      </c>
      <c r="M271" t="str">
        <f>_xll.BDS(A271,"BEST_ANALYST_RECS_BULK","headers=n","startrow",MATCH(1,_xll.BDS(A271,"BEST_ANALYST_RECS_BULK","headers=n","endcol=9","startcol=9","array=t"),0),"endrow",MATCH(1,_xll.BDS(A271,"BEST_ANALYST_RECS_BULK","headers=n","endcol=9","startcol=9","array=t"),0),"cols=10;rows=1")</f>
        <v>BNP Paribas Exane</v>
      </c>
      <c r="N271" t="s">
        <v>1013</v>
      </c>
      <c r="O271" t="s">
        <v>17</v>
      </c>
      <c r="P271">
        <v>5</v>
      </c>
      <c r="Q271" t="s">
        <v>18</v>
      </c>
      <c r="R271">
        <v>880</v>
      </c>
      <c r="S271" t="s">
        <v>19</v>
      </c>
      <c r="T271" s="2">
        <v>45777</v>
      </c>
      <c r="U271">
        <v>1</v>
      </c>
      <c r="V271">
        <v>20.6</v>
      </c>
      <c r="W271" t="str">
        <f>_xll.BDS(A271,"BEST_ANALYST_RECS_BULK","headers=n","startrow",MATCH(2,_xll.BDS(A271,"BEST_ANALYST_RECS_BULK","headers=n","endcol=9","startcol=9","array=t"),0),"endrow",MATCH(2,_xll.BDS(A271,"BEST_ANALYST_RECS_BULK","headers=n","endcol=9","startcol=9","array=t"),0),"cols=10;rows=1")</f>
        <v>Deutsche Bank</v>
      </c>
      <c r="X271" t="s">
        <v>1211</v>
      </c>
      <c r="Y271" t="s">
        <v>20</v>
      </c>
      <c r="Z271">
        <v>5</v>
      </c>
      <c r="AA271" t="s">
        <v>18</v>
      </c>
      <c r="AB271">
        <v>1040</v>
      </c>
      <c r="AC271" t="s">
        <v>22</v>
      </c>
      <c r="AD271" s="2">
        <v>45603</v>
      </c>
      <c r="AE271">
        <v>2</v>
      </c>
      <c r="AF271">
        <v>16.32</v>
      </c>
      <c r="AG271" t="str">
        <f>_xll.BDS(A271,"BEST_ANALYST_RECS_BULK","headers=n","startrow",MATCH(3,_xll.BDS(A271,"BEST_ANALYST_RECS_BULK","headers=n","endcol=9","startcol=9","array=t"),0),"endrow",MATCH(3,_xll.BDS(A271,"BEST_ANALYST_RECS_BULK","headers=n","endcol=9","startcol=9","array=t"),0),"cols=10;rows=1")</f>
        <v>Citi</v>
      </c>
      <c r="AH271" t="s">
        <v>1253</v>
      </c>
      <c r="AI271" t="s">
        <v>20</v>
      </c>
      <c r="AJ271">
        <v>5</v>
      </c>
      <c r="AK271" t="s">
        <v>18</v>
      </c>
      <c r="AL271">
        <v>946</v>
      </c>
      <c r="AM271" t="s">
        <v>19</v>
      </c>
      <c r="AN271" s="2">
        <v>45728</v>
      </c>
      <c r="AO271">
        <v>3</v>
      </c>
      <c r="AP271">
        <v>10.6</v>
      </c>
      <c r="AQ271" t="str">
        <f>_xll.BDP($A271, AQ$6)</f>
        <v>Communication Services</v>
      </c>
      <c r="AR271" t="str">
        <f>_xll.BDP($A271, AR$6)</f>
        <v>Interactive Media &amp; Services</v>
      </c>
    </row>
    <row r="272" spans="1:44" x14ac:dyDescent="0.25">
      <c r="A272" t="s">
        <v>263</v>
      </c>
      <c r="B272">
        <f ca="1">_xll.BDH(A272,"BEST_EPS",$B$2,$B$2,"BEST_FPERIOD_OVERRIDE=1bf","fill=previous","Days=A")</f>
        <v>0.54100000000000004</v>
      </c>
      <c r="C272">
        <f ca="1">_xll.BDH(A272,"BEST_EPS",$B$2,$B$2,"BEST_FPERIOD_OVERRIDE=2bf","fill=previous","Days=A")</f>
        <v>0.60399999999999998</v>
      </c>
      <c r="D272">
        <f ca="1">_xll.BDH(A272,"BEST_EPS",$B$2,$B$2,"BEST_FPERIOD_OVERRIDE=3bf","fill=previous","Days=A")</f>
        <v>0.65800000000000003</v>
      </c>
      <c r="E272">
        <f ca="1">_xll.BDH(A272,"BEST_TARGET_PRICE",$B$2,$B$2,"fill=previous","Days=A")</f>
        <v>595.64300000000003</v>
      </c>
      <c r="F272">
        <f ca="1">_xll.BDH($A272,F$6,$B$2,$B$2,"Dir=V","Dts=H")</f>
        <v>578.79999999999995</v>
      </c>
      <c r="G272">
        <f ca="1">_xll.BDH($A272,G$6,$B$2,$B$2,"Dir=V","Dts=H")</f>
        <v>582.79999999999995</v>
      </c>
      <c r="H272">
        <f ca="1">_xll.BDH($A272,H$6,$B$2,$B$2,"Dir=V","Dts=H")</f>
        <v>575</v>
      </c>
      <c r="I272">
        <f ca="1">_xll.BDH($A272,I$6,$B$2,$B$2,"Dir=V","Dts=H")</f>
        <v>581.6</v>
      </c>
      <c r="J272" t="s">
        <v>1169</v>
      </c>
      <c r="K272">
        <f t="shared" si="8"/>
        <v>591</v>
      </c>
      <c r="L272">
        <f t="shared" si="9"/>
        <v>575</v>
      </c>
      <c r="M272" t="str">
        <f>_xll.BDS(A272,"BEST_ANALYST_RECS_BULK","headers=n","startrow",MATCH(1,_xll.BDS(A272,"BEST_ANALYST_RECS_BULK","headers=n","endcol=9","startcol=9","array=t"),0),"endrow",MATCH(1,_xll.BDS(A272,"BEST_ANALYST_RECS_BULK","headers=n","endcol=9","startcol=9","array=t"),0),"cols=10;rows=1")</f>
        <v>Autonomous Research</v>
      </c>
      <c r="N272" t="s">
        <v>910</v>
      </c>
      <c r="O272" t="s">
        <v>17</v>
      </c>
      <c r="P272">
        <v>5</v>
      </c>
      <c r="Q272" t="s">
        <v>18</v>
      </c>
      <c r="R272">
        <v>575</v>
      </c>
      <c r="S272" t="s">
        <v>19</v>
      </c>
      <c r="T272" s="2">
        <v>45779</v>
      </c>
      <c r="U272">
        <v>1</v>
      </c>
      <c r="V272">
        <v>31.35</v>
      </c>
      <c r="W272" t="str">
        <f>_xll.BDS(A272,"BEST_ANALYST_RECS_BULK","headers=n","startrow",MATCH(2,_xll.BDS(A272,"BEST_ANALYST_RECS_BULK","headers=n","endcol=9","startcol=9","array=t"),0),"endrow",MATCH(2,_xll.BDS(A272,"BEST_ANALYST_RECS_BULK","headers=n","endcol=9","startcol=9","array=t"),0),"cols=10;rows=1")</f>
        <v>Panmure Liberum</v>
      </c>
      <c r="X272" t="s">
        <v>1173</v>
      </c>
      <c r="Y272" t="s">
        <v>20</v>
      </c>
      <c r="Z272">
        <v>5</v>
      </c>
      <c r="AA272" t="s">
        <v>18</v>
      </c>
      <c r="AB272">
        <v>543</v>
      </c>
      <c r="AC272" t="s">
        <v>19</v>
      </c>
      <c r="AD272" s="2">
        <v>45758</v>
      </c>
      <c r="AE272">
        <v>2</v>
      </c>
      <c r="AF272">
        <v>30.25</v>
      </c>
      <c r="AG272" t="str">
        <f>_xll.BDS(A272,"BEST_ANALYST_RECS_BULK","headers=n","startrow",MATCH(3,_xll.BDS(A272,"BEST_ANALYST_RECS_BULK","headers=n","endcol=9","startcol=9","array=t"),0),"endrow",MATCH(3,_xll.BDS(A272,"BEST_ANALYST_RECS_BULK","headers=n","endcol=9","startcol=9","array=t"),0),"cols=10;rows=1")</f>
        <v>HSBC</v>
      </c>
      <c r="AH272" t="s">
        <v>832</v>
      </c>
      <c r="AI272" t="s">
        <v>20</v>
      </c>
      <c r="AJ272">
        <v>5</v>
      </c>
      <c r="AK272" t="s">
        <v>18</v>
      </c>
      <c r="AL272">
        <v>655</v>
      </c>
      <c r="AM272" t="s">
        <v>19</v>
      </c>
      <c r="AN272" s="2">
        <v>45730</v>
      </c>
      <c r="AO272">
        <v>3</v>
      </c>
      <c r="AP272">
        <v>28.24</v>
      </c>
      <c r="AQ272" t="str">
        <f>_xll.BDP($A272, AQ$6)</f>
        <v>Financials</v>
      </c>
      <c r="AR272" t="str">
        <f>_xll.BDP($A272, AR$6)</f>
        <v>Insurance</v>
      </c>
    </row>
    <row r="273" spans="1:44" x14ac:dyDescent="0.25">
      <c r="A273" t="s">
        <v>53</v>
      </c>
      <c r="B273">
        <f ca="1">_xll.BDH(A273,"BEST_EPS",$B$2,$B$2,"BEST_FPERIOD_OVERRIDE=1bf","fill=previous","Days=A")</f>
        <v>9.4710000000000001</v>
      </c>
      <c r="C273">
        <f ca="1">_xll.BDH(A273,"BEST_EPS",$B$2,$B$2,"BEST_FPERIOD_OVERRIDE=2bf","fill=previous","Days=A")</f>
        <v>10.614000000000001</v>
      </c>
      <c r="D273">
        <f ca="1">_xll.BDH(A273,"BEST_EPS",$B$2,$B$2,"BEST_FPERIOD_OVERRIDE=3bf","fill=previous","Days=A")</f>
        <v>11.625</v>
      </c>
      <c r="E273">
        <f ca="1">_xll.BDH(A273,"BEST_TARGET_PRICE",$B$2,$B$2,"fill=previous","Days=A")</f>
        <v>13772.806</v>
      </c>
      <c r="F273">
        <f ca="1">_xll.BDH($A273,F$6,$B$2,$B$2,"Dir=V","Dts=H")</f>
        <v>10478</v>
      </c>
      <c r="G273">
        <f ca="1">_xll.BDH($A273,G$6,$B$2,$B$2,"Dir=V","Dts=H")</f>
        <v>10554</v>
      </c>
      <c r="H273">
        <f ca="1">_xll.BDH($A273,H$6,$B$2,$B$2,"Dir=V","Dts=H")</f>
        <v>10392</v>
      </c>
      <c r="I273">
        <f ca="1">_xll.BDH($A273,I$6,$B$2,$B$2,"Dir=V","Dts=H")</f>
        <v>10504</v>
      </c>
      <c r="J273" t="s">
        <v>1169</v>
      </c>
      <c r="K273">
        <f t="shared" si="8"/>
        <v>11202</v>
      </c>
      <c r="L273">
        <f t="shared" si="9"/>
        <v>11404</v>
      </c>
      <c r="M273" t="str">
        <f>_xll.BDS(A273,"BEST_ANALYST_RECS_BULK","headers=n","startrow",MATCH(1,_xll.BDS(A273,"BEST_ANALYST_RECS_BULK","headers=n","endcol=9","startcol=9","array=t"),0),"endrow",MATCH(1,_xll.BDS(A273,"BEST_ANALYST_RECS_BULK","headers=n","endcol=9","startcol=9","array=t"),0),"cols=10;rows=1")</f>
        <v>Nordea Bank</v>
      </c>
      <c r="N273" t="s">
        <v>1018</v>
      </c>
      <c r="O273" t="s">
        <v>28</v>
      </c>
      <c r="P273">
        <v>3</v>
      </c>
      <c r="Q273" t="s">
        <v>18</v>
      </c>
      <c r="R273" t="s">
        <v>29</v>
      </c>
      <c r="S273" t="s">
        <v>19</v>
      </c>
      <c r="T273" s="2">
        <v>45777</v>
      </c>
      <c r="U273">
        <v>1</v>
      </c>
      <c r="V273">
        <v>33.93</v>
      </c>
      <c r="W273" t="str">
        <f>_xll.BDS(A273,"BEST_ANALYST_RECS_BULK","headers=n","startrow",MATCH(2,_xll.BDS(A273,"BEST_ANALYST_RECS_BULK","headers=n","endcol=9","startcol=9","array=t"),0),"endrow",MATCH(2,_xll.BDS(A273,"BEST_ANALYST_RECS_BULK","headers=n","endcol=9","startcol=9","array=t"),0),"cols=10;rows=1")</f>
        <v>AlphaValue/Baader Europe</v>
      </c>
      <c r="X273" t="s">
        <v>911</v>
      </c>
      <c r="Y273" t="s">
        <v>826</v>
      </c>
      <c r="Z273">
        <v>4</v>
      </c>
      <c r="AA273" t="s">
        <v>18</v>
      </c>
      <c r="AB273">
        <v>11404</v>
      </c>
      <c r="AC273" t="s">
        <v>27</v>
      </c>
      <c r="AD273" s="2">
        <v>45778</v>
      </c>
      <c r="AE273">
        <v>2</v>
      </c>
      <c r="AF273">
        <v>32.479999999999997</v>
      </c>
      <c r="AG273" t="str">
        <f>_xll.BDS(A273,"BEST_ANALYST_RECS_BULK","headers=n","startrow",MATCH(3,_xll.BDS(A273,"BEST_ANALYST_RECS_BULK","headers=n","endcol=9","startcol=9","array=t"),0),"endrow",MATCH(3,_xll.BDS(A273,"BEST_ANALYST_RECS_BULK","headers=n","endcol=9","startcol=9","array=t"),0),"cols=10;rows=1")</f>
        <v>Deutsche Bank</v>
      </c>
      <c r="AH273" t="s">
        <v>1090</v>
      </c>
      <c r="AI273" t="s">
        <v>28</v>
      </c>
      <c r="AJ273">
        <v>3</v>
      </c>
      <c r="AK273" t="s">
        <v>18</v>
      </c>
      <c r="AL273">
        <v>11000</v>
      </c>
      <c r="AM273" t="s">
        <v>22</v>
      </c>
      <c r="AN273" s="2">
        <v>45778</v>
      </c>
      <c r="AO273">
        <v>3</v>
      </c>
      <c r="AP273">
        <v>17.66</v>
      </c>
      <c r="AQ273" t="str">
        <f>_xll.BDP($A273, AQ$6)</f>
        <v>Health Care</v>
      </c>
      <c r="AR273" t="str">
        <f>_xll.BDP($A273, AR$6)</f>
        <v>Pharmaceuticals</v>
      </c>
    </row>
    <row r="274" spans="1:44" x14ac:dyDescent="0.25">
      <c r="A274" t="s">
        <v>141</v>
      </c>
      <c r="B274">
        <f ca="1">_xll.BDH(A274,"BEST_EPS",$B$2,$B$2,"BEST_FPERIOD_OVERRIDE=1bf","fill=previous","Days=A")</f>
        <v>0.77800000000000002</v>
      </c>
      <c r="C274">
        <f ca="1">_xll.BDH(A274,"BEST_EPS",$B$2,$B$2,"BEST_FPERIOD_OVERRIDE=2bf","fill=previous","Days=A")</f>
        <v>0.86599999999999999</v>
      </c>
      <c r="D274">
        <f ca="1">_xll.BDH(A274,"BEST_EPS",$B$2,$B$2,"BEST_FPERIOD_OVERRIDE=3bf","fill=previous","Days=A")</f>
        <v>0.95099999999999996</v>
      </c>
      <c r="E274">
        <f ca="1">_xll.BDH(A274,"BEST_TARGET_PRICE",$B$2,$B$2,"fill=previous","Days=A")</f>
        <v>1664.9469999999999</v>
      </c>
      <c r="F274">
        <f ca="1">_xll.BDH($A274,F$6,$B$2,$B$2,"Dir=V","Dts=H")</f>
        <v>1766.5</v>
      </c>
      <c r="G274">
        <f ca="1">_xll.BDH($A274,G$6,$B$2,$B$2,"Dir=V","Dts=H")</f>
        <v>1777</v>
      </c>
      <c r="H274">
        <f ca="1">_xll.BDH($A274,H$6,$B$2,$B$2,"Dir=V","Dts=H")</f>
        <v>1723.5</v>
      </c>
      <c r="I274">
        <f ca="1">_xll.BDH($A274,I$6,$B$2,$B$2,"Dir=V","Dts=H")</f>
        <v>1729</v>
      </c>
      <c r="J274" t="s">
        <v>1169</v>
      </c>
      <c r="K274">
        <f t="shared" si="8"/>
        <v>1698</v>
      </c>
      <c r="L274">
        <f t="shared" si="9"/>
        <v>1475</v>
      </c>
      <c r="M274" t="str">
        <f>_xll.BDS(A274,"BEST_ANALYST_RECS_BULK","headers=n","startrow",MATCH(1,_xll.BDS(A274,"BEST_ANALYST_RECS_BULK","headers=n","endcol=9","startcol=9","array=t"),0),"endrow",MATCH(1,_xll.BDS(A274,"BEST_ANALYST_RECS_BULK","headers=n","endcol=9","startcol=9","array=t"),0),"cols=10;rows=1")</f>
        <v>Citi</v>
      </c>
      <c r="N274" t="s">
        <v>1000</v>
      </c>
      <c r="O274" t="s">
        <v>20</v>
      </c>
      <c r="P274">
        <v>5</v>
      </c>
      <c r="Q274" t="s">
        <v>18</v>
      </c>
      <c r="R274">
        <v>1475</v>
      </c>
      <c r="S274" t="s">
        <v>19</v>
      </c>
      <c r="T274" s="2">
        <v>45768</v>
      </c>
      <c r="U274">
        <v>1</v>
      </c>
      <c r="V274">
        <v>41.64</v>
      </c>
      <c r="W274" t="str">
        <f>_xll.BDS(A274,"BEST_ANALYST_RECS_BULK","headers=n","startrow",MATCH(2,_xll.BDS(A274,"BEST_ANALYST_RECS_BULK","headers=n","endcol=9","startcol=9","array=t"),0),"endrow",MATCH(2,_xll.BDS(A274,"BEST_ANALYST_RECS_BULK","headers=n","endcol=9","startcol=9","array=t"),0),"cols=10;rows=1")</f>
        <v>Morgan Stanley</v>
      </c>
      <c r="X274" t="s">
        <v>1458</v>
      </c>
      <c r="Y274" t="s">
        <v>1017</v>
      </c>
      <c r="Z274">
        <v>5</v>
      </c>
      <c r="AA274" t="s">
        <v>18</v>
      </c>
      <c r="AB274">
        <v>2069</v>
      </c>
      <c r="AC274" t="s">
        <v>22</v>
      </c>
      <c r="AD274" s="2">
        <v>45784</v>
      </c>
      <c r="AE274">
        <v>2</v>
      </c>
      <c r="AF274">
        <v>32.85</v>
      </c>
      <c r="AG274" t="str">
        <f>_xll.BDS(A274,"BEST_ANALYST_RECS_BULK","headers=n","startrow",MATCH(3,_xll.BDS(A274,"BEST_ANALYST_RECS_BULK","headers=n","endcol=9","startcol=9","array=t"),0),"endrow",MATCH(3,_xll.BDS(A274,"BEST_ANALYST_RECS_BULK","headers=n","endcol=9","startcol=9","array=t"),0),"cols=10;rows=1")</f>
        <v>Morningstar</v>
      </c>
      <c r="AH274" t="s">
        <v>1081</v>
      </c>
      <c r="AI274" t="s">
        <v>30</v>
      </c>
      <c r="AJ274">
        <v>1</v>
      </c>
      <c r="AK274" t="s">
        <v>26</v>
      </c>
      <c r="AL274">
        <v>1550</v>
      </c>
      <c r="AM274" t="s">
        <v>19</v>
      </c>
      <c r="AN274" s="2">
        <v>45782</v>
      </c>
      <c r="AO274">
        <v>3</v>
      </c>
      <c r="AP274">
        <v>27.86</v>
      </c>
      <c r="AQ274" t="str">
        <f>_xll.BDP($A274, AQ$6)</f>
        <v>Industrials</v>
      </c>
      <c r="AR274" t="str">
        <f>_xll.BDP($A274, AR$6)</f>
        <v>Aerospace &amp; Defense</v>
      </c>
    </row>
    <row r="275" spans="1:44" x14ac:dyDescent="0.25">
      <c r="A275" t="s">
        <v>165</v>
      </c>
      <c r="B275">
        <f ca="1">_xll.BDH(A275,"BEST_EPS",$B$2,$B$2,"BEST_FPERIOD_OVERRIDE=1bf","fill=previous","Days=A")</f>
        <v>0.442</v>
      </c>
      <c r="C275">
        <f ca="1">_xll.BDH(A275,"BEST_EPS",$B$2,$B$2,"BEST_FPERIOD_OVERRIDE=2bf","fill=previous","Days=A")</f>
        <v>0.52700000000000002</v>
      </c>
      <c r="D275">
        <f ca="1">_xll.BDH(A275,"BEST_EPS",$B$2,$B$2,"BEST_FPERIOD_OVERRIDE=3bf","fill=previous","Days=A")</f>
        <v>0.57299999999999995</v>
      </c>
      <c r="E275">
        <f ca="1">_xll.BDH(A275,"BEST_TARGET_PRICE",$B$2,$B$2,"fill=previous","Days=A")</f>
        <v>355.47399999999999</v>
      </c>
      <c r="F275">
        <f ca="1">_xll.BDH($A275,F$6,$B$2,$B$2,"Dir=V","Dts=H")</f>
        <v>298.14999999999998</v>
      </c>
      <c r="G275">
        <f ca="1">_xll.BDH($A275,G$6,$B$2,$B$2,"Dir=V","Dts=H")</f>
        <v>299.5</v>
      </c>
      <c r="H275">
        <f ca="1">_xll.BDH($A275,H$6,$B$2,$B$2,"Dir=V","Dts=H")</f>
        <v>293.8</v>
      </c>
      <c r="I275">
        <f ca="1">_xll.BDH($A275,I$6,$B$2,$B$2,"Dir=V","Dts=H")</f>
        <v>296.14999999999998</v>
      </c>
      <c r="J275" t="s">
        <v>1169</v>
      </c>
      <c r="K275">
        <f t="shared" si="8"/>
        <v>371.66666666666669</v>
      </c>
      <c r="L275">
        <f t="shared" si="9"/>
        <v>390</v>
      </c>
      <c r="M275" t="str">
        <f>_xll.BDS(A275,"BEST_ANALYST_RECS_BULK","headers=n","startrow",MATCH(1,_xll.BDS(A275,"BEST_ANALYST_RECS_BULK","headers=n","endcol=9","startcol=9","array=t"),0),"endrow",MATCH(1,_xll.BDS(A275,"BEST_ANALYST_RECS_BULK","headers=n","endcol=9","startcol=9","array=t"),0),"cols=10;rows=1")</f>
        <v>Keefe Bruyette &amp; Woods</v>
      </c>
      <c r="N275" t="s">
        <v>1400</v>
      </c>
      <c r="O275" t="s">
        <v>17</v>
      </c>
      <c r="P275">
        <v>5</v>
      </c>
      <c r="Q275" t="s">
        <v>18</v>
      </c>
      <c r="R275">
        <v>390</v>
      </c>
      <c r="S275" t="s">
        <v>19</v>
      </c>
      <c r="T275" s="2">
        <v>45779</v>
      </c>
      <c r="U275">
        <v>1</v>
      </c>
      <c r="V275">
        <v>51.92</v>
      </c>
      <c r="W275" t="str">
        <f>_xll.BDS(A275,"BEST_ANALYST_RECS_BULK","headers=n","startrow",MATCH(2,_xll.BDS(A275,"BEST_ANALYST_RECS_BULK","headers=n","endcol=9","startcol=9","array=t"),0),"endrow",MATCH(2,_xll.BDS(A275,"BEST_ANALYST_RECS_BULK","headers=n","endcol=9","startcol=9","array=t"),0),"cols=10;rows=1")</f>
        <v>Autonomous Research</v>
      </c>
      <c r="X275" t="s">
        <v>1045</v>
      </c>
      <c r="Y275" t="s">
        <v>17</v>
      </c>
      <c r="Z275">
        <v>5</v>
      </c>
      <c r="AA275" t="s">
        <v>18</v>
      </c>
      <c r="AB275">
        <v>375</v>
      </c>
      <c r="AC275" t="s">
        <v>19</v>
      </c>
      <c r="AD275" s="2">
        <v>45779</v>
      </c>
      <c r="AE275">
        <v>2</v>
      </c>
      <c r="AF275">
        <v>44.16</v>
      </c>
      <c r="AG275" t="str">
        <f>_xll.BDS(A275,"BEST_ANALYST_RECS_BULK","headers=n","startrow",MATCH(3,_xll.BDS(A275,"BEST_ANALYST_RECS_BULK","headers=n","endcol=9","startcol=9","array=t"),0),"endrow",MATCH(3,_xll.BDS(A275,"BEST_ANALYST_RECS_BULK","headers=n","endcol=9","startcol=9","array=t"),0),"cols=10;rows=1")</f>
        <v>Deutsche Bank</v>
      </c>
      <c r="AH275" t="s">
        <v>1197</v>
      </c>
      <c r="AI275" t="s">
        <v>20</v>
      </c>
      <c r="AJ275">
        <v>5</v>
      </c>
      <c r="AK275" t="s">
        <v>18</v>
      </c>
      <c r="AL275">
        <v>350</v>
      </c>
      <c r="AM275" t="s">
        <v>22</v>
      </c>
      <c r="AN275" s="2">
        <v>45709</v>
      </c>
      <c r="AO275">
        <v>3</v>
      </c>
      <c r="AP275">
        <v>41.83</v>
      </c>
      <c r="AQ275" t="str">
        <f>_xll.BDP($A275, AQ$6)</f>
        <v>Financials</v>
      </c>
      <c r="AR275" t="str">
        <f>_xll.BDP($A275, AR$6)</f>
        <v>Banks</v>
      </c>
    </row>
    <row r="276" spans="1:44" x14ac:dyDescent="0.25">
      <c r="A276" t="s">
        <v>101</v>
      </c>
      <c r="B276">
        <f ca="1">_xll.BDH(A276,"BEST_EPS",$B$2,$B$2,"BEST_FPERIOD_OVERRIDE=1bf","fill=previous","Days=A")</f>
        <v>3.6110000000000002</v>
      </c>
      <c r="C276">
        <f ca="1">_xll.BDH(A276,"BEST_EPS",$B$2,$B$2,"BEST_FPERIOD_OVERRIDE=2bf","fill=previous","Days=A")</f>
        <v>3.85</v>
      </c>
      <c r="D276">
        <f ca="1">_xll.BDH(A276,"BEST_EPS",$B$2,$B$2,"BEST_FPERIOD_OVERRIDE=3bf","fill=previous","Days=A")</f>
        <v>4.1580000000000004</v>
      </c>
      <c r="E276">
        <f ca="1">_xll.BDH(A276,"BEST_TARGET_PRICE",$B$2,$B$2,"fill=previous","Days=A")</f>
        <v>3485.7139999999999</v>
      </c>
      <c r="F276">
        <f ca="1">_xll.BDH($A276,F$6,$B$2,$B$2,"Dir=V","Dts=H")</f>
        <v>3321</v>
      </c>
      <c r="G276">
        <f ca="1">_xll.BDH($A276,G$6,$B$2,$B$2,"Dir=V","Dts=H")</f>
        <v>3331</v>
      </c>
      <c r="H276">
        <f ca="1">_xll.BDH($A276,H$6,$B$2,$B$2,"Dir=V","Dts=H")</f>
        <v>3291</v>
      </c>
      <c r="I276">
        <f ca="1">_xll.BDH($A276,I$6,$B$2,$B$2,"Dir=V","Dts=H")</f>
        <v>3296</v>
      </c>
      <c r="J276" t="s">
        <v>1169</v>
      </c>
      <c r="K276">
        <f t="shared" si="8"/>
        <v>3058.87</v>
      </c>
      <c r="L276">
        <f t="shared" si="9"/>
        <v>3600</v>
      </c>
      <c r="M276" t="e">
        <f>_xll.BDS(A276,"BEST_ANALYST_RECS_BULK","headers=n","startrow",MATCH(1,_xll.BDS(A276,"BEST_ANALYST_RECS_BULK","headers=n","endcol=9","startcol=9","array=t"),0),"endrow",MATCH(1,_xll.BDS(A276,"BEST_ANALYST_RECS_BULK","headers=n","endcol=9","startcol=9","array=t"),0),"cols=10;rows=1")</f>
        <v>#N/A</v>
      </c>
      <c r="N276" t="s">
        <v>32</v>
      </c>
      <c r="O276" t="s">
        <v>20</v>
      </c>
      <c r="P276">
        <v>5</v>
      </c>
      <c r="Q276" t="s">
        <v>18</v>
      </c>
      <c r="R276">
        <v>2517.7399999999998</v>
      </c>
      <c r="S276" t="s">
        <v>45</v>
      </c>
      <c r="T276" s="2">
        <v>45601</v>
      </c>
      <c r="U276">
        <v>1</v>
      </c>
      <c r="V276">
        <v>46.23</v>
      </c>
      <c r="W276" t="str">
        <f>_xll.BDS(A276,"BEST_ANALYST_RECS_BULK","headers=n","startrow",MATCH(2,_xll.BDS(A276,"BEST_ANALYST_RECS_BULK","headers=n","endcol=9","startcol=9","array=t"),0),"endrow",MATCH(2,_xll.BDS(A276,"BEST_ANALYST_RECS_BULK","headers=n","endcol=9","startcol=9","array=t"),0),"cols=10;rows=1")</f>
        <v>Citi</v>
      </c>
      <c r="X276" t="s">
        <v>1266</v>
      </c>
      <c r="Y276" t="s">
        <v>20</v>
      </c>
      <c r="Z276">
        <v>5</v>
      </c>
      <c r="AA276" t="s">
        <v>18</v>
      </c>
      <c r="AB276">
        <v>3600</v>
      </c>
      <c r="AC276" t="s">
        <v>19</v>
      </c>
      <c r="AD276" s="2">
        <v>45763</v>
      </c>
      <c r="AE276">
        <v>2</v>
      </c>
      <c r="AF276">
        <v>52.27</v>
      </c>
      <c r="AG276" t="str">
        <f>_xll.BDS(A276,"BEST_ANALYST_RECS_BULK","headers=n","startrow",MATCH(3,_xll.BDS(A276,"BEST_ANALYST_RECS_BULK","headers=n","endcol=9","startcol=9","array=t"),0),"endrow",MATCH(3,_xll.BDS(A276,"BEST_ANALYST_RECS_BULK","headers=n","endcol=9","startcol=9","array=t"),0),"cols=10;rows=1")</f>
        <v>ISS-EVA</v>
      </c>
      <c r="AH276" t="s">
        <v>32</v>
      </c>
      <c r="AI276" t="s">
        <v>24</v>
      </c>
      <c r="AJ276">
        <v>5</v>
      </c>
      <c r="AK276" t="s">
        <v>18</v>
      </c>
      <c r="AL276" t="s">
        <v>29</v>
      </c>
      <c r="AM276" t="s">
        <v>19</v>
      </c>
      <c r="AN276" s="2">
        <v>45538</v>
      </c>
      <c r="AO276">
        <v>3</v>
      </c>
      <c r="AP276">
        <v>52.16</v>
      </c>
      <c r="AQ276" t="str">
        <f>_xll.BDP($A276, AQ$6)</f>
        <v>Consumer Staples</v>
      </c>
      <c r="AR276" t="str">
        <f>_xll.BDP($A276, AR$6)</f>
        <v>Tobacco</v>
      </c>
    </row>
    <row r="277" spans="1:44" x14ac:dyDescent="0.25">
      <c r="A277" t="s">
        <v>356</v>
      </c>
      <c r="B277">
        <f ca="1">_xll.BDH(A277,"BEST_EPS",$B$2,$B$2,"BEST_FPERIOD_OVERRIDE=1bf","fill=previous","Days=A")</f>
        <v>0.34499999999999997</v>
      </c>
      <c r="C277">
        <f ca="1">_xll.BDH(A277,"BEST_EPS",$B$2,$B$2,"BEST_FPERIOD_OVERRIDE=2bf","fill=previous","Days=A")</f>
        <v>0.42899999999999999</v>
      </c>
      <c r="D277">
        <f ca="1">_xll.BDH(A277,"BEST_EPS",$B$2,$B$2,"BEST_FPERIOD_OVERRIDE=3bf","fill=previous","Days=A")</f>
        <v>0.50800000000000001</v>
      </c>
      <c r="E277">
        <f ca="1">_xll.BDH(A277,"BEST_TARGET_PRICE",$B$2,$B$2,"fill=previous","Days=A")</f>
        <v>566.44399999999996</v>
      </c>
      <c r="F277" t="str">
        <f ca="1">_xll.BDH($A277,F$6,$B$2,$B$2,"Dir=V","Dts=H")</f>
        <v>#N/A N/A</v>
      </c>
      <c r="G277" t="str">
        <f ca="1">_xll.BDH($A277,G$6,$B$2,$B$2,"Dir=V","Dts=H")</f>
        <v>#N/A N/A</v>
      </c>
      <c r="H277" t="str">
        <f ca="1">_xll.BDH($A277,H$6,$B$2,$B$2,"Dir=V","Dts=H")</f>
        <v>#N/A N/A</v>
      </c>
      <c r="I277" t="str">
        <f ca="1">_xll.BDH($A277,I$6,$B$2,$B$2,"Dir=V","Dts=H")</f>
        <v>#N/A N/A</v>
      </c>
      <c r="J277" t="s">
        <v>1169</v>
      </c>
      <c r="K277">
        <f t="shared" si="8"/>
        <v>552.66666666666663</v>
      </c>
      <c r="L277">
        <f t="shared" si="9"/>
        <v>572</v>
      </c>
      <c r="M277" t="str">
        <f>_xll.BDS(A277,"BEST_ANALYST_RECS_BULK","headers=n","startrow",MATCH(1,_xll.BDS(A277,"BEST_ANALYST_RECS_BULK","headers=n","endcol=9","startcol=9","array=t"),0),"endrow",MATCH(1,_xll.BDS(A277,"BEST_ANALYST_RECS_BULK","headers=n","endcol=9","startcol=9","array=t"),0),"cols=10;rows=1")</f>
        <v>Jefferies</v>
      </c>
      <c r="N277" t="s">
        <v>947</v>
      </c>
      <c r="O277" t="s">
        <v>20</v>
      </c>
      <c r="P277">
        <v>5</v>
      </c>
      <c r="Q277" t="s">
        <v>18</v>
      </c>
      <c r="R277">
        <v>572</v>
      </c>
      <c r="S277" t="s">
        <v>19</v>
      </c>
      <c r="T277" s="2">
        <v>45779</v>
      </c>
      <c r="U277">
        <v>1</v>
      </c>
      <c r="V277">
        <v>16.329999999999998</v>
      </c>
      <c r="W277" t="str">
        <f>_xll.BDS(A277,"BEST_ANALYST_RECS_BULK","headers=n","startrow",MATCH(2,_xll.BDS(A277,"BEST_ANALYST_RECS_BULK","headers=n","endcol=9","startcol=9","array=t"),0),"endrow",MATCH(2,_xll.BDS(A277,"BEST_ANALYST_RECS_BULK","headers=n","endcol=9","startcol=9","array=t"),0),"cols=10;rows=1")</f>
        <v>Deutsche Bank</v>
      </c>
      <c r="X277" t="s">
        <v>1038</v>
      </c>
      <c r="Y277" t="s">
        <v>20</v>
      </c>
      <c r="Z277">
        <v>5</v>
      </c>
      <c r="AA277" t="s">
        <v>18</v>
      </c>
      <c r="AB277">
        <v>536</v>
      </c>
      <c r="AC277" t="s">
        <v>22</v>
      </c>
      <c r="AD277" s="2">
        <v>45775</v>
      </c>
      <c r="AE277">
        <v>2</v>
      </c>
      <c r="AF277">
        <v>13.69</v>
      </c>
      <c r="AG277" t="str">
        <f>_xll.BDS(A277,"BEST_ANALYST_RECS_BULK","headers=n","startrow",MATCH(3,_xll.BDS(A277,"BEST_ANALYST_RECS_BULK","headers=n","endcol=9","startcol=9","array=t"),0),"endrow",MATCH(3,_xll.BDS(A277,"BEST_ANALYST_RECS_BULK","headers=n","endcol=9","startcol=9","array=t"),0),"cols=10;rows=1")</f>
        <v>Redburn Atlantic</v>
      </c>
      <c r="AH277" t="s">
        <v>1255</v>
      </c>
      <c r="AI277" t="s">
        <v>20</v>
      </c>
      <c r="AJ277">
        <v>5</v>
      </c>
      <c r="AK277" t="s">
        <v>18</v>
      </c>
      <c r="AL277">
        <v>550</v>
      </c>
      <c r="AM277" t="s">
        <v>19</v>
      </c>
      <c r="AN277" s="2">
        <v>45706</v>
      </c>
      <c r="AO277">
        <v>3</v>
      </c>
      <c r="AP277">
        <v>12.73</v>
      </c>
      <c r="AQ277" t="str">
        <f>_xll.BDP($A277, AQ$6)</f>
        <v>Consumer Discretionary</v>
      </c>
      <c r="AR277" t="str">
        <f>_xll.BDP($A277, AR$6)</f>
        <v>Household Durables</v>
      </c>
    </row>
    <row r="278" spans="1:44" x14ac:dyDescent="0.25">
      <c r="A278" t="s">
        <v>468</v>
      </c>
      <c r="B278">
        <f ca="1">_xll.BDH(A278,"BEST_EPS",$B$2,$B$2,"BEST_FPERIOD_OVERRIDE=1bf","fill=previous","Days=A")</f>
        <v>1.403</v>
      </c>
      <c r="C278">
        <f ca="1">_xll.BDH(A278,"BEST_EPS",$B$2,$B$2,"BEST_FPERIOD_OVERRIDE=2bf","fill=previous","Days=A")</f>
        <v>1.587</v>
      </c>
      <c r="D278">
        <f ca="1">_xll.BDH(A278,"BEST_EPS",$B$2,$B$2,"BEST_FPERIOD_OVERRIDE=3bf","fill=previous","Days=A")</f>
        <v>1.605</v>
      </c>
      <c r="E278">
        <f ca="1">_xll.BDH(A278,"BEST_TARGET_PRICE",$B$2,$B$2,"fill=previous","Days=A")</f>
        <v>1020.4</v>
      </c>
      <c r="F278">
        <f ca="1">_xll.BDH($A278,F$6,$B$2,$B$2,"Dir=V","Dts=H")</f>
        <v>906.5</v>
      </c>
      <c r="G278">
        <f ca="1">_xll.BDH($A278,G$6,$B$2,$B$2,"Dir=V","Dts=H")</f>
        <v>906.5</v>
      </c>
      <c r="H278">
        <f ca="1">_xll.BDH($A278,H$6,$B$2,$B$2,"Dir=V","Dts=H")</f>
        <v>887.5</v>
      </c>
      <c r="I278">
        <f ca="1">_xll.BDH($A278,I$6,$B$2,$B$2,"Dir=V","Dts=H")</f>
        <v>891.5</v>
      </c>
      <c r="J278" t="s">
        <v>1169</v>
      </c>
      <c r="K278">
        <f t="shared" si="8"/>
        <v>947</v>
      </c>
      <c r="L278">
        <f t="shared" si="9"/>
        <v>995</v>
      </c>
      <c r="M278" t="str">
        <f>_xll.BDS(A278,"BEST_ANALYST_RECS_BULK","headers=n","startrow",MATCH(1,_xll.BDS(A278,"BEST_ANALYST_RECS_BULK","headers=n","endcol=9","startcol=9","array=t"),0),"endrow",MATCH(1,_xll.BDS(A278,"BEST_ANALYST_RECS_BULK","headers=n","endcol=9","startcol=9","array=t"),0),"cols=10;rows=1")</f>
        <v>Peel Hunt</v>
      </c>
      <c r="N278" t="s">
        <v>1342</v>
      </c>
      <c r="O278" t="s">
        <v>826</v>
      </c>
      <c r="P278">
        <v>4</v>
      </c>
      <c r="Q278" t="s">
        <v>18</v>
      </c>
      <c r="R278">
        <v>995</v>
      </c>
      <c r="S278" t="s">
        <v>19</v>
      </c>
      <c r="T278" s="2">
        <v>45779</v>
      </c>
      <c r="U278">
        <v>1</v>
      </c>
      <c r="V278">
        <v>48</v>
      </c>
      <c r="W278" t="str">
        <f>_xll.BDS(A278,"BEST_ANALYST_RECS_BULK","headers=n","startrow",MATCH(2,_xll.BDS(A278,"BEST_ANALYST_RECS_BULK","headers=n","endcol=9","startcol=9","array=t"),0),"endrow",MATCH(2,_xll.BDS(A278,"BEST_ANALYST_RECS_BULK","headers=n","endcol=9","startcol=9","array=t"),0),"cols=10;rows=1")</f>
        <v>Deutsche Bank</v>
      </c>
      <c r="X278" t="s">
        <v>1041</v>
      </c>
      <c r="Y278" t="s">
        <v>20</v>
      </c>
      <c r="Z278">
        <v>5</v>
      </c>
      <c r="AA278" t="s">
        <v>18</v>
      </c>
      <c r="AB278">
        <v>977</v>
      </c>
      <c r="AC278" t="s">
        <v>22</v>
      </c>
      <c r="AD278" s="2">
        <v>45720</v>
      </c>
      <c r="AE278">
        <v>2</v>
      </c>
      <c r="AF278">
        <v>40.729999999999997</v>
      </c>
      <c r="AG278" t="str">
        <f>_xll.BDS(A278,"BEST_ANALYST_RECS_BULK","headers=n","startrow",MATCH(3,_xll.BDS(A278,"BEST_ANALYST_RECS_BULK","headers=n","endcol=9","startcol=9","array=t"),0),"endrow",MATCH(3,_xll.BDS(A278,"BEST_ANALYST_RECS_BULK","headers=n","endcol=9","startcol=9","array=t"),0),"cols=10;rows=1")</f>
        <v>Panmure Liberum</v>
      </c>
      <c r="AH278" t="s">
        <v>1173</v>
      </c>
      <c r="AI278" t="s">
        <v>20</v>
      </c>
      <c r="AJ278">
        <v>5</v>
      </c>
      <c r="AK278" t="s">
        <v>18</v>
      </c>
      <c r="AL278">
        <v>869</v>
      </c>
      <c r="AM278" t="s">
        <v>19</v>
      </c>
      <c r="AN278" s="2">
        <v>45758</v>
      </c>
      <c r="AO278">
        <v>3</v>
      </c>
      <c r="AP278">
        <v>35.71</v>
      </c>
      <c r="AQ278" t="str">
        <f>_xll.BDP($A278, AQ$6)</f>
        <v>Financials</v>
      </c>
      <c r="AR278" t="str">
        <f>_xll.BDP($A278, AR$6)</f>
        <v>Insurance</v>
      </c>
    </row>
    <row r="279" spans="1:44" x14ac:dyDescent="0.25">
      <c r="A279" t="s">
        <v>462</v>
      </c>
      <c r="B279">
        <f ca="1">_xll.BDH(A279,"BEST_EPS",$B$2,$B$2,"BEST_FPERIOD_OVERRIDE=1bf","fill=previous","Days=A")</f>
        <v>3.2389999999999999</v>
      </c>
      <c r="C279">
        <f ca="1">_xll.BDH(A279,"BEST_EPS",$B$2,$B$2,"BEST_FPERIOD_OVERRIDE=2bf","fill=previous","Days=A")</f>
        <v>3.33</v>
      </c>
      <c r="D279">
        <f ca="1">_xll.BDH(A279,"BEST_EPS",$B$2,$B$2,"BEST_FPERIOD_OVERRIDE=3bf","fill=previous","Days=A")</f>
        <v>3.411</v>
      </c>
      <c r="E279">
        <f ca="1">_xll.BDH(A279,"BEST_TARGET_PRICE",$B$2,$B$2,"fill=previous","Days=A")</f>
        <v>4478.2139999999999</v>
      </c>
      <c r="F279">
        <f ca="1">_xll.BDH($A279,F$6,$B$2,$B$2,"Dir=V","Dts=H")</f>
        <v>4298</v>
      </c>
      <c r="G279">
        <f ca="1">_xll.BDH($A279,G$6,$B$2,$B$2,"Dir=V","Dts=H")</f>
        <v>4314</v>
      </c>
      <c r="H279">
        <f ca="1">_xll.BDH($A279,H$6,$B$2,$B$2,"Dir=V","Dts=H")</f>
        <v>4266</v>
      </c>
      <c r="I279">
        <f ca="1">_xll.BDH($A279,I$6,$B$2,$B$2,"Dir=V","Dts=H")</f>
        <v>4280</v>
      </c>
      <c r="J279" t="s">
        <v>1169</v>
      </c>
      <c r="K279">
        <f t="shared" si="8"/>
        <v>4836.666666666667</v>
      </c>
      <c r="L279">
        <f t="shared" si="9"/>
        <v>4700</v>
      </c>
      <c r="M279" t="str">
        <f>_xll.BDS(A279,"BEST_ANALYST_RECS_BULK","headers=n","startrow",MATCH(1,_xll.BDS(A279,"BEST_ANALYST_RECS_BULK","headers=n","endcol=9","startcol=9","array=t"),0),"endrow",MATCH(1,_xll.BDS(A279,"BEST_ANALYST_RECS_BULK","headers=n","endcol=9","startcol=9","array=t"),0),"cols=10;rows=1")</f>
        <v>RBC Capital</v>
      </c>
      <c r="N279" t="s">
        <v>971</v>
      </c>
      <c r="O279" t="s">
        <v>38</v>
      </c>
      <c r="P279">
        <v>1</v>
      </c>
      <c r="Q279" t="s">
        <v>18</v>
      </c>
      <c r="R279">
        <v>4700</v>
      </c>
      <c r="S279" t="s">
        <v>19</v>
      </c>
      <c r="T279" s="2">
        <v>45730</v>
      </c>
      <c r="U279">
        <v>1</v>
      </c>
      <c r="V279">
        <v>13.43</v>
      </c>
      <c r="W279" t="str">
        <f>_xll.BDS(A279,"BEST_ANALYST_RECS_BULK","headers=n","startrow",MATCH(2,_xll.BDS(A279,"BEST_ANALYST_RECS_BULK","headers=n","endcol=9","startcol=9","array=t"),0),"endrow",MATCH(2,_xll.BDS(A279,"BEST_ANALYST_RECS_BULK","headers=n","endcol=9","startcol=9","array=t"),0),"cols=10;rows=1")</f>
        <v>Investec</v>
      </c>
      <c r="X279" t="s">
        <v>1176</v>
      </c>
      <c r="Y279" t="s">
        <v>20</v>
      </c>
      <c r="Z279">
        <v>5</v>
      </c>
      <c r="AA279" t="s">
        <v>18</v>
      </c>
      <c r="AB279">
        <v>4730</v>
      </c>
      <c r="AC279" t="s">
        <v>19</v>
      </c>
      <c r="AD279" s="2">
        <v>45754</v>
      </c>
      <c r="AE279">
        <v>2</v>
      </c>
      <c r="AF279">
        <v>7.2</v>
      </c>
      <c r="AG279" t="str">
        <f>_xll.BDS(A279,"BEST_ANALYST_RECS_BULK","headers=n","startrow",MATCH(3,_xll.BDS(A279,"BEST_ANALYST_RECS_BULK","headers=n","endcol=9","startcol=9","array=t"),0),"endrow",MATCH(3,_xll.BDS(A279,"BEST_ANALYST_RECS_BULK","headers=n","endcol=9","startcol=9","array=t"),0),"cols=10;rows=1")</f>
        <v>Morningstar</v>
      </c>
      <c r="AH279" t="s">
        <v>1061</v>
      </c>
      <c r="AI279" t="s">
        <v>20</v>
      </c>
      <c r="AJ279">
        <v>5</v>
      </c>
      <c r="AK279" t="s">
        <v>18</v>
      </c>
      <c r="AL279">
        <v>5080</v>
      </c>
      <c r="AM279" t="s">
        <v>19</v>
      </c>
      <c r="AN279" s="2">
        <v>45783</v>
      </c>
      <c r="AO279">
        <v>3</v>
      </c>
      <c r="AP279">
        <v>4.2699999999999996</v>
      </c>
      <c r="AQ279" t="str">
        <f>_xll.BDP($A279, AQ$6)</f>
        <v>Consumer Discretionary</v>
      </c>
      <c r="AR279" t="str">
        <f>_xll.BDP($A279, AR$6)</f>
        <v>Household Durables</v>
      </c>
    </row>
    <row r="280" spans="1:44" x14ac:dyDescent="0.25">
      <c r="A280" t="s">
        <v>281</v>
      </c>
      <c r="B280">
        <f ca="1">_xll.BDH(A280,"BEST_EPS",$B$2,$B$2,"BEST_FPERIOD_OVERRIDE=1bf","fill=previous","Days=A")</f>
        <v>1.8340000000000001</v>
      </c>
      <c r="C280">
        <f ca="1">_xll.BDH(A280,"BEST_EPS",$B$2,$B$2,"BEST_FPERIOD_OVERRIDE=2bf","fill=previous","Days=A")</f>
        <v>1.9379999999999999</v>
      </c>
      <c r="D280">
        <f ca="1">_xll.BDH(A280,"BEST_EPS",$B$2,$B$2,"BEST_FPERIOD_OVERRIDE=3bf","fill=previous","Days=A")</f>
        <v>2.0950000000000002</v>
      </c>
      <c r="E280">
        <f ca="1">_xll.BDH(A280,"BEST_TARGET_PRICE",$B$2,$B$2,"fill=previous","Days=A")</f>
        <v>2831.1109999999999</v>
      </c>
      <c r="F280">
        <f ca="1">_xll.BDH($A280,F$6,$B$2,$B$2,"Dir=V","Dts=H")</f>
        <v>2402</v>
      </c>
      <c r="G280">
        <f ca="1">_xll.BDH($A280,G$6,$B$2,$B$2,"Dir=V","Dts=H")</f>
        <v>2440</v>
      </c>
      <c r="H280">
        <f ca="1">_xll.BDH($A280,H$6,$B$2,$B$2,"Dir=V","Dts=H")</f>
        <v>2398</v>
      </c>
      <c r="I280">
        <f ca="1">_xll.BDH($A280,I$6,$B$2,$B$2,"Dir=V","Dts=H")</f>
        <v>2400</v>
      </c>
      <c r="J280" t="s">
        <v>1169</v>
      </c>
      <c r="K280">
        <f t="shared" si="8"/>
        <v>2863.3333333333335</v>
      </c>
      <c r="L280">
        <f t="shared" si="9"/>
        <v>2700</v>
      </c>
      <c r="M280" t="str">
        <f>_xll.BDS(A280,"BEST_ANALYST_RECS_BULK","headers=n","startrow",MATCH(1,_xll.BDS(A280,"BEST_ANALYST_RECS_BULK","headers=n","endcol=9","startcol=9","array=t"),0),"endrow",MATCH(1,_xll.BDS(A280,"BEST_ANALYST_RECS_BULK","headers=n","endcol=9","startcol=9","array=t"),0),"cols=10;rows=1")</f>
        <v>Jefferies</v>
      </c>
      <c r="N280" t="s">
        <v>1393</v>
      </c>
      <c r="O280" t="s">
        <v>38</v>
      </c>
      <c r="P280">
        <v>1</v>
      </c>
      <c r="Q280" t="s">
        <v>18</v>
      </c>
      <c r="R280">
        <v>2700</v>
      </c>
      <c r="S280" t="s">
        <v>19</v>
      </c>
      <c r="T280" s="2">
        <v>45763</v>
      </c>
      <c r="U280">
        <v>1</v>
      </c>
      <c r="V280">
        <v>25.84</v>
      </c>
      <c r="W280" t="e">
        <f>_xll.BDS(A280,"BEST_ANALYST_RECS_BULK","headers=n","startrow",MATCH(2,_xll.BDS(A280,"BEST_ANALYST_RECS_BULK","headers=n","endcol=9","startcol=9","array=t"),0),"endrow",MATCH(2,_xll.BDS(A280,"BEST_ANALYST_RECS_BULK","headers=n","endcol=9","startcol=9","array=t"),0),"cols=10;rows=1")</f>
        <v>#N/A</v>
      </c>
      <c r="X280" t="s">
        <v>1265</v>
      </c>
      <c r="Y280" t="s">
        <v>30</v>
      </c>
      <c r="Z280">
        <v>1</v>
      </c>
      <c r="AA280" t="s">
        <v>18</v>
      </c>
      <c r="AB280">
        <v>2945</v>
      </c>
      <c r="AC280" t="s">
        <v>22</v>
      </c>
      <c r="AD280" s="2">
        <v>45750</v>
      </c>
      <c r="AE280">
        <v>2</v>
      </c>
      <c r="AF280">
        <v>21.66</v>
      </c>
      <c r="AG280" t="str">
        <f>_xll.BDS(A280,"BEST_ANALYST_RECS_BULK","headers=n","startrow",MATCH(3,_xll.BDS(A280,"BEST_ANALYST_RECS_BULK","headers=n","endcol=9","startcol=9","array=t"),0),"endrow",MATCH(3,_xll.BDS(A280,"BEST_ANALYST_RECS_BULK","headers=n","endcol=9","startcol=9","array=t"),0),"cols=10;rows=1")</f>
        <v>Goldman Sachs</v>
      </c>
      <c r="AH280" t="s">
        <v>1265</v>
      </c>
      <c r="AI280" t="s">
        <v>30</v>
      </c>
      <c r="AJ280">
        <v>1</v>
      </c>
      <c r="AK280" t="s">
        <v>18</v>
      </c>
      <c r="AL280">
        <v>2945</v>
      </c>
      <c r="AM280" t="s">
        <v>22</v>
      </c>
      <c r="AN280" s="2">
        <v>45750</v>
      </c>
      <c r="AO280">
        <v>3</v>
      </c>
      <c r="AP280">
        <v>20.93</v>
      </c>
      <c r="AQ280" t="str">
        <f>_xll.BDP($A280, AQ$6)</f>
        <v>Industrials</v>
      </c>
      <c r="AR280" t="str">
        <f>_xll.BDP($A280, AR$6)</f>
        <v>Trading Companies &amp; Distributo</v>
      </c>
    </row>
    <row r="281" spans="1:44" x14ac:dyDescent="0.25">
      <c r="A281" t="s">
        <v>95</v>
      </c>
      <c r="B281">
        <f ca="1">_xll.BDH(A281,"BEST_EPS",$B$2,$B$2,"BEST_FPERIOD_OVERRIDE=1bf","fill=previous","Days=A")</f>
        <v>0.47299999999999998</v>
      </c>
      <c r="C281">
        <f ca="1">_xll.BDH(A281,"BEST_EPS",$B$2,$B$2,"BEST_FPERIOD_OVERRIDE=2bf","fill=previous","Days=A")</f>
        <v>0.58099999999999996</v>
      </c>
      <c r="D281">
        <f ca="1">_xll.BDH(A281,"BEST_EPS",$B$2,$B$2,"BEST_FPERIOD_OVERRIDE=3bf","fill=previous","Days=A")</f>
        <v>0.74399999999999999</v>
      </c>
      <c r="E281">
        <f ca="1">_xll.BDH(A281,"BEST_TARGET_PRICE",$B$2,$B$2,"fill=previous","Days=A")</f>
        <v>428.66699999999997</v>
      </c>
      <c r="F281">
        <f ca="1">_xll.BDH($A281,F$6,$B$2,$B$2,"Dir=V","Dts=H")</f>
        <v>354.6</v>
      </c>
      <c r="G281">
        <f ca="1">_xll.BDH($A281,G$6,$B$2,$B$2,"Dir=V","Dts=H")</f>
        <v>355.1</v>
      </c>
      <c r="H281">
        <f ca="1">_xll.BDH($A281,H$6,$B$2,$B$2,"Dir=V","Dts=H")</f>
        <v>349.85</v>
      </c>
      <c r="I281">
        <f ca="1">_xll.BDH($A281,I$6,$B$2,$B$2,"Dir=V","Dts=H")</f>
        <v>350.85</v>
      </c>
      <c r="J281" t="s">
        <v>1169</v>
      </c>
      <c r="K281">
        <f t="shared" si="8"/>
        <v>382.86333333333329</v>
      </c>
      <c r="L281">
        <f t="shared" si="9"/>
        <v>277.58999999999997</v>
      </c>
      <c r="M281" t="str">
        <f>_xll.BDS(A281,"BEST_ANALYST_RECS_BULK","headers=n","startrow",MATCH(1,_xll.BDS(A281,"BEST_ANALYST_RECS_BULK","headers=n","endcol=9","startcol=9","array=t"),0),"endrow",MATCH(1,_xll.BDS(A281,"BEST_ANALYST_RECS_BULK","headers=n","endcol=9","startcol=9","array=t"),0),"cols=10;rows=1")</f>
        <v>Sadif Investment Analytics</v>
      </c>
      <c r="N281" t="s">
        <v>32</v>
      </c>
      <c r="O281" t="s">
        <v>48</v>
      </c>
      <c r="P281">
        <v>1</v>
      </c>
      <c r="Q281" t="s">
        <v>26</v>
      </c>
      <c r="R281">
        <v>277.58999999999997</v>
      </c>
      <c r="S281" t="s">
        <v>19</v>
      </c>
      <c r="T281" s="2">
        <v>45107</v>
      </c>
      <c r="U281">
        <v>1</v>
      </c>
      <c r="V281">
        <v>26.39</v>
      </c>
      <c r="W281" t="str">
        <f>_xll.BDS(A281,"BEST_ANALYST_RECS_BULK","headers=n","startrow",MATCH(2,_xll.BDS(A281,"BEST_ANALYST_RECS_BULK","headers=n","endcol=9","startcol=9","array=t"),0),"endrow",MATCH(2,_xll.BDS(A281,"BEST_ANALYST_RECS_BULK","headers=n","endcol=9","startcol=9","array=t"),0),"cols=10;rows=1")</f>
        <v>Morningstar</v>
      </c>
      <c r="X281" t="s">
        <v>41</v>
      </c>
      <c r="Y281" t="s">
        <v>20</v>
      </c>
      <c r="Z281">
        <v>5</v>
      </c>
      <c r="AA281" t="s">
        <v>18</v>
      </c>
      <c r="AB281">
        <v>511</v>
      </c>
      <c r="AC281" t="s">
        <v>19</v>
      </c>
      <c r="AD281" s="2">
        <v>45776</v>
      </c>
      <c r="AE281">
        <v>2</v>
      </c>
      <c r="AF281">
        <v>12.09</v>
      </c>
      <c r="AG281" t="str">
        <f>_xll.BDS(A281,"BEST_ANALYST_RECS_BULK","headers=n","startrow",MATCH(3,_xll.BDS(A281,"BEST_ANALYST_RECS_BULK","headers=n","endcol=9","startcol=9","array=t"),0),"endrow",MATCH(3,_xll.BDS(A281,"BEST_ANALYST_RECS_BULK","headers=n","endcol=9","startcol=9","array=t"),0),"cols=10;rows=1")</f>
        <v>DZ Bank AG Research</v>
      </c>
      <c r="AH281" t="s">
        <v>1201</v>
      </c>
      <c r="AI281" t="s">
        <v>28</v>
      </c>
      <c r="AJ281">
        <v>3</v>
      </c>
      <c r="AK281" t="s">
        <v>23</v>
      </c>
      <c r="AL281">
        <v>360</v>
      </c>
      <c r="AM281" t="s">
        <v>19</v>
      </c>
      <c r="AN281" s="2">
        <v>45776</v>
      </c>
      <c r="AO281">
        <v>3</v>
      </c>
      <c r="AP281">
        <v>4.6500000000000004</v>
      </c>
      <c r="AQ281" t="str">
        <f>_xll.BDP($A281, AQ$6)</f>
        <v>Energy</v>
      </c>
      <c r="AR281" t="str">
        <f>_xll.BDP($A281, AR$6)</f>
        <v>Oil, Gas &amp; Consumable Fuels</v>
      </c>
    </row>
    <row r="282" spans="1:44" x14ac:dyDescent="0.25">
      <c r="A282" t="s">
        <v>253</v>
      </c>
      <c r="B282">
        <f ca="1">_xll.BDH(A282,"BEST_EPS",$B$2,$B$2,"BEST_FPERIOD_OVERRIDE=1bf","fill=previous","Days=A")</f>
        <v>0.184</v>
      </c>
      <c r="C282">
        <f ca="1">_xll.BDH(A282,"BEST_EPS",$B$2,$B$2,"BEST_FPERIOD_OVERRIDE=2bf","fill=previous","Days=A")</f>
        <v>0.187</v>
      </c>
      <c r="D282">
        <f ca="1">_xll.BDH(A282,"BEST_EPS",$B$2,$B$2,"BEST_FPERIOD_OVERRIDE=3bf","fill=previous","Days=A")</f>
        <v>0.19</v>
      </c>
      <c r="E282">
        <f ca="1">_xll.BDH(A282,"BEST_TARGET_PRICE",$B$2,$B$2,"fill=previous","Days=A")</f>
        <v>185.5</v>
      </c>
      <c r="F282">
        <f ca="1">_xll.BDH($A282,F$6,$B$2,$B$2,"Dir=V","Dts=H")</f>
        <v>164.35</v>
      </c>
      <c r="G282">
        <f ca="1">_xll.BDH($A282,G$6,$B$2,$B$2,"Dir=V","Dts=H")</f>
        <v>167.35</v>
      </c>
      <c r="H282">
        <f ca="1">_xll.BDH($A282,H$6,$B$2,$B$2,"Dir=V","Dts=H")</f>
        <v>162.85</v>
      </c>
      <c r="I282">
        <f ca="1">_xll.BDH($A282,I$6,$B$2,$B$2,"Dir=V","Dts=H")</f>
        <v>166.45</v>
      </c>
      <c r="J282" t="s">
        <v>1169</v>
      </c>
      <c r="K282">
        <f t="shared" si="8"/>
        <v>220.66666666666666</v>
      </c>
      <c r="L282">
        <f t="shared" si="9"/>
        <v>182</v>
      </c>
      <c r="M282" t="str">
        <f>_xll.BDS(A282,"BEST_ANALYST_RECS_BULK","headers=n","startrow",MATCH(1,_xll.BDS(A282,"BEST_ANALYST_RECS_BULK","headers=n","endcol=9","startcol=9","array=t"),0),"endrow",MATCH(1,_xll.BDS(A282,"BEST_ANALYST_RECS_BULK","headers=n","endcol=9","startcol=9","array=t"),0),"cols=10;rows=1")</f>
        <v>AlphaValue/Baader Europe</v>
      </c>
      <c r="N282" t="s">
        <v>852</v>
      </c>
      <c r="O282" t="s">
        <v>834</v>
      </c>
      <c r="P282">
        <v>2</v>
      </c>
      <c r="Q282" t="s">
        <v>18</v>
      </c>
      <c r="R282">
        <v>182</v>
      </c>
      <c r="S282" t="s">
        <v>27</v>
      </c>
      <c r="T282" s="2">
        <v>45778</v>
      </c>
      <c r="U282">
        <v>1</v>
      </c>
      <c r="V282">
        <v>72.61</v>
      </c>
      <c r="W282" t="str">
        <f>_xll.BDS(A282,"BEST_ANALYST_RECS_BULK","headers=n","startrow",MATCH(2,_xll.BDS(A282,"BEST_ANALYST_RECS_BULK","headers=n","endcol=9","startcol=9","array=t"),0),"endrow",MATCH(2,_xll.BDS(A282,"BEST_ANALYST_RECS_BULK","headers=n","endcol=9","startcol=9","array=t"),0),"cols=10;rows=1")</f>
        <v>JP Morgan</v>
      </c>
      <c r="X282" t="s">
        <v>1293</v>
      </c>
      <c r="Y282" t="s">
        <v>24</v>
      </c>
      <c r="Z282">
        <v>5</v>
      </c>
      <c r="AA282" t="s">
        <v>18</v>
      </c>
      <c r="AB282">
        <v>290</v>
      </c>
      <c r="AC282" t="s">
        <v>19</v>
      </c>
      <c r="AD282" s="2">
        <v>45770</v>
      </c>
      <c r="AE282">
        <v>2</v>
      </c>
      <c r="AF282">
        <v>71.010000000000005</v>
      </c>
      <c r="AG282" t="str">
        <f>_xll.BDS(A282,"BEST_ANALYST_RECS_BULK","headers=n","startrow",MATCH(3,_xll.BDS(A282,"BEST_ANALYST_RECS_BULK","headers=n","endcol=9","startcol=9","array=t"),0),"endrow",MATCH(3,_xll.BDS(A282,"BEST_ANALYST_RECS_BULK","headers=n","endcol=9","startcol=9","array=t"),0),"cols=10;rows=1")</f>
        <v>Morningstar</v>
      </c>
      <c r="AH282" t="s">
        <v>940</v>
      </c>
      <c r="AI282" t="s">
        <v>28</v>
      </c>
      <c r="AJ282">
        <v>3</v>
      </c>
      <c r="AK282" t="s">
        <v>26</v>
      </c>
      <c r="AL282">
        <v>190</v>
      </c>
      <c r="AM282" t="s">
        <v>19</v>
      </c>
      <c r="AN282" s="2">
        <v>45751</v>
      </c>
      <c r="AO282">
        <v>3</v>
      </c>
      <c r="AP282">
        <v>65.41</v>
      </c>
      <c r="AQ282" t="str">
        <f>_xll.BDP($A282, AQ$6)</f>
        <v>Communication Services</v>
      </c>
      <c r="AR282" t="str">
        <f>_xll.BDP($A282, AR$6)</f>
        <v>Diversified Telecommunication</v>
      </c>
    </row>
    <row r="283" spans="1:44" x14ac:dyDescent="0.25">
      <c r="A283" t="s">
        <v>311</v>
      </c>
      <c r="B283">
        <f ca="1">_xll.BDH(A283,"BEST_EPS",$B$2,$B$2,"BEST_FPERIOD_OVERRIDE=1bf","fill=previous","Days=A")</f>
        <v>2.6709999999999998</v>
      </c>
      <c r="C283">
        <f ca="1">_xll.BDH(A283,"BEST_EPS",$B$2,$B$2,"BEST_FPERIOD_OVERRIDE=2bf","fill=previous","Days=A")</f>
        <v>2.9359999999999999</v>
      </c>
      <c r="D283">
        <f ca="1">_xll.BDH(A283,"BEST_EPS",$B$2,$B$2,"BEST_FPERIOD_OVERRIDE=3bf","fill=previous","Days=A")</f>
        <v>3.2450000000000001</v>
      </c>
      <c r="E283">
        <f ca="1">_xll.BDH(A283,"BEST_TARGET_PRICE",$B$2,$B$2,"fill=previous","Days=A")</f>
        <v>3947.0070000000001</v>
      </c>
      <c r="F283">
        <f ca="1">_xll.BDH($A283,F$6,$B$2,$B$2,"Dir=V","Dts=H")</f>
        <v>3910</v>
      </c>
      <c r="G283">
        <f ca="1">_xll.BDH($A283,G$6,$B$2,$B$2,"Dir=V","Dts=H")</f>
        <v>3914</v>
      </c>
      <c r="H283">
        <f ca="1">_xll.BDH($A283,H$6,$B$2,$B$2,"Dir=V","Dts=H")</f>
        <v>3880</v>
      </c>
      <c r="I283">
        <f ca="1">_xll.BDH($A283,I$6,$B$2,$B$2,"Dir=V","Dts=H")</f>
        <v>3892</v>
      </c>
      <c r="J283" t="s">
        <v>1169</v>
      </c>
      <c r="K283">
        <f t="shared" si="8"/>
        <v>4150</v>
      </c>
      <c r="L283">
        <f t="shared" si="9"/>
        <v>3850</v>
      </c>
      <c r="M283" t="str">
        <f>_xll.BDS(A283,"BEST_ANALYST_RECS_BULK","headers=n","startrow",MATCH(1,_xll.BDS(A283,"BEST_ANALYST_RECS_BULK","headers=n","endcol=9","startcol=9","array=t"),0),"endrow",MATCH(1,_xll.BDS(A283,"BEST_ANALYST_RECS_BULK","headers=n","endcol=9","startcol=9","array=t"),0),"cols=10;rows=1")</f>
        <v>Deutsche Bank</v>
      </c>
      <c r="N283" t="s">
        <v>870</v>
      </c>
      <c r="O283" t="s">
        <v>20</v>
      </c>
      <c r="P283">
        <v>5</v>
      </c>
      <c r="Q283" t="s">
        <v>18</v>
      </c>
      <c r="R283">
        <v>3850</v>
      </c>
      <c r="S283" t="s">
        <v>22</v>
      </c>
      <c r="T283" s="2">
        <v>45777</v>
      </c>
      <c r="U283">
        <v>1</v>
      </c>
      <c r="V283">
        <v>52.88</v>
      </c>
      <c r="W283" t="str">
        <f>_xll.BDS(A283,"BEST_ANALYST_RECS_BULK","headers=n","startrow",MATCH(2,_xll.BDS(A283,"BEST_ANALYST_RECS_BULK","headers=n","endcol=9","startcol=9","array=t"),0),"endrow",MATCH(2,_xll.BDS(A283,"BEST_ANALYST_RECS_BULK","headers=n","endcol=9","startcol=9","array=t"),0),"cols=10;rows=1")</f>
        <v>JP Morgan</v>
      </c>
      <c r="X283" t="s">
        <v>1031</v>
      </c>
      <c r="Y283" t="s">
        <v>24</v>
      </c>
      <c r="Z283">
        <v>5</v>
      </c>
      <c r="AA283" t="s">
        <v>18</v>
      </c>
      <c r="AB283">
        <v>4350</v>
      </c>
      <c r="AC283" t="s">
        <v>19</v>
      </c>
      <c r="AD283" s="2">
        <v>45777</v>
      </c>
      <c r="AE283">
        <v>2</v>
      </c>
      <c r="AF283">
        <v>36.14</v>
      </c>
      <c r="AG283" t="str">
        <f>_xll.BDS(A283,"BEST_ANALYST_RECS_BULK","headers=n","startrow",MATCH(3,_xll.BDS(A283,"BEST_ANALYST_RECS_BULK","headers=n","endcol=9","startcol=9","array=t"),0),"endrow",MATCH(3,_xll.BDS(A283,"BEST_ANALYST_RECS_BULK","headers=n","endcol=9","startcol=9","array=t"),0),"cols=10;rows=1")</f>
        <v>BNP Paribas Exane</v>
      </c>
      <c r="AH283" t="s">
        <v>1218</v>
      </c>
      <c r="AI283" t="s">
        <v>17</v>
      </c>
      <c r="AJ283">
        <v>5</v>
      </c>
      <c r="AK283" t="s">
        <v>18</v>
      </c>
      <c r="AL283">
        <v>4250</v>
      </c>
      <c r="AM283" t="s">
        <v>19</v>
      </c>
      <c r="AN283" s="2">
        <v>45777</v>
      </c>
      <c r="AO283">
        <v>3</v>
      </c>
      <c r="AP283">
        <v>35.950000000000003</v>
      </c>
      <c r="AQ283" t="str">
        <f>_xll.BDP($A283, AQ$6)</f>
        <v>Consumer Staples</v>
      </c>
      <c r="AR283" t="str">
        <f>_xll.BDP($A283, AR$6)</f>
        <v>Beverages</v>
      </c>
    </row>
    <row r="284" spans="1:44" x14ac:dyDescent="0.25">
      <c r="A284" t="s">
        <v>241</v>
      </c>
      <c r="B284">
        <f ca="1">_xll.BDH(A284,"BEST_EPS",$B$2,$B$2,"BEST_FPERIOD_OVERRIDE=1bf","fill=previous","Days=A")</f>
        <v>1.946</v>
      </c>
      <c r="C284">
        <f ca="1">_xll.BDH(A284,"BEST_EPS",$B$2,$B$2,"BEST_FPERIOD_OVERRIDE=2bf","fill=previous","Days=A")</f>
        <v>2.2610000000000001</v>
      </c>
      <c r="D284">
        <f ca="1">_xll.BDH(A284,"BEST_EPS",$B$2,$B$2,"BEST_FPERIOD_OVERRIDE=3bf","fill=previous","Days=A")</f>
        <v>2.6389999999999998</v>
      </c>
      <c r="E284">
        <f ca="1">_xll.BDH(A284,"BEST_TARGET_PRICE",$B$2,$B$2,"fill=previous","Days=A")</f>
        <v>2057.127</v>
      </c>
      <c r="F284">
        <f ca="1">_xll.BDH($A284,F$6,$B$2,$B$2,"Dir=V","Dts=H")</f>
        <v>1338.5</v>
      </c>
      <c r="G284">
        <f ca="1">_xll.BDH($A284,G$6,$B$2,$B$2,"Dir=V","Dts=H")</f>
        <v>1366.5</v>
      </c>
      <c r="H284">
        <f ca="1">_xll.BDH($A284,H$6,$B$2,$B$2,"Dir=V","Dts=H")</f>
        <v>1326.5</v>
      </c>
      <c r="I284">
        <f ca="1">_xll.BDH($A284,I$6,$B$2,$B$2,"Dir=V","Dts=H")</f>
        <v>1357.5</v>
      </c>
      <c r="J284" t="s">
        <v>1169</v>
      </c>
      <c r="K284">
        <f t="shared" si="8"/>
        <v>1775</v>
      </c>
      <c r="L284">
        <f t="shared" si="9"/>
        <v>1900</v>
      </c>
      <c r="M284" t="str">
        <f>_xll.BDS(A284,"BEST_ANALYST_RECS_BULK","headers=n","startrow",MATCH(1,_xll.BDS(A284,"BEST_ANALYST_RECS_BULK","headers=n","endcol=9","startcol=9","array=t"),0),"endrow",MATCH(1,_xll.BDS(A284,"BEST_ANALYST_RECS_BULK","headers=n","endcol=9","startcol=9","array=t"),0),"cols=10;rows=1")</f>
        <v>Citi</v>
      </c>
      <c r="N284" t="s">
        <v>1138</v>
      </c>
      <c r="O284" t="s">
        <v>20</v>
      </c>
      <c r="P284">
        <v>5</v>
      </c>
      <c r="Q284" t="s">
        <v>18</v>
      </c>
      <c r="R284">
        <v>1900</v>
      </c>
      <c r="S284" t="s">
        <v>19</v>
      </c>
      <c r="T284" s="2">
        <v>45764</v>
      </c>
      <c r="U284">
        <v>1</v>
      </c>
      <c r="V284">
        <v>26.2</v>
      </c>
      <c r="W284" t="str">
        <f>_xll.BDS(A284,"BEST_ANALYST_RECS_BULK","headers=n","startrow",MATCH(2,_xll.BDS(A284,"BEST_ANALYST_RECS_BULK","headers=n","endcol=9","startcol=9","array=t"),0),"endrow",MATCH(2,_xll.BDS(A284,"BEST_ANALYST_RECS_BULK","headers=n","endcol=9","startcol=9","array=t"),0),"cols=10;rows=1")</f>
        <v>Shore Capital</v>
      </c>
      <c r="X284" t="s">
        <v>997</v>
      </c>
      <c r="Y284" t="s">
        <v>28</v>
      </c>
      <c r="Z284">
        <v>3</v>
      </c>
      <c r="AA284" t="s">
        <v>18</v>
      </c>
      <c r="AB284" t="s">
        <v>29</v>
      </c>
      <c r="AC284" t="s">
        <v>19</v>
      </c>
      <c r="AD284" s="2">
        <v>45566</v>
      </c>
      <c r="AE284">
        <v>2</v>
      </c>
      <c r="AF284">
        <v>0</v>
      </c>
      <c r="AG284" t="str">
        <f>_xll.BDS(A284,"BEST_ANALYST_RECS_BULK","headers=n","startrow",MATCH(3,_xll.BDS(A284,"BEST_ANALYST_RECS_BULK","headers=n","endcol=9","startcol=9","array=t"),0),"endrow",MATCH(3,_xll.BDS(A284,"BEST_ANALYST_RECS_BULK","headers=n","endcol=9","startcol=9","array=t"),0),"cols=10;rows=1")</f>
        <v>Morgan Stanley</v>
      </c>
      <c r="AH284" t="s">
        <v>1105</v>
      </c>
      <c r="AI284" t="s">
        <v>46</v>
      </c>
      <c r="AJ284">
        <v>3</v>
      </c>
      <c r="AK284" t="s">
        <v>18</v>
      </c>
      <c r="AL284">
        <v>1650</v>
      </c>
      <c r="AM284" t="s">
        <v>22</v>
      </c>
      <c r="AN284" s="2">
        <v>45777</v>
      </c>
      <c r="AO284">
        <v>3</v>
      </c>
      <c r="AP284">
        <v>-16.43</v>
      </c>
      <c r="AQ284" t="str">
        <f>_xll.BDP($A284, AQ$6)</f>
        <v>Consumer Discretionary</v>
      </c>
      <c r="AR284" t="str">
        <f>_xll.BDP($A284, AR$6)</f>
        <v>Hotels, Restaurants &amp; Leisure</v>
      </c>
    </row>
    <row r="285" spans="1:44" x14ac:dyDescent="0.25">
      <c r="A285" t="s">
        <v>394</v>
      </c>
      <c r="B285">
        <f ca="1">_xll.BDH(A285,"BEST_EPS",$B$2,$B$2,"BEST_FPERIOD_OVERRIDE=1bf","fill=previous","Days=A")</f>
        <v>0.157</v>
      </c>
      <c r="C285">
        <f ca="1">_xll.BDH(A285,"BEST_EPS",$B$2,$B$2,"BEST_FPERIOD_OVERRIDE=2bf","fill=previous","Days=A")</f>
        <v>0.159</v>
      </c>
      <c r="D285">
        <f ca="1">_xll.BDH(A285,"BEST_EPS",$B$2,$B$2,"BEST_FPERIOD_OVERRIDE=3bf","fill=previous","Days=A")</f>
        <v>0.159</v>
      </c>
      <c r="E285">
        <f ca="1">_xll.BDH(A285,"BEST_TARGET_PRICE",$B$2,$B$2,"fill=previous","Days=A")</f>
        <v>178.2</v>
      </c>
      <c r="F285">
        <f ca="1">_xll.BDH($A285,F$6,$B$2,$B$2,"Dir=V","Dts=H")</f>
        <v>159.65</v>
      </c>
      <c r="G285">
        <f ca="1">_xll.BDH($A285,G$6,$B$2,$B$2,"Dir=V","Dts=H")</f>
        <v>160.30000000000001</v>
      </c>
      <c r="H285">
        <f ca="1">_xll.BDH($A285,H$6,$B$2,$B$2,"Dir=V","Dts=H")</f>
        <v>158.15</v>
      </c>
      <c r="I285">
        <f ca="1">_xll.BDH($A285,I$6,$B$2,$B$2,"Dir=V","Dts=H")</f>
        <v>159.1</v>
      </c>
      <c r="J285" t="s">
        <v>1169</v>
      </c>
      <c r="K285">
        <f t="shared" si="8"/>
        <v>191.66666666666666</v>
      </c>
      <c r="L285">
        <f t="shared" si="9"/>
        <v>225</v>
      </c>
      <c r="M285" t="str">
        <f>_xll.BDS(A285,"BEST_ANALYST_RECS_BULK","headers=n","startrow",MATCH(1,_xll.BDS(A285,"BEST_ANALYST_RECS_BULK","headers=n","endcol=9","startcol=9","array=t"),0),"endrow",MATCH(1,_xll.BDS(A285,"BEST_ANALYST_RECS_BULK","headers=n","endcol=9","startcol=9","array=t"),0),"cols=10;rows=1")</f>
        <v>BNP Paribas Exane</v>
      </c>
      <c r="N285" t="s">
        <v>1451</v>
      </c>
      <c r="O285" t="s">
        <v>17</v>
      </c>
      <c r="P285">
        <v>5</v>
      </c>
      <c r="Q285" t="s">
        <v>18</v>
      </c>
      <c r="R285">
        <v>225</v>
      </c>
      <c r="S285" t="s">
        <v>19</v>
      </c>
      <c r="T285" s="2">
        <v>45783</v>
      </c>
      <c r="U285">
        <v>1</v>
      </c>
      <c r="V285">
        <v>30.24</v>
      </c>
      <c r="W285" t="str">
        <f>_xll.BDS(A285,"BEST_ANALYST_RECS_BULK","headers=n","startrow",MATCH(2,_xll.BDS(A285,"BEST_ANALYST_RECS_BULK","headers=n","endcol=9","startcol=9","array=t"),0),"endrow",MATCH(2,_xll.BDS(A285,"BEST_ANALYST_RECS_BULK","headers=n","endcol=9","startcol=9","array=t"),0),"cols=10;rows=1")</f>
        <v>Jefferies</v>
      </c>
      <c r="X285" t="s">
        <v>904</v>
      </c>
      <c r="Y285" t="s">
        <v>20</v>
      </c>
      <c r="Z285">
        <v>5</v>
      </c>
      <c r="AA285" t="s">
        <v>18</v>
      </c>
      <c r="AB285">
        <v>180</v>
      </c>
      <c r="AC285" t="s">
        <v>19</v>
      </c>
      <c r="AD285" s="2">
        <v>45727</v>
      </c>
      <c r="AE285">
        <v>2</v>
      </c>
      <c r="AF285">
        <v>28.19</v>
      </c>
      <c r="AG285" t="e">
        <f>_xll.BDS(A285,"BEST_ANALYST_RECS_BULK","headers=n","startrow",MATCH(3,_xll.BDS(A285,"BEST_ANALYST_RECS_BULK","headers=n","endcol=9","startcol=9","array=t"),0),"endrow",MATCH(3,_xll.BDS(A285,"BEST_ANALYST_RECS_BULK","headers=n","endcol=9","startcol=9","array=t"),0),"cols=10;rows=1")</f>
        <v>#N/A</v>
      </c>
      <c r="AH285" t="s">
        <v>1034</v>
      </c>
      <c r="AI285" t="s">
        <v>35</v>
      </c>
      <c r="AJ285">
        <v>3</v>
      </c>
      <c r="AK285" t="s">
        <v>26</v>
      </c>
      <c r="AL285">
        <v>170</v>
      </c>
      <c r="AM285" t="s">
        <v>19</v>
      </c>
      <c r="AN285" s="2">
        <v>45735</v>
      </c>
      <c r="AO285">
        <v>3</v>
      </c>
      <c r="AP285">
        <v>14</v>
      </c>
      <c r="AQ285" t="str">
        <f>_xll.BDP($A285, AQ$6)</f>
        <v>Utilities</v>
      </c>
      <c r="AR285" t="str">
        <f>_xll.BDP($A285, AR$6)</f>
        <v>Multi-Utilities</v>
      </c>
    </row>
    <row r="286" spans="1:44" x14ac:dyDescent="0.25">
      <c r="A286" t="s">
        <v>135</v>
      </c>
      <c r="B286">
        <f ca="1">_xll.BDH(A286,"BEST_EPS",$B$2,$B$2,"BEST_FPERIOD_OVERRIDE=1bf","fill=previous","Days=A")</f>
        <v>1.3859999999999999</v>
      </c>
      <c r="C286">
        <f ca="1">_xll.BDH(A286,"BEST_EPS",$B$2,$B$2,"BEST_FPERIOD_OVERRIDE=2bf","fill=previous","Days=A")</f>
        <v>1.53</v>
      </c>
      <c r="D286">
        <f ca="1">_xll.BDH(A286,"BEST_EPS",$B$2,$B$2,"BEST_FPERIOD_OVERRIDE=3bf","fill=previous","Days=A")</f>
        <v>1.659</v>
      </c>
      <c r="E286">
        <f ca="1">_xll.BDH(A286,"BEST_TARGET_PRICE",$B$2,$B$2,"fill=previous","Days=A")</f>
        <v>2732.8130000000001</v>
      </c>
      <c r="F286">
        <f ca="1">_xll.BDH($A286,F$6,$B$2,$B$2,"Dir=V","Dts=H")</f>
        <v>2586</v>
      </c>
      <c r="G286">
        <f ca="1">_xll.BDH($A286,G$6,$B$2,$B$2,"Dir=V","Dts=H")</f>
        <v>2624</v>
      </c>
      <c r="H286">
        <f ca="1">_xll.BDH($A286,H$6,$B$2,$B$2,"Dir=V","Dts=H")</f>
        <v>2579</v>
      </c>
      <c r="I286">
        <f ca="1">_xll.BDH($A286,I$6,$B$2,$B$2,"Dir=V","Dts=H")</f>
        <v>2622</v>
      </c>
      <c r="J286" t="s">
        <v>1169</v>
      </c>
      <c r="K286">
        <f t="shared" si="8"/>
        <v>2650</v>
      </c>
      <c r="L286">
        <f t="shared" si="9"/>
        <v>2700</v>
      </c>
      <c r="M286" t="str">
        <f>_xll.BDS(A286,"BEST_ANALYST_RECS_BULK","headers=n","startrow",MATCH(1,_xll.BDS(A286,"BEST_ANALYST_RECS_BULK","headers=n","endcol=9","startcol=9","array=t"),0),"endrow",MATCH(1,_xll.BDS(A286,"BEST_ANALYST_RECS_BULK","headers=n","endcol=9","startcol=9","array=t"),0),"cols=10;rows=1")</f>
        <v>Sadif Investment Analytics</v>
      </c>
      <c r="N286" t="s">
        <v>32</v>
      </c>
      <c r="O286" t="s">
        <v>28</v>
      </c>
      <c r="P286">
        <v>3</v>
      </c>
      <c r="Q286" t="s">
        <v>26</v>
      </c>
      <c r="R286" t="s">
        <v>29</v>
      </c>
      <c r="S286" t="s">
        <v>19</v>
      </c>
      <c r="T286" s="2">
        <v>45723</v>
      </c>
      <c r="U286">
        <v>1</v>
      </c>
      <c r="V286">
        <v>20.88</v>
      </c>
      <c r="W286" t="str">
        <f>_xll.BDS(A286,"BEST_ANALYST_RECS_BULK","headers=n","startrow",MATCH(2,_xll.BDS(A286,"BEST_ANALYST_RECS_BULK","headers=n","endcol=9","startcol=9","array=t"),0),"endrow",MATCH(2,_xll.BDS(A286,"BEST_ANALYST_RECS_BULK","headers=n","endcol=9","startcol=9","array=t"),0),"cols=10;rows=1")</f>
        <v>Morgan Stanley</v>
      </c>
      <c r="X286" t="s">
        <v>1105</v>
      </c>
      <c r="Y286" t="s">
        <v>34</v>
      </c>
      <c r="Z286">
        <v>5</v>
      </c>
      <c r="AA286" t="s">
        <v>18</v>
      </c>
      <c r="AB286">
        <v>2700</v>
      </c>
      <c r="AC286" t="s">
        <v>22</v>
      </c>
      <c r="AD286" s="2">
        <v>45770</v>
      </c>
      <c r="AE286">
        <v>2</v>
      </c>
      <c r="AF286">
        <v>18.2</v>
      </c>
      <c r="AG286" t="e">
        <f>_xll.BDS(A286,"BEST_ANALYST_RECS_BULK","headers=n","startrow",MATCH(3,_xll.BDS(A286,"BEST_ANALYST_RECS_BULK","headers=n","endcol=9","startcol=9","array=t"),0),"endrow",MATCH(3,_xll.BDS(A286,"BEST_ANALYST_RECS_BULK","headers=n","endcol=9","startcol=9","array=t"),0),"cols=10;rows=1")</f>
        <v>#N/A</v>
      </c>
      <c r="AH286" t="s">
        <v>1119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45694</v>
      </c>
      <c r="AO286">
        <v>3</v>
      </c>
      <c r="AP286">
        <v>15.14</v>
      </c>
      <c r="AQ286" t="str">
        <f>_xll.BDP($A286, AQ$6)</f>
        <v>Consumer Discretionary</v>
      </c>
      <c r="AR286" t="str">
        <f>_xll.BDP($A286, AR$6)</f>
        <v>Hotels, Restaurants &amp; Leisure</v>
      </c>
    </row>
    <row r="287" spans="1:44" x14ac:dyDescent="0.25">
      <c r="A287" t="s">
        <v>410</v>
      </c>
      <c r="B287">
        <f ca="1">_xll.BDH(A287,"BEST_EPS",$B$2,$B$2,"BEST_FPERIOD_OVERRIDE=1bf","fill=previous","Days=A")</f>
        <v>1.55</v>
      </c>
      <c r="C287">
        <f ca="1">_xll.BDH(A287,"BEST_EPS",$B$2,$B$2,"BEST_FPERIOD_OVERRIDE=2bf","fill=previous","Days=A")</f>
        <v>1.7689999999999999</v>
      </c>
      <c r="D287">
        <f ca="1">_xll.BDH(A287,"BEST_EPS",$B$2,$B$2,"BEST_FPERIOD_OVERRIDE=3bf","fill=previous","Days=A")</f>
        <v>2.0379999999999998</v>
      </c>
      <c r="E287">
        <f ca="1">_xll.BDH(A287,"BEST_TARGET_PRICE",$B$2,$B$2,"fill=previous","Days=A")</f>
        <v>3872</v>
      </c>
      <c r="F287">
        <f ca="1">_xll.BDH($A287,F$6,$B$2,$B$2,"Dir=V","Dts=H")</f>
        <v>3033</v>
      </c>
      <c r="G287">
        <f ca="1">_xll.BDH($A287,G$6,$B$2,$B$2,"Dir=V","Dts=H")</f>
        <v>3074</v>
      </c>
      <c r="H287">
        <f ca="1">_xll.BDH($A287,H$6,$B$2,$B$2,"Dir=V","Dts=H")</f>
        <v>3025</v>
      </c>
      <c r="I287">
        <f ca="1">_xll.BDH($A287,I$6,$B$2,$B$2,"Dir=V","Dts=H")</f>
        <v>3063</v>
      </c>
      <c r="J287" t="s">
        <v>1169</v>
      </c>
      <c r="K287">
        <f t="shared" si="8"/>
        <v>2970.3199999999997</v>
      </c>
      <c r="L287">
        <f t="shared" si="9"/>
        <v>3300</v>
      </c>
      <c r="M287" t="str">
        <f>_xll.BDS(A287,"BEST_ANALYST_RECS_BULK","headers=n","startrow",MATCH(1,_xll.BDS(A287,"BEST_ANALYST_RECS_BULK","headers=n","endcol=9","startcol=9","array=t"),0),"endrow",MATCH(1,_xll.BDS(A287,"BEST_ANALYST_RECS_BULK","headers=n","endcol=9","startcol=9","array=t"),0),"cols=10;rows=1")</f>
        <v>ISS-EVA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33.65</v>
      </c>
      <c r="W287" t="str">
        <f>_xll.BDS(A287,"BEST_ANALYST_RECS_BULK","headers=n","startrow",MATCH(2,_xll.BDS(A287,"BEST_ANALYST_RECS_BULK","headers=n","endcol=9","startcol=9","array=t"),0),"endrow",MATCH(2,_xll.BDS(A287,"BEST_ANALYST_RECS_BULK","headers=n","endcol=9","startcol=9","array=t"),0),"cols=10;rows=1")</f>
        <v>Citi</v>
      </c>
      <c r="X287" t="s">
        <v>899</v>
      </c>
      <c r="Y287" t="s">
        <v>25</v>
      </c>
      <c r="Z287">
        <v>3</v>
      </c>
      <c r="AA287" t="s">
        <v>18</v>
      </c>
      <c r="AB287">
        <v>3300</v>
      </c>
      <c r="AC287" t="s">
        <v>19</v>
      </c>
      <c r="AD287" s="2">
        <v>45775</v>
      </c>
      <c r="AE287">
        <v>2</v>
      </c>
      <c r="AF287">
        <v>0</v>
      </c>
      <c r="AG287" t="str">
        <f>_xll.BDS(A287,"BEST_ANALYST_RECS_BULK","headers=n","startrow",MATCH(3,_xll.BDS(A287,"BEST_ANALYST_RECS_BULK","headers=n","endcol=9","startcol=9","array=t"),0),"endrow",MATCH(3,_xll.BDS(A287,"BEST_ANALYST_RECS_BULK","headers=n","endcol=9","startcol=9","array=t"),0),"cols=10;rows=1")</f>
        <v>Sadif Investment Analytics</v>
      </c>
      <c r="AH287" t="s">
        <v>32</v>
      </c>
      <c r="AI287" t="s">
        <v>28</v>
      </c>
      <c r="AJ287">
        <v>3</v>
      </c>
      <c r="AK287" t="s">
        <v>23</v>
      </c>
      <c r="AL287">
        <v>2640.64</v>
      </c>
      <c r="AM287" t="s">
        <v>19</v>
      </c>
      <c r="AN287" s="2">
        <v>45775</v>
      </c>
      <c r="AO287">
        <v>3</v>
      </c>
      <c r="AP287">
        <v>-7.8</v>
      </c>
      <c r="AQ287" t="str">
        <f>_xll.BDP($A287, AQ$6)</f>
        <v>Materials</v>
      </c>
      <c r="AR287" t="str">
        <f>_xll.BDP($A287, AR$6)</f>
        <v>Chemicals</v>
      </c>
    </row>
    <row r="288" spans="1:44" x14ac:dyDescent="0.25">
      <c r="A288" t="s">
        <v>478</v>
      </c>
      <c r="B288">
        <f ca="1">_xll.BDH(A288,"BEST_EPS",$B$2,$B$2,"BEST_FPERIOD_OVERRIDE=1bf","fill=previous","Days=A")</f>
        <v>0.18</v>
      </c>
      <c r="C288">
        <f ca="1">_xll.BDH(A288,"BEST_EPS",$B$2,$B$2,"BEST_FPERIOD_OVERRIDE=2bf","fill=previous","Days=A")</f>
        <v>0.20399999999999999</v>
      </c>
      <c r="D288">
        <f ca="1">_xll.BDH(A288,"BEST_EPS",$B$2,$B$2,"BEST_FPERIOD_OVERRIDE=3bf","fill=previous","Days=A")</f>
        <v>0.22700000000000001</v>
      </c>
      <c r="E288">
        <f ca="1">_xll.BDH(A288,"BEST_TARGET_PRICE",$B$2,$B$2,"fill=previous","Days=A")</f>
        <v>304.26299999999998</v>
      </c>
      <c r="F288">
        <f ca="1">_xll.BDH($A288,F$6,$B$2,$B$2,"Dir=V","Dts=H")</f>
        <v>259.39999999999998</v>
      </c>
      <c r="G288">
        <f ca="1">_xll.BDH($A288,G$6,$B$2,$B$2,"Dir=V","Dts=H")</f>
        <v>259.39999999999998</v>
      </c>
      <c r="H288">
        <f ca="1">_xll.BDH($A288,H$6,$B$2,$B$2,"Dir=V","Dts=H")</f>
        <v>254</v>
      </c>
      <c r="I288">
        <f ca="1">_xll.BDH($A288,I$6,$B$2,$B$2,"Dir=V","Dts=H")</f>
        <v>256.60000000000002</v>
      </c>
      <c r="J288" t="s">
        <v>1169</v>
      </c>
      <c r="K288">
        <f t="shared" si="8"/>
        <v>296.5</v>
      </c>
      <c r="L288">
        <f t="shared" si="9"/>
        <v>271</v>
      </c>
      <c r="M288" t="str">
        <f>_xll.BDS(A288,"BEST_ANALYST_RECS_BULK","headers=n","startrow",MATCH(1,_xll.BDS(A288,"BEST_ANALYST_RECS_BULK","headers=n","endcol=9","startcol=9","array=t"),0),"endrow",MATCH(1,_xll.BDS(A288,"BEST_ANALYST_RECS_BULK","headers=n","endcol=9","startcol=9","array=t"),0),"cols=10;rows=1")</f>
        <v>Sadif Investment Analytics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22.12</v>
      </c>
      <c r="W288" t="str">
        <f>_xll.BDS(A288,"BEST_ANALYST_RECS_BULK","headers=n","startrow",MATCH(2,_xll.BDS(A288,"BEST_ANALYST_RECS_BULK","headers=n","endcol=9","startcol=9","array=t"),0),"endrow",MATCH(2,_xll.BDS(A288,"BEST_ANALYST_RECS_BULK","headers=n","endcol=9","startcol=9","array=t"),0),"cols=10;rows=1")</f>
        <v>Morningstar</v>
      </c>
      <c r="X288" t="s">
        <v>1262</v>
      </c>
      <c r="Y288" t="s">
        <v>28</v>
      </c>
      <c r="Z288">
        <v>3</v>
      </c>
      <c r="AA288" t="s">
        <v>26</v>
      </c>
      <c r="AB288">
        <v>271</v>
      </c>
      <c r="AC288" t="s">
        <v>19</v>
      </c>
      <c r="AD288" s="2">
        <v>45763</v>
      </c>
      <c r="AE288">
        <v>2</v>
      </c>
      <c r="AF288">
        <v>19.52</v>
      </c>
      <c r="AG288" t="str">
        <f>_xll.BDS(A288,"BEST_ANALYST_RECS_BULK","headers=n","startrow",MATCH(3,_xll.BDS(A288,"BEST_ANALYST_RECS_BULK","headers=n","endcol=9","startcol=9","array=t"),0),"endrow",MATCH(3,_xll.BDS(A288,"BEST_ANALYST_RECS_BULK","headers=n","endcol=9","startcol=9","array=t"),0),"cols=10;rows=1")</f>
        <v>Investec</v>
      </c>
      <c r="AH288" t="s">
        <v>1341</v>
      </c>
      <c r="AI288" t="s">
        <v>20</v>
      </c>
      <c r="AJ288">
        <v>5</v>
      </c>
      <c r="AK288" t="s">
        <v>18</v>
      </c>
      <c r="AL288">
        <v>322</v>
      </c>
      <c r="AM288" t="s">
        <v>19</v>
      </c>
      <c r="AN288" s="2">
        <v>45727</v>
      </c>
      <c r="AO288">
        <v>3</v>
      </c>
      <c r="AP288">
        <v>11.34</v>
      </c>
      <c r="AQ288" t="str">
        <f>_xll.BDP($A288, AQ$6)</f>
        <v>Health Care</v>
      </c>
      <c r="AR288" t="str">
        <f>_xll.BDP($A288, AR$6)</f>
        <v>Health Care Equipment &amp; Suppli</v>
      </c>
    </row>
    <row r="289" spans="1:44" x14ac:dyDescent="0.25">
      <c r="A289" t="s">
        <v>456</v>
      </c>
      <c r="B289">
        <f ca="1">_xll.BDH(A289,"BEST_EPS",$B$2,$B$2,"BEST_FPERIOD_OVERRIDE=1bf","fill=previous","Days=A")</f>
        <v>5.0359999999999996</v>
      </c>
      <c r="C289">
        <f ca="1">_xll.BDH(A289,"BEST_EPS",$B$2,$B$2,"BEST_FPERIOD_OVERRIDE=2bf","fill=previous","Days=A")</f>
        <v>5.4260000000000002</v>
      </c>
      <c r="D289">
        <f ca="1">_xll.BDH(A289,"BEST_EPS",$B$2,$B$2,"BEST_FPERIOD_OVERRIDE=3bf","fill=previous","Days=A")</f>
        <v>5.7969999999999997</v>
      </c>
      <c r="E289">
        <f ca="1">_xll.BDH(A289,"BEST_TARGET_PRICE",$B$2,$B$2,"fill=previous","Days=A")</f>
        <v>6692.9229999999998</v>
      </c>
      <c r="F289">
        <f ca="1">_xll.BDH($A289,F$6,$B$2,$B$2,"Dir=V","Dts=H")</f>
        <v>4984</v>
      </c>
      <c r="G289">
        <f ca="1">_xll.BDH($A289,G$6,$B$2,$B$2,"Dir=V","Dts=H")</f>
        <v>5005</v>
      </c>
      <c r="H289">
        <f ca="1">_xll.BDH($A289,H$6,$B$2,$B$2,"Dir=V","Dts=H")</f>
        <v>4940</v>
      </c>
      <c r="I289">
        <f ca="1">_xll.BDH($A289,I$6,$B$2,$B$2,"Dir=V","Dts=H")</f>
        <v>4944</v>
      </c>
      <c r="J289" t="s">
        <v>1169</v>
      </c>
      <c r="K289">
        <f t="shared" si="8"/>
        <v>5537.5</v>
      </c>
      <c r="L289">
        <f t="shared" si="9"/>
        <v>5675</v>
      </c>
      <c r="M289" t="str">
        <f>_xll.BDS(A289,"BEST_ANALYST_RECS_BULK","headers=n","startrow",MATCH(1,_xll.BDS(A289,"BEST_ANALYST_RECS_BULK","headers=n","endcol=9","startcol=9","array=t"),0),"endrow",MATCH(1,_xll.BDS(A289,"BEST_ANALYST_RECS_BULK","headers=n","endcol=9","startcol=9","array=t"),0),"cols=10;rows=1")</f>
        <v>BNP Paribas Exane</v>
      </c>
      <c r="N289" t="s">
        <v>851</v>
      </c>
      <c r="O289" t="s">
        <v>25</v>
      </c>
      <c r="P289">
        <v>3</v>
      </c>
      <c r="Q289" t="s">
        <v>18</v>
      </c>
      <c r="R289">
        <v>5675</v>
      </c>
      <c r="S289" t="s">
        <v>19</v>
      </c>
      <c r="T289" s="2">
        <v>45769</v>
      </c>
      <c r="U289">
        <v>1</v>
      </c>
      <c r="V289">
        <v>0</v>
      </c>
      <c r="W289" t="str">
        <f>_xll.BDS(A289,"BEST_ANALYST_RECS_BULK","headers=n","startrow",MATCH(2,_xll.BDS(A289,"BEST_ANALYST_RECS_BULK","headers=n","endcol=9","startcol=9","array=t"),0),"endrow",MATCH(2,_xll.BDS(A289,"BEST_ANALYST_RECS_BULK","headers=n","endcol=9","startcol=9","array=t"),0),"cols=10;rows=1")</f>
        <v>Sadif Investment Analytics</v>
      </c>
      <c r="X289" t="s">
        <v>32</v>
      </c>
      <c r="Y289" t="s">
        <v>28</v>
      </c>
      <c r="Z289">
        <v>3</v>
      </c>
      <c r="AA289" t="s">
        <v>26</v>
      </c>
      <c r="AB289" t="s">
        <v>29</v>
      </c>
      <c r="AC289" t="s">
        <v>19</v>
      </c>
      <c r="AD289" s="2">
        <v>45631</v>
      </c>
      <c r="AE289">
        <v>2</v>
      </c>
      <c r="AF289">
        <v>-0.32</v>
      </c>
      <c r="AG289" t="str">
        <f>_xll.BDS(A289,"BEST_ANALYST_RECS_BULK","headers=n","startrow",MATCH(3,_xll.BDS(A289,"BEST_ANALYST_RECS_BULK","headers=n","endcol=9","startcol=9","array=t"),0),"endrow",MATCH(3,_xll.BDS(A289,"BEST_ANALYST_RECS_BULK","headers=n","endcol=9","startcol=9","array=t"),0),"cols=10;rows=1")</f>
        <v>RBC Capital</v>
      </c>
      <c r="AH289" t="s">
        <v>903</v>
      </c>
      <c r="AI289" t="s">
        <v>17</v>
      </c>
      <c r="AJ289">
        <v>5</v>
      </c>
      <c r="AK289" t="s">
        <v>18</v>
      </c>
      <c r="AL289">
        <v>5400</v>
      </c>
      <c r="AM289" t="s">
        <v>22</v>
      </c>
      <c r="AN289" s="2">
        <v>45770</v>
      </c>
      <c r="AO289">
        <v>3</v>
      </c>
      <c r="AP289">
        <v>-1.42</v>
      </c>
      <c r="AQ289" t="str">
        <f>_xll.BDP($A289, AQ$6)</f>
        <v>Industrials</v>
      </c>
      <c r="AR289" t="str">
        <f>_xll.BDP($A289, AR$6)</f>
        <v>Industrial Conglomerates</v>
      </c>
    </row>
    <row r="290" spans="1:44" x14ac:dyDescent="0.25">
      <c r="A290" t="s">
        <v>113</v>
      </c>
      <c r="B290">
        <f ca="1">_xll.BDH(A290,"BEST_EPS",$B$2,$B$2,"BEST_FPERIOD_OVERRIDE=1bf","fill=previous","Days=A")</f>
        <v>1.696</v>
      </c>
      <c r="C290">
        <f ca="1">_xll.BDH(A290,"BEST_EPS",$B$2,$B$2,"BEST_FPERIOD_OVERRIDE=2bf","fill=previous","Days=A")</f>
        <v>1.8109999999999999</v>
      </c>
      <c r="D290">
        <f ca="1">_xll.BDH(A290,"BEST_EPS",$B$2,$B$2,"BEST_FPERIOD_OVERRIDE=3bf","fill=previous","Days=A")</f>
        <v>1.962</v>
      </c>
      <c r="E290">
        <f ca="1">_xll.BDH(A290,"BEST_TARGET_PRICE",$B$2,$B$2,"fill=previous","Days=A")</f>
        <v>2486.9090000000001</v>
      </c>
      <c r="F290">
        <f ca="1">_xll.BDH($A290,F$6,$B$2,$B$2,"Dir=V","Dts=H")</f>
        <v>2184</v>
      </c>
      <c r="G290">
        <f ca="1">_xll.BDH($A290,G$6,$B$2,$B$2,"Dir=V","Dts=H")</f>
        <v>2211</v>
      </c>
      <c r="H290">
        <f ca="1">_xll.BDH($A290,H$6,$B$2,$B$2,"Dir=V","Dts=H")</f>
        <v>2154</v>
      </c>
      <c r="I290">
        <f ca="1">_xll.BDH($A290,I$6,$B$2,$B$2,"Dir=V","Dts=H")</f>
        <v>2164</v>
      </c>
      <c r="J290" t="s">
        <v>1169</v>
      </c>
      <c r="K290">
        <f t="shared" si="8"/>
        <v>1965</v>
      </c>
      <c r="L290">
        <f t="shared" si="9"/>
        <v>1775</v>
      </c>
      <c r="M290" t="str">
        <f>_xll.BDS(A290,"BEST_ANALYST_RECS_BULK","headers=n","startrow",MATCH(1,_xll.BDS(A290,"BEST_ANALYST_RECS_BULK","headers=n","endcol=9","startcol=9","array=t"),0),"endrow",MATCH(1,_xll.BDS(A290,"BEST_ANALYST_RECS_BULK","headers=n","endcol=9","startcol=9","array=t"),0),"cols=10;rows=1")</f>
        <v>BNP Paribas Exane</v>
      </c>
      <c r="N290" t="s">
        <v>1452</v>
      </c>
      <c r="O290" t="s">
        <v>38</v>
      </c>
      <c r="P290">
        <v>1</v>
      </c>
      <c r="Q290" t="s">
        <v>18</v>
      </c>
      <c r="R290">
        <v>1775</v>
      </c>
      <c r="S290" t="s">
        <v>19</v>
      </c>
      <c r="T290" s="2">
        <v>45784</v>
      </c>
      <c r="U290">
        <v>1</v>
      </c>
      <c r="V290">
        <v>18.27</v>
      </c>
      <c r="W290" t="str">
        <f>_xll.BDS(A290,"BEST_ANALYST_RECS_BULK","headers=n","startrow",MATCH(2,_xll.BDS(A290,"BEST_ANALYST_RECS_BULK","headers=n","endcol=9","startcol=9","array=t"),0),"endrow",MATCH(2,_xll.BDS(A290,"BEST_ANALYST_RECS_BULK","headers=n","endcol=9","startcol=9","array=t"),0),"cols=10;rows=1")</f>
        <v>Deutsche Bank</v>
      </c>
      <c r="X290" t="s">
        <v>870</v>
      </c>
      <c r="Y290" t="s">
        <v>28</v>
      </c>
      <c r="Z290">
        <v>3</v>
      </c>
      <c r="AA290" t="s">
        <v>23</v>
      </c>
      <c r="AB290">
        <v>2020</v>
      </c>
      <c r="AC290" t="s">
        <v>22</v>
      </c>
      <c r="AD290" s="2">
        <v>45719</v>
      </c>
      <c r="AE290">
        <v>2</v>
      </c>
      <c r="AF290">
        <v>17.91</v>
      </c>
      <c r="AG290" t="str">
        <f>_xll.BDS(A290,"BEST_ANALYST_RECS_BULK","headers=n","startrow",MATCH(3,_xll.BDS(A290,"BEST_ANALYST_RECS_BULK","headers=n","endcol=9","startcol=9","array=t"),0),"endrow",MATCH(3,_xll.BDS(A290,"BEST_ANALYST_RECS_BULK","headers=n","endcol=9","startcol=9","array=t"),0),"cols=10;rows=1")</f>
        <v>Goldman Sachs</v>
      </c>
      <c r="AH290" t="s">
        <v>1185</v>
      </c>
      <c r="AI290" t="s">
        <v>30</v>
      </c>
      <c r="AJ290">
        <v>1</v>
      </c>
      <c r="AK290" t="s">
        <v>18</v>
      </c>
      <c r="AL290">
        <v>2100</v>
      </c>
      <c r="AM290" t="s">
        <v>22</v>
      </c>
      <c r="AN290" s="2">
        <v>45740</v>
      </c>
      <c r="AO290">
        <v>3</v>
      </c>
      <c r="AP290">
        <v>12.4</v>
      </c>
      <c r="AQ290" t="str">
        <f>_xll.BDP($A290, AQ$6)</f>
        <v>Consumer Staples</v>
      </c>
      <c r="AR290" t="str">
        <f>_xll.BDP($A290, AR$6)</f>
        <v>Beverages</v>
      </c>
    </row>
    <row r="291" spans="1:44" x14ac:dyDescent="0.25">
      <c r="A291" t="s">
        <v>390</v>
      </c>
      <c r="B291">
        <f ca="1">_xll.BDH(A291,"BEST_EPS",$B$2,$B$2,"BEST_FPERIOD_OVERRIDE=1bf","fill=previous","Days=A")</f>
        <v>1.6850000000000001</v>
      </c>
      <c r="C291">
        <f ca="1">_xll.BDH(A291,"BEST_EPS",$B$2,$B$2,"BEST_FPERIOD_OVERRIDE=2bf","fill=previous","Days=A")</f>
        <v>1.7929999999999999</v>
      </c>
      <c r="D291">
        <f ca="1">_xll.BDH(A291,"BEST_EPS",$B$2,$B$2,"BEST_FPERIOD_OVERRIDE=3bf","fill=previous","Days=A")</f>
        <v>1.931</v>
      </c>
      <c r="E291">
        <f ca="1">_xll.BDH(A291,"BEST_TARGET_PRICE",$B$2,$B$2,"fill=previous","Days=A")</f>
        <v>4953.75</v>
      </c>
      <c r="F291">
        <f ca="1">_xll.BDH($A291,F$6,$B$2,$B$2,"Dir=V","Dts=H")</f>
        <v>4036</v>
      </c>
      <c r="G291">
        <f ca="1">_xll.BDH($A291,G$6,$B$2,$B$2,"Dir=V","Dts=H")</f>
        <v>4070</v>
      </c>
      <c r="H291">
        <f ca="1">_xll.BDH($A291,H$6,$B$2,$B$2,"Dir=V","Dts=H")</f>
        <v>4006</v>
      </c>
      <c r="I291">
        <f ca="1">_xll.BDH($A291,I$6,$B$2,$B$2,"Dir=V","Dts=H")</f>
        <v>4018</v>
      </c>
      <c r="J291" t="s">
        <v>1169</v>
      </c>
      <c r="K291">
        <f t="shared" si="8"/>
        <v>4733.333333333333</v>
      </c>
      <c r="L291">
        <f t="shared" si="9"/>
        <v>4200</v>
      </c>
      <c r="M291" t="str">
        <f>_xll.BDS(A291,"BEST_ANALYST_RECS_BULK","headers=n","startrow",MATCH(1,_xll.BDS(A291,"BEST_ANALYST_RECS_BULK","headers=n","endcol=9","startcol=9","array=t"),0),"endrow",MATCH(1,_xll.BDS(A291,"BEST_ANALYST_RECS_BULK","headers=n","endcol=9","startcol=9","array=t"),0),"cols=10;rows=1")</f>
        <v>Shore Capital</v>
      </c>
      <c r="N291" t="s">
        <v>1082</v>
      </c>
      <c r="O291" t="s">
        <v>28</v>
      </c>
      <c r="P291">
        <v>3</v>
      </c>
      <c r="Q291" t="s">
        <v>18</v>
      </c>
      <c r="R291">
        <v>4200</v>
      </c>
      <c r="S291" t="s">
        <v>19</v>
      </c>
      <c r="T291" s="2">
        <v>45672</v>
      </c>
      <c r="U291">
        <v>1</v>
      </c>
      <c r="V291">
        <v>12.97</v>
      </c>
      <c r="W291" t="str">
        <f>_xll.BDS(A291,"BEST_ANALYST_RECS_BULK","headers=n","startrow",MATCH(2,_xll.BDS(A291,"BEST_ANALYST_RECS_BULK","headers=n","endcol=9","startcol=9","array=t"),0),"endrow",MATCH(2,_xll.BDS(A291,"BEST_ANALYST_RECS_BULK","headers=n","endcol=9","startcol=9","array=t"),0),"cols=10;rows=1")</f>
        <v>Barclays</v>
      </c>
      <c r="X291" t="s">
        <v>1243</v>
      </c>
      <c r="Y291" t="s">
        <v>24</v>
      </c>
      <c r="Z291">
        <v>5</v>
      </c>
      <c r="AA291" t="s">
        <v>18</v>
      </c>
      <c r="AB291">
        <v>4900</v>
      </c>
      <c r="AC291" t="s">
        <v>19</v>
      </c>
      <c r="AD291" s="2">
        <v>45761</v>
      </c>
      <c r="AE291">
        <v>2</v>
      </c>
      <c r="AF291">
        <v>10.79</v>
      </c>
      <c r="AG291" t="str">
        <f>_xll.BDS(A291,"BEST_ANALYST_RECS_BULK","headers=n","startrow",MATCH(3,_xll.BDS(A291,"BEST_ANALYST_RECS_BULK","headers=n","endcol=9","startcol=9","array=t"),0),"endrow",MATCH(3,_xll.BDS(A291,"BEST_ANALYST_RECS_BULK","headers=n","endcol=9","startcol=9","array=t"),0),"cols=10;rows=1")</f>
        <v>Deutsche Bank</v>
      </c>
      <c r="AH291" t="s">
        <v>1418</v>
      </c>
      <c r="AI291" t="s">
        <v>20</v>
      </c>
      <c r="AJ291">
        <v>5</v>
      </c>
      <c r="AK291" t="s">
        <v>18</v>
      </c>
      <c r="AL291">
        <v>5100</v>
      </c>
      <c r="AM291" t="s">
        <v>22</v>
      </c>
      <c r="AN291" s="2">
        <v>45672</v>
      </c>
      <c r="AO291">
        <v>3</v>
      </c>
      <c r="AP291">
        <v>9.67</v>
      </c>
      <c r="AQ291" t="str">
        <f>_xll.BDP($A291, AQ$6)</f>
        <v>Industrials</v>
      </c>
      <c r="AR291" t="str">
        <f>_xll.BDP($A291, AR$6)</f>
        <v>Trading Companies &amp; Distributo</v>
      </c>
    </row>
    <row r="292" spans="1:44" x14ac:dyDescent="0.25">
      <c r="A292" t="s">
        <v>486</v>
      </c>
      <c r="B292">
        <f ca="1">_xll.BDH(A292,"BEST_EPS",$B$2,$B$2,"BEST_FPERIOD_OVERRIDE=1bf","fill=previous","Days=A")</f>
        <v>0.53100000000000003</v>
      </c>
      <c r="C292">
        <f ca="1">_xll.BDH(A292,"BEST_EPS",$B$2,$B$2,"BEST_FPERIOD_OVERRIDE=2bf","fill=previous","Days=A")</f>
        <v>0.73799999999999999</v>
      </c>
      <c r="D292">
        <f ca="1">_xll.BDH(A292,"BEST_EPS",$B$2,$B$2,"BEST_FPERIOD_OVERRIDE=3bf","fill=previous","Days=A")</f>
        <v>0.89</v>
      </c>
      <c r="E292">
        <f ca="1">_xll.BDH(A292,"BEST_TARGET_PRICE",$B$2,$B$2,"fill=previous","Days=A")</f>
        <v>940.15</v>
      </c>
      <c r="F292">
        <f ca="1">_xll.BDH($A292,F$6,$B$2,$B$2,"Dir=V","Dts=H")</f>
        <v>688.6</v>
      </c>
      <c r="G292">
        <f ca="1">_xll.BDH($A292,G$6,$B$2,$B$2,"Dir=V","Dts=H")</f>
        <v>710</v>
      </c>
      <c r="H292">
        <f ca="1">_xll.BDH($A292,H$6,$B$2,$B$2,"Dir=V","Dts=H")</f>
        <v>688.4</v>
      </c>
      <c r="I292">
        <f ca="1">_xll.BDH($A292,I$6,$B$2,$B$2,"Dir=V","Dts=H")</f>
        <v>703.8</v>
      </c>
      <c r="J292" t="s">
        <v>1169</v>
      </c>
      <c r="K292">
        <f t="shared" si="8"/>
        <v>933.33333333333337</v>
      </c>
      <c r="L292">
        <f t="shared" si="9"/>
        <v>810</v>
      </c>
      <c r="M292" t="str">
        <f>_xll.BDS(A292,"BEST_ANALYST_RECS_BULK","headers=n","startrow",MATCH(1,_xll.BDS(A292,"BEST_ANALYST_RECS_BULK","headers=n","endcol=9","startcol=9","array=t"),0),"endrow",MATCH(1,_xll.BDS(A292,"BEST_ANALYST_RECS_BULK","headers=n","endcol=9","startcol=9","array=t"),0),"cols=10;rows=1")</f>
        <v>Goldman Sachs</v>
      </c>
      <c r="N292" t="s">
        <v>909</v>
      </c>
      <c r="O292" t="s">
        <v>25</v>
      </c>
      <c r="P292">
        <v>3</v>
      </c>
      <c r="Q292" t="s">
        <v>18</v>
      </c>
      <c r="R292">
        <v>810</v>
      </c>
      <c r="S292" t="s">
        <v>22</v>
      </c>
      <c r="T292" s="2">
        <v>45775</v>
      </c>
      <c r="U292">
        <v>1</v>
      </c>
      <c r="V292">
        <v>19.72</v>
      </c>
      <c r="W292" t="str">
        <f>_xll.BDS(A292,"BEST_ANALYST_RECS_BULK","headers=n","startrow",MATCH(2,_xll.BDS(A292,"BEST_ANALYST_RECS_BULK","headers=n","endcol=9","startcol=9","array=t"),0),"endrow",MATCH(2,_xll.BDS(A292,"BEST_ANALYST_RECS_BULK","headers=n","endcol=9","startcol=9","array=t"),0),"cols=10;rows=1")</f>
        <v>CBRE Research</v>
      </c>
      <c r="X292" t="s">
        <v>1343</v>
      </c>
      <c r="Y292" t="s">
        <v>20</v>
      </c>
      <c r="Z292">
        <v>5</v>
      </c>
      <c r="AA292" t="s">
        <v>18</v>
      </c>
      <c r="AB292">
        <v>1050</v>
      </c>
      <c r="AC292" t="s">
        <v>19</v>
      </c>
      <c r="AD292" s="2">
        <v>45778</v>
      </c>
      <c r="AE292">
        <v>2</v>
      </c>
      <c r="AF292">
        <v>9.85</v>
      </c>
      <c r="AG292" t="str">
        <f>_xll.BDS(A292,"BEST_ANALYST_RECS_BULK","headers=n","startrow",MATCH(3,_xll.BDS(A292,"BEST_ANALYST_RECS_BULK","headers=n","endcol=9","startcol=9","array=t"),0),"endrow",MATCH(3,_xll.BDS(A292,"BEST_ANALYST_RECS_BULK","headers=n","endcol=9","startcol=9","array=t"),0),"cols=10;rows=1")</f>
        <v>JP Morgan</v>
      </c>
      <c r="AH292" t="s">
        <v>1358</v>
      </c>
      <c r="AI292" t="s">
        <v>25</v>
      </c>
      <c r="AJ292">
        <v>3</v>
      </c>
      <c r="AK292" t="s">
        <v>18</v>
      </c>
      <c r="AL292">
        <v>940</v>
      </c>
      <c r="AM292" t="s">
        <v>19</v>
      </c>
      <c r="AN292" s="2">
        <v>45776</v>
      </c>
      <c r="AO292">
        <v>3</v>
      </c>
      <c r="AP292">
        <v>0</v>
      </c>
      <c r="AQ292" t="str">
        <f>_xll.BDP($A292, AQ$6)</f>
        <v>Consumer Discretionary</v>
      </c>
      <c r="AR292" t="str">
        <f>_xll.BDP($A292, AR$6)</f>
        <v>Hotels, Restaurants &amp; Leisure</v>
      </c>
    </row>
    <row r="293" spans="1:44" x14ac:dyDescent="0.25">
      <c r="A293" t="s">
        <v>159</v>
      </c>
      <c r="B293">
        <f ca="1">_xll.BDH(A293,"BEST_EPS",$B$2,$B$2,"BEST_FPERIOD_OVERRIDE=1bf","fill=previous","Days=A")</f>
        <v>1.7709999999999999</v>
      </c>
      <c r="C293">
        <f ca="1">_xll.BDH(A293,"BEST_EPS",$B$2,$B$2,"BEST_FPERIOD_OVERRIDE=2bf","fill=previous","Days=A")</f>
        <v>1.994</v>
      </c>
      <c r="D293">
        <f ca="1">_xll.BDH(A293,"BEST_EPS",$B$2,$B$2,"BEST_FPERIOD_OVERRIDE=3bf","fill=previous","Days=A")</f>
        <v>2.2770000000000001</v>
      </c>
      <c r="E293">
        <f ca="1">_xll.BDH(A293,"BEST_TARGET_PRICE",$B$2,$B$2,"fill=previous","Days=A")</f>
        <v>4222.25</v>
      </c>
      <c r="F293">
        <f ca="1">_xll.BDH($A293,F$6,$B$2,$B$2,"Dir=V","Dts=H")</f>
        <v>3821</v>
      </c>
      <c r="G293">
        <f ca="1">_xll.BDH($A293,G$6,$B$2,$B$2,"Dir=V","Dts=H")</f>
        <v>3829</v>
      </c>
      <c r="H293">
        <f ca="1">_xll.BDH($A293,H$6,$B$2,$B$2,"Dir=V","Dts=H")</f>
        <v>3796</v>
      </c>
      <c r="I293">
        <f ca="1">_xll.BDH($A293,I$6,$B$2,$B$2,"Dir=V","Dts=H")</f>
        <v>3822</v>
      </c>
      <c r="J293" t="s">
        <v>1169</v>
      </c>
      <c r="K293">
        <f t="shared" si="8"/>
        <v>4028.3333333333335</v>
      </c>
      <c r="L293">
        <f t="shared" si="9"/>
        <v>3900</v>
      </c>
      <c r="M293" t="str">
        <f>_xll.BDS(A293,"BEST_ANALYST_RECS_BULK","headers=n","startrow",MATCH(1,_xll.BDS(A293,"BEST_ANALYST_RECS_BULK","headers=n","endcol=9","startcol=9","array=t"),0),"endrow",MATCH(1,_xll.BDS(A293,"BEST_ANALYST_RECS_BULK","headers=n","endcol=9","startcol=9","array=t"),0),"cols=10;rows=1")</f>
        <v>Morningstar</v>
      </c>
      <c r="N293" t="s">
        <v>1206</v>
      </c>
      <c r="O293" t="s">
        <v>28</v>
      </c>
      <c r="P293">
        <v>3</v>
      </c>
      <c r="Q293" t="s">
        <v>26</v>
      </c>
      <c r="R293">
        <v>3900</v>
      </c>
      <c r="S293" t="s">
        <v>19</v>
      </c>
      <c r="T293" s="2">
        <v>45777</v>
      </c>
      <c r="U293">
        <v>1</v>
      </c>
      <c r="V293">
        <v>20.190000000000001</v>
      </c>
      <c r="W293" t="str">
        <f>_xll.BDS(A293,"BEST_ANALYST_RECS_BULK","headers=n","startrow",MATCH(2,_xll.BDS(A293,"BEST_ANALYST_RECS_BULK","headers=n","endcol=9","startcol=9","array=t"),0),"endrow",MATCH(2,_xll.BDS(A293,"BEST_ANALYST_RECS_BULK","headers=n","endcol=9","startcol=9","array=t"),0),"cols=10;rows=1")</f>
        <v>JP Morgan</v>
      </c>
      <c r="X293" t="s">
        <v>1039</v>
      </c>
      <c r="Y293" t="s">
        <v>24</v>
      </c>
      <c r="Z293">
        <v>5</v>
      </c>
      <c r="AA293" t="s">
        <v>18</v>
      </c>
      <c r="AB293">
        <v>4400</v>
      </c>
      <c r="AC293" t="s">
        <v>19</v>
      </c>
      <c r="AD293" s="2">
        <v>45774</v>
      </c>
      <c r="AE293">
        <v>2</v>
      </c>
      <c r="AF293">
        <v>17.760000000000002</v>
      </c>
      <c r="AG293" t="str">
        <f>_xll.BDS(A293,"BEST_ANALYST_RECS_BULK","headers=n","startrow",MATCH(3,_xll.BDS(A293,"BEST_ANALYST_RECS_BULK","headers=n","endcol=9","startcol=9","array=t"),0),"endrow",MATCH(3,_xll.BDS(A293,"BEST_ANALYST_RECS_BULK","headers=n","endcol=9","startcol=9","array=t"),0),"cols=10;rows=1")</f>
        <v>Citi</v>
      </c>
      <c r="AH293" t="s">
        <v>1294</v>
      </c>
      <c r="AI293" t="s">
        <v>25</v>
      </c>
      <c r="AJ293">
        <v>3</v>
      </c>
      <c r="AK293" t="s">
        <v>18</v>
      </c>
      <c r="AL293">
        <v>3785</v>
      </c>
      <c r="AM293" t="s">
        <v>19</v>
      </c>
      <c r="AN293" s="2">
        <v>45769</v>
      </c>
      <c r="AO293">
        <v>3</v>
      </c>
      <c r="AP293">
        <v>0</v>
      </c>
      <c r="AQ293" t="str">
        <f>_xll.BDP($A293, AQ$6)</f>
        <v>Industrials</v>
      </c>
      <c r="AR293" t="str">
        <f>_xll.BDP($A293, AR$6)</f>
        <v>Professional Services</v>
      </c>
    </row>
    <row r="294" spans="1:44" x14ac:dyDescent="0.25">
      <c r="A294" t="s">
        <v>125</v>
      </c>
      <c r="B294">
        <f ca="1">_xll.BDH(A294,"BEST_EPS",$B$2,$B$2,"BEST_FPERIOD_OVERRIDE=1bf","fill=previous","Days=A")</f>
        <v>0.26300000000000001</v>
      </c>
      <c r="C294">
        <f ca="1">_xll.BDH(A294,"BEST_EPS",$B$2,$B$2,"BEST_FPERIOD_OVERRIDE=2bf","fill=previous","Days=A")</f>
        <v>0.374</v>
      </c>
      <c r="D294">
        <f ca="1">_xll.BDH(A294,"BEST_EPS",$B$2,$B$2,"BEST_FPERIOD_OVERRIDE=3bf","fill=previous","Days=A")</f>
        <v>0.42899999999999999</v>
      </c>
      <c r="E294">
        <f ca="1">_xll.BDH(A294,"BEST_TARGET_PRICE",$B$2,$B$2,"fill=previous","Days=A")</f>
        <v>384.75299999999999</v>
      </c>
      <c r="F294">
        <f ca="1">_xll.BDH($A294,F$6,$B$2,$B$2,"Dir=V","Dts=H")</f>
        <v>247</v>
      </c>
      <c r="G294">
        <f ca="1">_xll.BDH($A294,G$6,$B$2,$B$2,"Dir=V","Dts=H")</f>
        <v>255.85</v>
      </c>
      <c r="H294">
        <f ca="1">_xll.BDH($A294,H$6,$B$2,$B$2,"Dir=V","Dts=H")</f>
        <v>245.95</v>
      </c>
      <c r="I294">
        <f ca="1">_xll.BDH($A294,I$6,$B$2,$B$2,"Dir=V","Dts=H")</f>
        <v>252</v>
      </c>
      <c r="J294" t="s">
        <v>1169</v>
      </c>
      <c r="K294" t="e">
        <f t="shared" si="8"/>
        <v>#DIV/0!</v>
      </c>
      <c r="L294">
        <f t="shared" ca="1" si="9"/>
        <v>384.75299999999999</v>
      </c>
      <c r="M294" t="str">
        <f>_xll.BDS(A294,"BEST_ANALYST_RECS_BULK","headers=n","startrow",MATCH(1,_xll.BDS(A294,"BEST_ANALYST_RECS_BULK","headers=n","endcol=9","startcol=9","array=t"),0),"endrow",MATCH(1,_xll.BDS(A294,"BEST_ANALYST_RECS_BULK","headers=n","endcol=9","startcol=9","array=t"),0),"cols=10;rows=1")</f>
        <v>ISS-EVA</v>
      </c>
      <c r="N294" t="s">
        <v>32</v>
      </c>
      <c r="O294" t="s">
        <v>43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26.28</v>
      </c>
      <c r="W294" t="e">
        <f>_xll.BDS(A294,"BEST_ANALYST_RECS_BULK","headers=n","startrow",MATCH(2,_xll.BDS(A294,"BEST_ANALYST_RECS_BULK","headers=n","endcol=9","startcol=9","array=t"),0),"endrow",MATCH(2,_xll.BDS(A294,"BEST_ANALYST_RECS_BULK","headers=n","endcol=9","startcol=9","array=t"),0),"cols=10;rows=1")</f>
        <v>#N/A</v>
      </c>
      <c r="X294" t="s">
        <v>32</v>
      </c>
      <c r="Y294" t="s">
        <v>20</v>
      </c>
      <c r="Z294">
        <v>5</v>
      </c>
      <c r="AA294" t="s">
        <v>23</v>
      </c>
      <c r="AB294" t="s">
        <v>29</v>
      </c>
      <c r="AC294" t="s">
        <v>19</v>
      </c>
      <c r="AD294" s="2">
        <v>45740</v>
      </c>
      <c r="AE294">
        <v>2</v>
      </c>
      <c r="AF294">
        <v>-10.99</v>
      </c>
      <c r="AG294" t="e">
        <f>_xll.BDS(A294,"BEST_ANALYST_RECS_BULK","headers=n","startrow",MATCH(3,_xll.BDS(A294,"BEST_ANALYST_RECS_BULK","headers=n","endcol=9","startcol=9","array=t"),0),"endrow",MATCH(3,_xll.BDS(A294,"BEST_ANALYST_RECS_BULK","headers=n","endcol=9","startcol=9","array=t"),0),"cols=10;rows=1")</f>
        <v>#N/A</v>
      </c>
      <c r="AH294" t="s">
        <v>32</v>
      </c>
      <c r="AI294" t="s">
        <v>20</v>
      </c>
      <c r="AJ294">
        <v>5</v>
      </c>
      <c r="AK294" t="s">
        <v>23</v>
      </c>
      <c r="AL294" t="s">
        <v>29</v>
      </c>
      <c r="AM294" t="s">
        <v>19</v>
      </c>
      <c r="AN294" s="2">
        <v>45740</v>
      </c>
      <c r="AO294">
        <v>3</v>
      </c>
      <c r="AP294">
        <v>-17.079999999999998</v>
      </c>
      <c r="AQ294" t="str">
        <f>_xll.BDP($A294, AQ$6)</f>
        <v>Materials</v>
      </c>
      <c r="AR294" t="str">
        <f>_xll.BDP($A294, AR$6)</f>
        <v>Metals &amp; Mining</v>
      </c>
    </row>
    <row r="295" spans="1:44" x14ac:dyDescent="0.25">
      <c r="A295" t="s">
        <v>89</v>
      </c>
      <c r="B295">
        <f ca="1">_xll.BDH(A295,"BEST_EPS",$B$2,$B$2,"BEST_FPERIOD_OVERRIDE=1bf","fill=previous","Days=A")</f>
        <v>1.724</v>
      </c>
      <c r="C295">
        <f ca="1">_xll.BDH(A295,"BEST_EPS",$B$2,$B$2,"BEST_FPERIOD_OVERRIDE=2bf","fill=previous","Days=A")</f>
        <v>1.8919999999999999</v>
      </c>
      <c r="D295">
        <f ca="1">_xll.BDH(A295,"BEST_EPS",$B$2,$B$2,"BEST_FPERIOD_OVERRIDE=3bf","fill=previous","Days=A")</f>
        <v>2.004</v>
      </c>
      <c r="E295">
        <f ca="1">_xll.BDH(A295,"BEST_TARGET_PRICE",$B$2,$B$2,"fill=previous","Days=A")</f>
        <v>1641.364</v>
      </c>
      <c r="F295">
        <f ca="1">_xll.BDH($A295,F$6,$B$2,$B$2,"Dir=V","Dts=H")</f>
        <v>1390</v>
      </c>
      <c r="G295">
        <f ca="1">_xll.BDH($A295,G$6,$B$2,$B$2,"Dir=V","Dts=H")</f>
        <v>1404.5</v>
      </c>
      <c r="H295">
        <f ca="1">_xll.BDH($A295,H$6,$B$2,$B$2,"Dir=V","Dts=H")</f>
        <v>1374</v>
      </c>
      <c r="I295">
        <f ca="1">_xll.BDH($A295,I$6,$B$2,$B$2,"Dir=V","Dts=H")</f>
        <v>1379</v>
      </c>
      <c r="J295" t="s">
        <v>1169</v>
      </c>
      <c r="K295">
        <f t="shared" si="8"/>
        <v>1650</v>
      </c>
      <c r="L295">
        <f t="shared" si="9"/>
        <v>1460</v>
      </c>
      <c r="M295" t="str">
        <f>_xll.BDS(A295,"BEST_ANALYST_RECS_BULK","headers=n","startrow",MATCH(1,_xll.BDS(A295,"BEST_ANALYST_RECS_BULK","headers=n","endcol=9","startcol=9","array=t"),0),"endrow",MATCH(1,_xll.BDS(A295,"BEST_ANALYST_RECS_BULK","headers=n","endcol=9","startcol=9","array=t"),0),"cols=10;rows=1")</f>
        <v>JP Morgan</v>
      </c>
      <c r="N295" t="s">
        <v>891</v>
      </c>
      <c r="O295" t="s">
        <v>43</v>
      </c>
      <c r="P295">
        <v>1</v>
      </c>
      <c r="Q295" t="s">
        <v>18</v>
      </c>
      <c r="R295">
        <v>1460</v>
      </c>
      <c r="S295" t="s">
        <v>19</v>
      </c>
      <c r="T295" s="2">
        <v>45777</v>
      </c>
      <c r="U295">
        <v>1</v>
      </c>
      <c r="V295">
        <v>12.96</v>
      </c>
      <c r="W295" t="str">
        <f>_xll.BDS(A295,"BEST_ANALYST_RECS_BULK","headers=n","startrow",MATCH(2,_xll.BDS(A295,"BEST_ANALYST_RECS_BULK","headers=n","endcol=9","startcol=9","array=t"),0),"endrow",MATCH(2,_xll.BDS(A295,"BEST_ANALYST_RECS_BULK","headers=n","endcol=9","startcol=9","array=t"),0),"cols=10;rows=1")</f>
        <v>TD Cowen</v>
      </c>
      <c r="X295" t="s">
        <v>1396</v>
      </c>
      <c r="Y295" t="s">
        <v>28</v>
      </c>
      <c r="Z295">
        <v>3</v>
      </c>
      <c r="AA295" t="s">
        <v>18</v>
      </c>
      <c r="AB295">
        <v>1790</v>
      </c>
      <c r="AC295" t="s">
        <v>19</v>
      </c>
      <c r="AD295" s="2">
        <v>45779</v>
      </c>
      <c r="AE295">
        <v>2</v>
      </c>
      <c r="AF295">
        <v>0</v>
      </c>
      <c r="AG295" t="str">
        <f>_xll.BDS(A295,"BEST_ANALYST_RECS_BULK","headers=n","startrow",MATCH(3,_xll.BDS(A295,"BEST_ANALYST_RECS_BULK","headers=n","endcol=9","startcol=9","array=t"),0),"endrow",MATCH(3,_xll.BDS(A295,"BEST_ANALYST_RECS_BULK","headers=n","endcol=9","startcol=9","array=t"),0),"cols=10;rows=1")</f>
        <v>Oddo BHF</v>
      </c>
      <c r="AH295" t="s">
        <v>1309</v>
      </c>
      <c r="AI295" t="s">
        <v>25</v>
      </c>
      <c r="AJ295">
        <v>3</v>
      </c>
      <c r="AK295" t="s">
        <v>18</v>
      </c>
      <c r="AL295">
        <v>1700</v>
      </c>
      <c r="AM295" t="s">
        <v>19</v>
      </c>
      <c r="AN295" s="2">
        <v>45777</v>
      </c>
      <c r="AO295">
        <v>3</v>
      </c>
      <c r="AP295">
        <v>-10.02</v>
      </c>
      <c r="AQ295" t="str">
        <f>_xll.BDP($A295, AQ$6)</f>
        <v>Health Care</v>
      </c>
      <c r="AR295" t="str">
        <f>_xll.BDP($A295, AR$6)</f>
        <v>Pharmaceuticals</v>
      </c>
    </row>
    <row r="296" spans="1:44" x14ac:dyDescent="0.25">
      <c r="A296" t="s">
        <v>452</v>
      </c>
      <c r="B296">
        <f ca="1">_xll.BDH(A296,"BEST_EPS",$B$2,$B$2,"BEST_FPERIOD_OVERRIDE=1bf","fill=previous","Days=A")</f>
        <v>0.68600000000000005</v>
      </c>
      <c r="C296">
        <f ca="1">_xll.BDH(A296,"BEST_EPS",$B$2,$B$2,"BEST_FPERIOD_OVERRIDE=2bf","fill=previous","Days=A")</f>
        <v>0.70299999999999996</v>
      </c>
      <c r="D296">
        <f ca="1">_xll.BDH(A296,"BEST_EPS",$B$2,$B$2,"BEST_FPERIOD_OVERRIDE=3bf","fill=previous","Days=A")</f>
        <v>0.74399999999999999</v>
      </c>
      <c r="E296">
        <f ca="1">_xll.BDH(A296,"BEST_TARGET_PRICE",$B$2,$B$2,"fill=previous","Days=A")</f>
        <v>1140</v>
      </c>
      <c r="F296" t="str">
        <f ca="1">_xll.BDH($A296,F$6,$B$2,$B$2,"Dir=V","Dts=H")</f>
        <v>#N/A N/A</v>
      </c>
      <c r="G296" t="str">
        <f ca="1">_xll.BDH($A296,G$6,$B$2,$B$2,"Dir=V","Dts=H")</f>
        <v>#N/A N/A</v>
      </c>
      <c r="H296" t="str">
        <f ca="1">_xll.BDH($A296,H$6,$B$2,$B$2,"Dir=V","Dts=H")</f>
        <v>#N/A N/A</v>
      </c>
      <c r="I296" t="str">
        <f ca="1">_xll.BDH($A296,I$6,$B$2,$B$2,"Dir=V","Dts=H")</f>
        <v>#N/A N/A</v>
      </c>
      <c r="J296" t="s">
        <v>1169</v>
      </c>
      <c r="K296">
        <f t="shared" si="8"/>
        <v>1125</v>
      </c>
      <c r="L296">
        <f t="shared" si="9"/>
        <v>1110</v>
      </c>
      <c r="M296" t="str">
        <f>_xll.BDS(A296,"BEST_ANALYST_RECS_BULK","headers=n","startrow",MATCH(1,_xll.BDS(A296,"BEST_ANALYST_RECS_BULK","headers=n","endcol=9","startcol=9","array=t"),0),"endrow",MATCH(1,_xll.BDS(A296,"BEST_ANALYST_RECS_BULK","headers=n","endcol=9","startcol=9","array=t"),0),"cols=10;rows=1")</f>
        <v>Investec</v>
      </c>
      <c r="N296" t="s">
        <v>1134</v>
      </c>
      <c r="O296" t="s">
        <v>28</v>
      </c>
      <c r="P296">
        <v>3</v>
      </c>
      <c r="Q296" t="s">
        <v>18</v>
      </c>
      <c r="R296">
        <v>1110</v>
      </c>
      <c r="S296" t="s">
        <v>22</v>
      </c>
      <c r="T296" s="2">
        <v>45609</v>
      </c>
      <c r="U296">
        <v>1</v>
      </c>
      <c r="V296">
        <v>35.1</v>
      </c>
      <c r="W296" t="str">
        <f>_xll.BDS(A296,"BEST_ANALYST_RECS_BULK","headers=n","startrow",MATCH(2,_xll.BDS(A296,"BEST_ANALYST_RECS_BULK","headers=n","endcol=9","startcol=9","array=t"),0),"endrow",MATCH(2,_xll.BDS(A296,"BEST_ANALYST_RECS_BULK","headers=n","endcol=9","startcol=9","array=t"),0),"cols=10;rows=1")</f>
        <v>Sadif Investment Analytics</v>
      </c>
      <c r="X296" t="s">
        <v>32</v>
      </c>
      <c r="Y296" t="s">
        <v>28</v>
      </c>
      <c r="Z296">
        <v>3</v>
      </c>
      <c r="AA296" t="s">
        <v>18</v>
      </c>
      <c r="AB296" t="s">
        <v>29</v>
      </c>
      <c r="AC296" t="s">
        <v>19</v>
      </c>
      <c r="AD296" s="2">
        <v>45674</v>
      </c>
      <c r="AE296">
        <v>2</v>
      </c>
      <c r="AF296">
        <v>30.79</v>
      </c>
      <c r="AG296" t="str">
        <f>_xll.BDS(A296,"BEST_ANALYST_RECS_BULK","headers=n","startrow",MATCH(3,_xll.BDS(A296,"BEST_ANALYST_RECS_BULK","headers=n","endcol=9","startcol=9","array=t"),0),"endrow",MATCH(3,_xll.BDS(A296,"BEST_ANALYST_RECS_BULK","headers=n","endcol=9","startcol=9","array=t"),0),"cols=10;rows=1")</f>
        <v>BNP Paribas Exane</v>
      </c>
      <c r="AH296" t="s">
        <v>1072</v>
      </c>
      <c r="AI296" t="s">
        <v>25</v>
      </c>
      <c r="AJ296">
        <v>3</v>
      </c>
      <c r="AK296" t="s">
        <v>18</v>
      </c>
      <c r="AL296">
        <v>1140</v>
      </c>
      <c r="AM296" t="s">
        <v>19</v>
      </c>
      <c r="AN296" s="2">
        <v>45734</v>
      </c>
      <c r="AO296">
        <v>3</v>
      </c>
      <c r="AP296">
        <v>0</v>
      </c>
      <c r="AQ296" t="str">
        <f>_xll.BDP($A296, AQ$6)</f>
        <v>Financials</v>
      </c>
      <c r="AR296" t="str">
        <f>_xll.BDP($A296, AR$6)</f>
        <v>Capital Markets</v>
      </c>
    </row>
    <row r="297" spans="1:44" x14ac:dyDescent="0.25">
      <c r="A297" t="s">
        <v>320</v>
      </c>
      <c r="B297">
        <f ca="1">_xll.BDH(A297,"BEST_EPS",$B$2,$B$2,"BEST_FPERIOD_OVERRIDE=1bf","fill=previous","Days=A")</f>
        <v>0.99199999999999999</v>
      </c>
      <c r="C297">
        <f ca="1">_xll.BDH(A297,"BEST_EPS",$B$2,$B$2,"BEST_FPERIOD_OVERRIDE=2bf","fill=previous","Days=A")</f>
        <v>1.0640000000000001</v>
      </c>
      <c r="D297">
        <f ca="1">_xll.BDH(A297,"BEST_EPS",$B$2,$B$2,"BEST_FPERIOD_OVERRIDE=3bf","fill=previous","Days=A")</f>
        <v>1.1339999999999999</v>
      </c>
      <c r="E297">
        <f ca="1">_xll.BDH(A297,"BEST_TARGET_PRICE",$B$2,$B$2,"fill=previous","Days=A")</f>
        <v>2890</v>
      </c>
      <c r="F297">
        <f ca="1">_xll.BDH($A297,F$6,$B$2,$B$2,"Dir=V","Dts=H")</f>
        <v>2834</v>
      </c>
      <c r="G297">
        <f ca="1">_xll.BDH($A297,G$6,$B$2,$B$2,"Dir=V","Dts=H")</f>
        <v>2840</v>
      </c>
      <c r="H297">
        <f ca="1">_xll.BDH($A297,H$6,$B$2,$B$2,"Dir=V","Dts=H")</f>
        <v>2804</v>
      </c>
      <c r="I297">
        <f ca="1">_xll.BDH($A297,I$6,$B$2,$B$2,"Dir=V","Dts=H")</f>
        <v>2830</v>
      </c>
      <c r="J297" t="s">
        <v>1169</v>
      </c>
      <c r="K297">
        <f t="shared" si="8"/>
        <v>2941.6666666666665</v>
      </c>
      <c r="L297">
        <f t="shared" si="9"/>
        <v>3100</v>
      </c>
      <c r="M297" t="str">
        <f>_xll.BDS(A297,"BEST_ANALYST_RECS_BULK","headers=n","startrow",MATCH(1,_xll.BDS(A297,"BEST_ANALYST_RECS_BULK","headers=n","endcol=9","startcol=9","array=t"),0),"endrow",MATCH(1,_xll.BDS(A297,"BEST_ANALYST_RECS_BULK","headers=n","endcol=9","startcol=9","array=t"),0),"cols=10;rows=1")</f>
        <v>Investec</v>
      </c>
      <c r="N297" t="s">
        <v>912</v>
      </c>
      <c r="O297" t="s">
        <v>28</v>
      </c>
      <c r="P297">
        <v>3</v>
      </c>
      <c r="Q297" t="s">
        <v>18</v>
      </c>
      <c r="R297">
        <v>3100</v>
      </c>
      <c r="S297" t="s">
        <v>22</v>
      </c>
      <c r="T297" s="2">
        <v>45729</v>
      </c>
      <c r="U297">
        <v>1</v>
      </c>
      <c r="V297">
        <v>32.5</v>
      </c>
      <c r="W297" t="str">
        <f>_xll.BDS(A297,"BEST_ANALYST_RECS_BULK","headers=n","startrow",MATCH(2,_xll.BDS(A297,"BEST_ANALYST_RECS_BULK","headers=n","endcol=9","startcol=9","array=t"),0),"endrow",MATCH(2,_xll.BDS(A297,"BEST_ANALYST_RECS_BULK","headers=n","endcol=9","startcol=9","array=t"),0),"cols=10;rows=1")</f>
        <v>Barclays</v>
      </c>
      <c r="X297" t="s">
        <v>966</v>
      </c>
      <c r="Y297" t="s">
        <v>24</v>
      </c>
      <c r="Z297">
        <v>5</v>
      </c>
      <c r="AA297" t="s">
        <v>18</v>
      </c>
      <c r="AB297">
        <v>2925</v>
      </c>
      <c r="AC297" t="s">
        <v>19</v>
      </c>
      <c r="AD297" s="2">
        <v>45771</v>
      </c>
      <c r="AE297">
        <v>2</v>
      </c>
      <c r="AF297">
        <v>27.87</v>
      </c>
      <c r="AG297" t="str">
        <f>_xll.BDS(A297,"BEST_ANALYST_RECS_BULK","headers=n","startrow",MATCH(3,_xll.BDS(A297,"BEST_ANALYST_RECS_BULK","headers=n","endcol=9","startcol=9","array=t"),0),"endrow",MATCH(3,_xll.BDS(A297,"BEST_ANALYST_RECS_BULK","headers=n","endcol=9","startcol=9","array=t"),0),"cols=10;rows=1")</f>
        <v>Morningstar</v>
      </c>
      <c r="AH297" t="s">
        <v>907</v>
      </c>
      <c r="AI297" t="s">
        <v>28</v>
      </c>
      <c r="AJ297">
        <v>3</v>
      </c>
      <c r="AK297" t="s">
        <v>26</v>
      </c>
      <c r="AL297">
        <v>2800</v>
      </c>
      <c r="AM297" t="s">
        <v>19</v>
      </c>
      <c r="AN297" s="2">
        <v>45763</v>
      </c>
      <c r="AO297">
        <v>3</v>
      </c>
      <c r="AP297">
        <v>10.96</v>
      </c>
      <c r="AQ297" t="str">
        <f>_xll.BDP($A297, AQ$6)</f>
        <v>Information Technology</v>
      </c>
      <c r="AR297" t="str">
        <f>_xll.BDP($A297, AR$6)</f>
        <v>Electronic Equipment, Instrume</v>
      </c>
    </row>
    <row r="298" spans="1:44" x14ac:dyDescent="0.25">
      <c r="A298" t="s">
        <v>153</v>
      </c>
      <c r="B298">
        <f ca="1">_xll.BDH(A298,"BEST_EPS",$B$2,$B$2,"BEST_FPERIOD_OVERRIDE=1bf","fill=previous","Days=A")</f>
        <v>0.193</v>
      </c>
      <c r="C298">
        <f ca="1">_xll.BDH(A298,"BEST_EPS",$B$2,$B$2,"BEST_FPERIOD_OVERRIDE=2bf","fill=previous","Days=A")</f>
        <v>0.21099999999999999</v>
      </c>
      <c r="D298">
        <f ca="1">_xll.BDH(A298,"BEST_EPS",$B$2,$B$2,"BEST_FPERIOD_OVERRIDE=3bf","fill=previous","Days=A")</f>
        <v>0.23</v>
      </c>
      <c r="E298">
        <f ca="1">_xll.BDH(A298,"BEST_TARGET_PRICE",$B$2,$B$2,"fill=previous","Days=A")</f>
        <v>412.33300000000003</v>
      </c>
      <c r="F298">
        <f ca="1">_xll.BDH($A298,F$6,$B$2,$B$2,"Dir=V","Dts=H")</f>
        <v>399.2</v>
      </c>
      <c r="G298">
        <f ca="1">_xll.BDH($A298,G$6,$B$2,$B$2,"Dir=V","Dts=H")</f>
        <v>403.2</v>
      </c>
      <c r="H298">
        <f ca="1">_xll.BDH($A298,H$6,$B$2,$B$2,"Dir=V","Dts=H")</f>
        <v>396</v>
      </c>
      <c r="I298">
        <f ca="1">_xll.BDH($A298,I$6,$B$2,$B$2,"Dir=V","Dts=H")</f>
        <v>403.2</v>
      </c>
      <c r="J298" t="s">
        <v>1169</v>
      </c>
      <c r="K298">
        <f t="shared" si="8"/>
        <v>455</v>
      </c>
      <c r="L298">
        <f t="shared" si="9"/>
        <v>460</v>
      </c>
      <c r="M298" t="str">
        <f>_xll.BDS(A298,"BEST_ANALYST_RECS_BULK","headers=n","startrow",MATCH(1,_xll.BDS(A298,"BEST_ANALYST_RECS_BULK","headers=n","endcol=9","startcol=9","array=t"),0),"endrow",MATCH(1,_xll.BDS(A298,"BEST_ANALYST_RECS_BULK","headers=n","endcol=9","startcol=9","array=t"),0),"cols=10;rows=1")</f>
        <v>Berenberg</v>
      </c>
      <c r="N298" t="s">
        <v>1257</v>
      </c>
      <c r="O298" t="s">
        <v>20</v>
      </c>
      <c r="P298">
        <v>5</v>
      </c>
      <c r="Q298" t="s">
        <v>18</v>
      </c>
      <c r="R298">
        <v>460</v>
      </c>
      <c r="S298" t="s">
        <v>19</v>
      </c>
      <c r="T298" s="2">
        <v>45755</v>
      </c>
      <c r="U298">
        <v>1</v>
      </c>
      <c r="V298">
        <v>26.29</v>
      </c>
      <c r="W298" t="str">
        <f>_xll.BDS(A298,"BEST_ANALYST_RECS_BULK","headers=n","startrow",MATCH(2,_xll.BDS(A298,"BEST_ANALYST_RECS_BULK","headers=n","endcol=9","startcol=9","array=t"),0),"endrow",MATCH(2,_xll.BDS(A298,"BEST_ANALYST_RECS_BULK","headers=n","endcol=9","startcol=9","array=t"),0),"cols=10;rows=1")</f>
        <v>Citi</v>
      </c>
      <c r="X298" t="s">
        <v>1148</v>
      </c>
      <c r="Y298" t="s">
        <v>20</v>
      </c>
      <c r="Z298">
        <v>5</v>
      </c>
      <c r="AA298" t="s">
        <v>18</v>
      </c>
      <c r="AB298">
        <v>455</v>
      </c>
      <c r="AC298" t="s">
        <v>19</v>
      </c>
      <c r="AD298" s="2">
        <v>45783</v>
      </c>
      <c r="AE298">
        <v>2</v>
      </c>
      <c r="AF298">
        <v>23.54</v>
      </c>
      <c r="AG298" t="e">
        <f>_xll.BDS(A298,"BEST_ANALYST_RECS_BULK","headers=n","startrow",MATCH(3,_xll.BDS(A298,"BEST_ANALYST_RECS_BULK","headers=n","endcol=9","startcol=9","array=t"),0),"endrow",MATCH(3,_xll.BDS(A298,"BEST_ANALYST_RECS_BULK","headers=n","endcol=9","startcol=9","array=t"),0),"cols=10;rows=1")</f>
        <v>#N/A</v>
      </c>
      <c r="AH298" t="s">
        <v>1367</v>
      </c>
      <c r="AI298" t="s">
        <v>20</v>
      </c>
      <c r="AJ298">
        <v>5</v>
      </c>
      <c r="AK298" t="s">
        <v>18</v>
      </c>
      <c r="AL298">
        <v>450</v>
      </c>
      <c r="AM298" t="s">
        <v>19</v>
      </c>
      <c r="AN298" s="2">
        <v>45778</v>
      </c>
      <c r="AO298">
        <v>3</v>
      </c>
      <c r="AP298">
        <v>12.82</v>
      </c>
      <c r="AQ298" t="str">
        <f>_xll.BDP($A298, AQ$6)</f>
        <v>Health Care</v>
      </c>
      <c r="AR298" t="str">
        <f>_xll.BDP($A298, AR$6)</f>
        <v>Pharmaceuticals</v>
      </c>
    </row>
    <row r="299" spans="1:44" x14ac:dyDescent="0.25">
      <c r="A299" t="s">
        <v>71</v>
      </c>
      <c r="B299">
        <f ca="1">_xll.BDH(A299,"BEST_EPS",$B$2,$B$2,"BEST_FPERIOD_OVERRIDE=1bf","fill=previous","Days=A")</f>
        <v>1.347</v>
      </c>
      <c r="C299">
        <f ca="1">_xll.BDH(A299,"BEST_EPS",$B$2,$B$2,"BEST_FPERIOD_OVERRIDE=2bf","fill=previous","Days=A")</f>
        <v>1.4339999999999999</v>
      </c>
      <c r="D299">
        <f ca="1">_xll.BDH(A299,"BEST_EPS",$B$2,$B$2,"BEST_FPERIOD_OVERRIDE=3bf","fill=previous","Days=A")</f>
        <v>1.5449999999999999</v>
      </c>
      <c r="E299">
        <f ca="1">_xll.BDH(A299,"BEST_TARGET_PRICE",$B$2,$B$2,"fill=previous","Days=A")</f>
        <v>928.79399999999998</v>
      </c>
      <c r="F299">
        <f ca="1">_xll.BDH($A299,F$6,$B$2,$B$2,"Dir=V","Dts=H")</f>
        <v>849.9</v>
      </c>
      <c r="G299">
        <f ca="1">_xll.BDH($A299,G$6,$B$2,$B$2,"Dir=V","Dts=H")</f>
        <v>851.3</v>
      </c>
      <c r="H299">
        <f ca="1">_xll.BDH($A299,H$6,$B$2,$B$2,"Dir=V","Dts=H")</f>
        <v>838.9</v>
      </c>
      <c r="I299">
        <f ca="1">_xll.BDH($A299,I$6,$B$2,$B$2,"Dir=V","Dts=H")</f>
        <v>843.2</v>
      </c>
      <c r="J299" t="s">
        <v>1169</v>
      </c>
      <c r="K299">
        <f t="shared" si="8"/>
        <v>936.33333333333337</v>
      </c>
      <c r="L299">
        <f t="shared" si="9"/>
        <v>919</v>
      </c>
      <c r="M299" t="str">
        <f>_xll.BDS(A299,"BEST_ANALYST_RECS_BULK","headers=n","startrow",MATCH(1,_xll.BDS(A299,"BEST_ANALYST_RECS_BULK","headers=n","endcol=9","startcol=9","array=t"),0),"endrow",MATCH(1,_xll.BDS(A299,"BEST_ANALYST_RECS_BULK","headers=n","endcol=9","startcol=9","array=t"),0),"cols=10;rows=1")</f>
        <v>AlphaValue/Baader Europe</v>
      </c>
      <c r="N299" t="s">
        <v>843</v>
      </c>
      <c r="O299" t="s">
        <v>826</v>
      </c>
      <c r="P299">
        <v>4</v>
      </c>
      <c r="Q299" t="s">
        <v>18</v>
      </c>
      <c r="R299">
        <v>919</v>
      </c>
      <c r="S299" t="s">
        <v>27</v>
      </c>
      <c r="T299" s="2">
        <v>45776</v>
      </c>
      <c r="U299">
        <v>1</v>
      </c>
      <c r="V299">
        <v>51.84</v>
      </c>
      <c r="W299" t="e">
        <f>_xll.BDS(A299,"BEST_ANALYST_RECS_BULK","headers=n","startrow",MATCH(2,_xll.BDS(A299,"BEST_ANALYST_RECS_BULK","headers=n","endcol=9","startcol=9","array=t"),0),"endrow",MATCH(2,_xll.BDS(A299,"BEST_ANALYST_RECS_BULK","headers=n","endcol=9","startcol=9","array=t"),0),"cols=10;rows=1")</f>
        <v>#N/A</v>
      </c>
      <c r="X299" t="s">
        <v>1151</v>
      </c>
      <c r="Y299" t="s">
        <v>28</v>
      </c>
      <c r="Z299">
        <v>3</v>
      </c>
      <c r="AA299" t="s">
        <v>26</v>
      </c>
      <c r="AB299">
        <v>975</v>
      </c>
      <c r="AC299" t="s">
        <v>19</v>
      </c>
      <c r="AD299" s="2">
        <v>45708</v>
      </c>
      <c r="AE299">
        <v>2</v>
      </c>
      <c r="AF299">
        <v>44.25</v>
      </c>
      <c r="AG299" t="str">
        <f>_xll.BDS(A299,"BEST_ANALYST_RECS_BULK","headers=n","startrow",MATCH(3,_xll.BDS(A299,"BEST_ANALYST_RECS_BULK","headers=n","endcol=9","startcol=9","array=t"),0),"endrow",MATCH(3,_xll.BDS(A299,"BEST_ANALYST_RECS_BULK","headers=n","endcol=9","startcol=9","array=t"),0),"cols=10;rows=1")</f>
        <v>Shore Capital</v>
      </c>
      <c r="AH299" t="s">
        <v>1151</v>
      </c>
      <c r="AI299" t="s">
        <v>28</v>
      </c>
      <c r="AJ299">
        <v>3</v>
      </c>
      <c r="AK299" t="s">
        <v>18</v>
      </c>
      <c r="AL299">
        <v>915</v>
      </c>
      <c r="AM299" t="s">
        <v>19</v>
      </c>
      <c r="AN299" s="2">
        <v>45777</v>
      </c>
      <c r="AO299">
        <v>3</v>
      </c>
      <c r="AP299">
        <v>32.130000000000003</v>
      </c>
      <c r="AQ299" t="str">
        <f>_xll.BDP($A299, AQ$6)</f>
        <v>Financials</v>
      </c>
      <c r="AR299" t="str">
        <f>_xll.BDP($A299, AR$6)</f>
        <v>Banks</v>
      </c>
    </row>
    <row r="300" spans="1:44" x14ac:dyDescent="0.25">
      <c r="A300" t="s">
        <v>448</v>
      </c>
      <c r="B300">
        <f ca="1">_xll.BDH(A300,"BEST_EPS",$B$2,$B$2,"BEST_FPERIOD_OVERRIDE=1bf","fill=previous","Days=A")</f>
        <v>0.47799999999999998</v>
      </c>
      <c r="C300">
        <f ca="1">_xll.BDH(A300,"BEST_EPS",$B$2,$B$2,"BEST_FPERIOD_OVERRIDE=2bf","fill=previous","Days=A")</f>
        <v>0.53300000000000003</v>
      </c>
      <c r="D300">
        <f ca="1">_xll.BDH(A300,"BEST_EPS",$B$2,$B$2,"BEST_FPERIOD_OVERRIDE=3bf","fill=previous","Days=A")</f>
        <v>0.58899999999999997</v>
      </c>
      <c r="E300">
        <f ca="1">_xll.BDH(A300,"BEST_TARGET_PRICE",$B$2,$B$2,"fill=previous","Days=A")</f>
        <v>925.21299999999997</v>
      </c>
      <c r="F300">
        <f ca="1">_xll.BDH($A300,F$6,$B$2,$B$2,"Dir=V","Dts=H")</f>
        <v>792.5</v>
      </c>
      <c r="G300">
        <f ca="1">_xll.BDH($A300,G$6,$B$2,$B$2,"Dir=V","Dts=H")</f>
        <v>802</v>
      </c>
      <c r="H300">
        <f ca="1">_xll.BDH($A300,H$6,$B$2,$B$2,"Dir=V","Dts=H")</f>
        <v>784.5</v>
      </c>
      <c r="I300">
        <f ca="1">_xll.BDH($A300,I$6,$B$2,$B$2,"Dir=V","Dts=H")</f>
        <v>802</v>
      </c>
      <c r="J300" t="s">
        <v>1169</v>
      </c>
      <c r="K300">
        <f t="shared" si="8"/>
        <v>860</v>
      </c>
      <c r="L300">
        <f t="shared" si="9"/>
        <v>900</v>
      </c>
      <c r="M300" t="str">
        <f>_xll.BDS(A300,"BEST_ANALYST_RECS_BULK","headers=n","startrow",MATCH(1,_xll.BDS(A300,"BEST_ANALYST_RECS_BULK","headers=n","endcol=9","startcol=9","array=t"),0),"endrow",MATCH(1,_xll.BDS(A300,"BEST_ANALYST_RECS_BULK","headers=n","endcol=9","startcol=9","array=t"),0),"cols=10;rows=1")</f>
        <v>RBC Capital</v>
      </c>
      <c r="N300" t="s">
        <v>961</v>
      </c>
      <c r="O300" t="s">
        <v>44</v>
      </c>
      <c r="P300">
        <v>3</v>
      </c>
      <c r="Q300" t="s">
        <v>18</v>
      </c>
      <c r="R300">
        <v>900</v>
      </c>
      <c r="S300" t="s">
        <v>22</v>
      </c>
      <c r="T300" s="2">
        <v>45776</v>
      </c>
      <c r="U300">
        <v>1</v>
      </c>
      <c r="V300">
        <v>7.74</v>
      </c>
      <c r="W300" t="str">
        <f>_xll.BDS(A300,"BEST_ANALYST_RECS_BULK","headers=n","startrow",MATCH(2,_xll.BDS(A300,"BEST_ANALYST_RECS_BULK","headers=n","endcol=9","startcol=9","array=t"),0),"endrow",MATCH(2,_xll.BDS(A300,"BEST_ANALYST_RECS_BULK","headers=n","endcol=9","startcol=9","array=t"),0),"cols=10;rows=1")</f>
        <v>ISS-EVA</v>
      </c>
      <c r="X300" t="s">
        <v>32</v>
      </c>
      <c r="Y300" t="s">
        <v>43</v>
      </c>
      <c r="Z300">
        <v>1</v>
      </c>
      <c r="AA300" t="s">
        <v>26</v>
      </c>
      <c r="AB300" t="s">
        <v>29</v>
      </c>
      <c r="AC300" t="s">
        <v>19</v>
      </c>
      <c r="AD300" s="2">
        <v>45129</v>
      </c>
      <c r="AE300">
        <v>2</v>
      </c>
      <c r="AF300">
        <v>6.41</v>
      </c>
      <c r="AG300" t="str">
        <f>_xll.BDS(A300,"BEST_ANALYST_RECS_BULK","headers=n","startrow",MATCH(3,_xll.BDS(A300,"BEST_ANALYST_RECS_BULK","headers=n","endcol=9","startcol=9","array=t"),0),"endrow",MATCH(3,_xll.BDS(A300,"BEST_ANALYST_RECS_BULK","headers=n","endcol=9","startcol=9","array=t"),0),"cols=10;rows=1")</f>
        <v>Investec</v>
      </c>
      <c r="AH300" t="s">
        <v>1176</v>
      </c>
      <c r="AI300" t="s">
        <v>28</v>
      </c>
      <c r="AJ300">
        <v>3</v>
      </c>
      <c r="AK300" t="s">
        <v>18</v>
      </c>
      <c r="AL300">
        <v>820</v>
      </c>
      <c r="AM300" t="s">
        <v>22</v>
      </c>
      <c r="AN300" s="2">
        <v>45776</v>
      </c>
      <c r="AO300">
        <v>3</v>
      </c>
      <c r="AP300">
        <v>0</v>
      </c>
      <c r="AQ300" t="str">
        <f>_xll.BDP($A300, AQ$6)</f>
        <v>Industrials</v>
      </c>
      <c r="AR300" t="str">
        <f>_xll.BDP($A300, AR$6)</f>
        <v>Trading Companies &amp; Distributo</v>
      </c>
    </row>
    <row r="301" spans="1:44" x14ac:dyDescent="0.25">
      <c r="A301" t="s">
        <v>316</v>
      </c>
      <c r="B301">
        <f ca="1">_xll.BDH(A301,"BEST_EPS",$B$2,$B$2,"BEST_FPERIOD_OVERRIDE=1bf","fill=previous","Days=A")</f>
        <v>0.64100000000000001</v>
      </c>
      <c r="C301">
        <f ca="1">_xll.BDH(A301,"BEST_EPS",$B$2,$B$2,"BEST_FPERIOD_OVERRIDE=2bf","fill=previous","Days=A")</f>
        <v>0.70399999999999996</v>
      </c>
      <c r="D301">
        <f ca="1">_xll.BDH(A301,"BEST_EPS",$B$2,$B$2,"BEST_FPERIOD_OVERRIDE=3bf","fill=previous","Days=A")</f>
        <v>0.78</v>
      </c>
      <c r="E301">
        <f ca="1">_xll.BDH(A301,"BEST_TARGET_PRICE",$B$2,$B$2,"fill=previous","Days=A")</f>
        <v>379.77</v>
      </c>
      <c r="F301">
        <f ca="1">_xll.BDH($A301,F$6,$B$2,$B$2,"Dir=V","Dts=H")</f>
        <v>282.8</v>
      </c>
      <c r="G301">
        <f ca="1">_xll.BDH($A301,G$6,$B$2,$B$2,"Dir=V","Dts=H")</f>
        <v>288.60000000000002</v>
      </c>
      <c r="H301">
        <f ca="1">_xll.BDH($A301,H$6,$B$2,$B$2,"Dir=V","Dts=H")</f>
        <v>281.60000000000002</v>
      </c>
      <c r="I301">
        <f ca="1">_xll.BDH($A301,I$6,$B$2,$B$2,"Dir=V","Dts=H")</f>
        <v>284.3</v>
      </c>
      <c r="J301" t="s">
        <v>1169</v>
      </c>
      <c r="K301">
        <f t="shared" si="8"/>
        <v>303.44333333333333</v>
      </c>
      <c r="L301">
        <f t="shared" si="9"/>
        <v>320</v>
      </c>
      <c r="M301" t="str">
        <f>_xll.BDS(A301,"BEST_ANALYST_RECS_BULK","headers=n","startrow",MATCH(1,_xll.BDS(A301,"BEST_ANALYST_RECS_BULK","headers=n","endcol=9","startcol=9","array=t"),0),"endrow",MATCH(1,_xll.BDS(A301,"BEST_ANALYST_RECS_BULK","headers=n","endcol=9","startcol=9","array=t"),0),"cols=10;rows=1")</f>
        <v>Goldman Sachs</v>
      </c>
      <c r="N301" t="s">
        <v>1040</v>
      </c>
      <c r="O301" t="s">
        <v>25</v>
      </c>
      <c r="P301">
        <v>3</v>
      </c>
      <c r="Q301" t="s">
        <v>18</v>
      </c>
      <c r="R301">
        <v>320</v>
      </c>
      <c r="S301" t="s">
        <v>22</v>
      </c>
      <c r="T301" s="2">
        <v>45758</v>
      </c>
      <c r="U301">
        <v>1</v>
      </c>
      <c r="V301">
        <v>100.47</v>
      </c>
      <c r="W301" t="str">
        <f>_xll.BDS(A301,"BEST_ANALYST_RECS_BULK","headers=n","startrow",MATCH(2,_xll.BDS(A301,"BEST_ANALYST_RECS_BULK","headers=n","endcol=9","startcol=9","array=t"),0),"endrow",MATCH(2,_xll.BDS(A301,"BEST_ANALYST_RECS_BULK","headers=n","endcol=9","startcol=9","array=t"),0),"cols=10;rows=1")</f>
        <v>Bernstein</v>
      </c>
      <c r="X301" t="s">
        <v>1007</v>
      </c>
      <c r="Y301" t="s">
        <v>36</v>
      </c>
      <c r="Z301">
        <v>3</v>
      </c>
      <c r="AA301" t="s">
        <v>18</v>
      </c>
      <c r="AB301">
        <v>260</v>
      </c>
      <c r="AC301" t="s">
        <v>19</v>
      </c>
      <c r="AD301" s="2">
        <v>45769</v>
      </c>
      <c r="AE301">
        <v>2</v>
      </c>
      <c r="AF301">
        <v>98.03</v>
      </c>
      <c r="AG301" t="str">
        <f>_xll.BDS(A301,"BEST_ANALYST_RECS_BULK","headers=n","startrow",MATCH(3,_xll.BDS(A301,"BEST_ANALYST_RECS_BULK","headers=n","endcol=9","startcol=9","array=t"),0),"endrow",MATCH(3,_xll.BDS(A301,"BEST_ANALYST_RECS_BULK","headers=n","endcol=9","startcol=9","array=t"),0),"cols=10;rows=1")</f>
        <v>Intermoney Valores</v>
      </c>
      <c r="AH301" t="s">
        <v>1084</v>
      </c>
      <c r="AI301" t="s">
        <v>28</v>
      </c>
      <c r="AJ301">
        <v>3</v>
      </c>
      <c r="AK301" t="s">
        <v>18</v>
      </c>
      <c r="AL301">
        <v>330.33</v>
      </c>
      <c r="AM301" t="s">
        <v>19</v>
      </c>
      <c r="AN301" s="2">
        <v>45716</v>
      </c>
      <c r="AO301">
        <v>3</v>
      </c>
      <c r="AP301">
        <v>92.02</v>
      </c>
      <c r="AQ301" t="str">
        <f>_xll.BDP($A301, AQ$6)</f>
        <v>Industrials</v>
      </c>
      <c r="AR301" t="str">
        <f>_xll.BDP($A301, AR$6)</f>
        <v>Passenger Airlines</v>
      </c>
    </row>
    <row r="302" spans="1:44" x14ac:dyDescent="0.25">
      <c r="A302" t="s">
        <v>370</v>
      </c>
      <c r="B302">
        <f ca="1">_xll.BDH(A302,"BEST_EPS",$B$2,$B$2,"BEST_FPERIOD_OVERRIDE=1bf","fill=previous","Days=A")</f>
        <v>1.5349999999999999</v>
      </c>
      <c r="C302">
        <f ca="1">_xll.BDH(A302,"BEST_EPS",$B$2,$B$2,"BEST_FPERIOD_OVERRIDE=2bf","fill=previous","Days=A")</f>
        <v>1.8340000000000001</v>
      </c>
      <c r="D302">
        <f ca="1">_xll.BDH(A302,"BEST_EPS",$B$2,$B$2,"BEST_FPERIOD_OVERRIDE=3bf","fill=previous","Days=A")</f>
        <v>1.8580000000000001</v>
      </c>
      <c r="E302">
        <f ca="1">_xll.BDH(A302,"BEST_TARGET_PRICE",$B$2,$B$2,"fill=previous","Days=A")</f>
        <v>2402.5329999999999</v>
      </c>
      <c r="F302">
        <f ca="1">_xll.BDH($A302,F$6,$B$2,$B$2,"Dir=V","Dts=H")</f>
        <v>1920</v>
      </c>
      <c r="G302">
        <f ca="1">_xll.BDH($A302,G$6,$B$2,$B$2,"Dir=V","Dts=H")</f>
        <v>1941</v>
      </c>
      <c r="H302">
        <f ca="1">_xll.BDH($A302,H$6,$B$2,$B$2,"Dir=V","Dts=H")</f>
        <v>1907</v>
      </c>
      <c r="I302">
        <f ca="1">_xll.BDH($A302,I$6,$B$2,$B$2,"Dir=V","Dts=H")</f>
        <v>1925</v>
      </c>
      <c r="J302" t="s">
        <v>1169</v>
      </c>
      <c r="K302">
        <f t="shared" si="8"/>
        <v>2246.6666666666665</v>
      </c>
      <c r="L302">
        <f t="shared" si="9"/>
        <v>2800</v>
      </c>
      <c r="M302" t="str">
        <f>_xll.BDS(A302,"BEST_ANALYST_RECS_BULK","headers=n","startrow",MATCH(1,_xll.BDS(A302,"BEST_ANALYST_RECS_BULK","headers=n","endcol=9","startcol=9","array=t"),0),"endrow",MATCH(1,_xll.BDS(A302,"BEST_ANALYST_RECS_BULK","headers=n","endcol=9","startcol=9","array=t"),0),"cols=10;rows=1")</f>
        <v>Deutsche Bank</v>
      </c>
      <c r="N302" t="s">
        <v>1249</v>
      </c>
      <c r="O302" t="s">
        <v>20</v>
      </c>
      <c r="P302">
        <v>5</v>
      </c>
      <c r="Q302" t="s">
        <v>18</v>
      </c>
      <c r="R302">
        <v>2800</v>
      </c>
      <c r="S302" t="s">
        <v>22</v>
      </c>
      <c r="T302" s="2">
        <v>45748</v>
      </c>
      <c r="U302">
        <v>1</v>
      </c>
      <c r="V302">
        <v>8.2899999999999991</v>
      </c>
      <c r="W302" t="str">
        <f>_xll.BDS(A302,"BEST_ANALYST_RECS_BULK","headers=n","startrow",MATCH(2,_xll.BDS(A302,"BEST_ANALYST_RECS_BULK","headers=n","endcol=9","startcol=9","array=t"),0),"endrow",MATCH(2,_xll.BDS(A302,"BEST_ANALYST_RECS_BULK","headers=n","endcol=9","startcol=9","array=t"),0),"cols=10;rows=1")</f>
        <v>BNP Paribas Exane</v>
      </c>
      <c r="X302" t="s">
        <v>1183</v>
      </c>
      <c r="Y302" t="s">
        <v>25</v>
      </c>
      <c r="Z302">
        <v>3</v>
      </c>
      <c r="AA302" t="s">
        <v>18</v>
      </c>
      <c r="AB302">
        <v>1900</v>
      </c>
      <c r="AC302" t="s">
        <v>19</v>
      </c>
      <c r="AD302" s="2">
        <v>45784</v>
      </c>
      <c r="AE302">
        <v>2</v>
      </c>
      <c r="AF302">
        <v>2.92</v>
      </c>
      <c r="AG302" t="str">
        <f>_xll.BDS(A302,"BEST_ANALYST_RECS_BULK","headers=n","startrow",MATCH(3,_xll.BDS(A302,"BEST_ANALYST_RECS_BULK","headers=n","endcol=9","startcol=9","array=t"),0),"endrow",MATCH(3,_xll.BDS(A302,"BEST_ANALYST_RECS_BULK","headers=n","endcol=9","startcol=9","array=t"),0),"cols=10;rows=1")</f>
        <v>Redburn Atlantic</v>
      </c>
      <c r="AH302" t="s">
        <v>1412</v>
      </c>
      <c r="AI302" t="s">
        <v>25</v>
      </c>
      <c r="AJ302">
        <v>3</v>
      </c>
      <c r="AK302" t="s">
        <v>18</v>
      </c>
      <c r="AL302">
        <v>2040</v>
      </c>
      <c r="AM302" t="s">
        <v>19</v>
      </c>
      <c r="AN302" s="2">
        <v>45750</v>
      </c>
      <c r="AO302">
        <v>3</v>
      </c>
      <c r="AP302">
        <v>0</v>
      </c>
      <c r="AQ302" t="str">
        <f>_xll.BDP($A302, AQ$6)</f>
        <v>Financials</v>
      </c>
      <c r="AR302" t="str">
        <f>_xll.BDP($A302, AR$6)</f>
        <v>Capital Markets</v>
      </c>
    </row>
    <row r="303" spans="1:44" x14ac:dyDescent="0.25">
      <c r="A303" t="s">
        <v>275</v>
      </c>
      <c r="B303">
        <f ca="1">_xll.BDH(A303,"BEST_EPS",$B$2,$B$2,"BEST_FPERIOD_OVERRIDE=1bf","fill=previous","Days=A")</f>
        <v>5.1849999999999996</v>
      </c>
      <c r="C303">
        <f ca="1">_xll.BDH(A303,"BEST_EPS",$B$2,$B$2,"BEST_FPERIOD_OVERRIDE=2bf","fill=previous","Days=A")</f>
        <v>5.8339999999999996</v>
      </c>
      <c r="D303">
        <f ca="1">_xll.BDH(A303,"BEST_EPS",$B$2,$B$2,"BEST_FPERIOD_OVERRIDE=3bf","fill=previous","Days=A")</f>
        <v>6.4820000000000002</v>
      </c>
      <c r="E303">
        <f ca="1">_xll.BDH(A303,"BEST_TARGET_PRICE",$B$2,$B$2,"fill=previous","Days=A")</f>
        <v>9079.7369999999992</v>
      </c>
      <c r="F303">
        <f ca="1">_xll.BDH($A303,F$6,$B$2,$B$2,"Dir=V","Dts=H")</f>
        <v>8446</v>
      </c>
      <c r="G303">
        <f ca="1">_xll.BDH($A303,G$6,$B$2,$B$2,"Dir=V","Dts=H")</f>
        <v>8624</v>
      </c>
      <c r="H303">
        <f ca="1">_xll.BDH($A303,H$6,$B$2,$B$2,"Dir=V","Dts=H")</f>
        <v>8384</v>
      </c>
      <c r="I303">
        <f ca="1">_xll.BDH($A303,I$6,$B$2,$B$2,"Dir=V","Dts=H")</f>
        <v>8608</v>
      </c>
      <c r="J303" t="s">
        <v>1169</v>
      </c>
      <c r="K303">
        <f t="shared" si="8"/>
        <v>9233.3333333333339</v>
      </c>
      <c r="L303">
        <f t="shared" si="9"/>
        <v>8600</v>
      </c>
      <c r="M303" t="str">
        <f>_xll.BDS(A303,"BEST_ANALYST_RECS_BULK","headers=n","startrow",MATCH(1,_xll.BDS(A303,"BEST_ANALYST_RECS_BULK","headers=n","endcol=9","startcol=9","array=t"),0),"endrow",MATCH(1,_xll.BDS(A303,"BEST_ANALYST_RECS_BULK","headers=n","endcol=9","startcol=9","array=t"),0),"cols=10;rows=1")</f>
        <v>Morgan Stanley</v>
      </c>
      <c r="N303" t="s">
        <v>1105</v>
      </c>
      <c r="O303" t="s">
        <v>42</v>
      </c>
      <c r="P303">
        <v>1</v>
      </c>
      <c r="Q303" t="s">
        <v>18</v>
      </c>
      <c r="R303">
        <v>8600</v>
      </c>
      <c r="S303" t="s">
        <v>22</v>
      </c>
      <c r="T303" s="2">
        <v>45744</v>
      </c>
      <c r="U303">
        <v>1</v>
      </c>
      <c r="V303">
        <v>12.85</v>
      </c>
      <c r="W303" t="e">
        <f>_xll.BDS(A303,"BEST_ANALYST_RECS_BULK","headers=n","startrow",MATCH(2,_xll.BDS(A303,"BEST_ANALYST_RECS_BULK","headers=n","endcol=9","startcol=9","array=t"),0),"endrow",MATCH(2,_xll.BDS(A303,"BEST_ANALYST_RECS_BULK","headers=n","endcol=9","startcol=9","array=t"),0),"cols=10;rows=1")</f>
        <v>#N/A</v>
      </c>
      <c r="X303" t="s">
        <v>1119</v>
      </c>
      <c r="Y303" t="s">
        <v>28</v>
      </c>
      <c r="Z303">
        <v>3</v>
      </c>
      <c r="AA303" t="s">
        <v>23</v>
      </c>
      <c r="AB303">
        <v>7750</v>
      </c>
      <c r="AC303" t="s">
        <v>22</v>
      </c>
      <c r="AD303" s="2">
        <v>45761</v>
      </c>
      <c r="AE303">
        <v>2</v>
      </c>
      <c r="AF303">
        <v>2.0299999999999998</v>
      </c>
      <c r="AG303" t="str">
        <f>_xll.BDS(A303,"BEST_ANALYST_RECS_BULK","headers=n","startrow",MATCH(3,_xll.BDS(A303,"BEST_ANALYST_RECS_BULK","headers=n","endcol=9","startcol=9","array=t"),0),"endrow",MATCH(3,_xll.BDS(A303,"BEST_ANALYST_RECS_BULK","headers=n","endcol=9","startcol=9","array=t"),0),"cols=10;rows=1")</f>
        <v>Goldman Sachs</v>
      </c>
      <c r="AH303" t="s">
        <v>909</v>
      </c>
      <c r="AI303" t="s">
        <v>20</v>
      </c>
      <c r="AJ303">
        <v>5</v>
      </c>
      <c r="AK303" t="s">
        <v>18</v>
      </c>
      <c r="AL303">
        <v>11350</v>
      </c>
      <c r="AM303" t="s">
        <v>22</v>
      </c>
      <c r="AN303" s="2">
        <v>45706</v>
      </c>
      <c r="AO303">
        <v>3</v>
      </c>
      <c r="AP303">
        <v>7.7</v>
      </c>
      <c r="AQ303" t="str">
        <f>_xll.BDP($A303, AQ$6)</f>
        <v>Consumer Discretionary</v>
      </c>
      <c r="AR303" t="str">
        <f>_xll.BDP($A303, AR$6)</f>
        <v>Hotels, Restaurants &amp; Leisure</v>
      </c>
    </row>
    <row r="304" spans="1:44" x14ac:dyDescent="0.25">
      <c r="A304" t="s">
        <v>175</v>
      </c>
      <c r="B304">
        <f ca="1">_xll.BDH(A304,"BEST_EPS",$B$2,$B$2,"BEST_FPERIOD_OVERRIDE=1bf","fill=previous","Days=A")</f>
        <v>5.8849999999999998</v>
      </c>
      <c r="C304" t="str">
        <f ca="1">_xll.BDH(A304,"BEST_EPS",$B$2,$B$2,"BEST_FPERIOD_OVERRIDE=2bf","fill=previous","Days=A")</f>
        <v>#N/A N/A</v>
      </c>
      <c r="D304" t="str">
        <f ca="1">_xll.BDH(A304,"BEST_EPS",$B$2,$B$2,"BEST_FPERIOD_OVERRIDE=3bf","fill=previous","Days=A")</f>
        <v>#N/A N/A</v>
      </c>
      <c r="E304">
        <f ca="1">_xll.BDH(A304,"BEST_TARGET_PRICE",$B$2,$B$2,"fill=previous","Days=A")</f>
        <v>4382.625</v>
      </c>
      <c r="F304">
        <f ca="1">_xll.BDH($A304,F$6,$B$2,$B$2,"Dir=V","Dts=H")</f>
        <v>4298</v>
      </c>
      <c r="G304">
        <f ca="1">_xll.BDH($A304,G$6,$B$2,$B$2,"Dir=V","Dts=H")</f>
        <v>4318</v>
      </c>
      <c r="H304">
        <f ca="1">_xll.BDH($A304,H$6,$B$2,$B$2,"Dir=V","Dts=H")</f>
        <v>4202</v>
      </c>
      <c r="I304">
        <f ca="1">_xll.BDH($A304,I$6,$B$2,$B$2,"Dir=V","Dts=H")</f>
        <v>4215</v>
      </c>
      <c r="J304" t="s">
        <v>1169</v>
      </c>
      <c r="K304">
        <f t="shared" si="8"/>
        <v>4526.666666666667</v>
      </c>
      <c r="L304">
        <f t="shared" si="9"/>
        <v>4580</v>
      </c>
      <c r="M304" t="str">
        <f>_xll.BDS(A304,"BEST_ANALYST_RECS_BULK","headers=n","startrow",MATCH(1,_xll.BDS(A304,"BEST_ANALYST_RECS_BULK","headers=n","endcol=9","startcol=9","array=t"),0),"endrow",MATCH(1,_xll.BDS(A304,"BEST_ANALYST_RECS_BULK","headers=n","endcol=9","startcol=9","array=t"),0),"cols=10;rows=1")</f>
        <v>Barclays</v>
      </c>
      <c r="N304" t="s">
        <v>1097</v>
      </c>
      <c r="O304" t="s">
        <v>24</v>
      </c>
      <c r="P304">
        <v>5</v>
      </c>
      <c r="Q304" t="s">
        <v>18</v>
      </c>
      <c r="R304">
        <v>4580</v>
      </c>
      <c r="S304" t="s">
        <v>19</v>
      </c>
      <c r="T304" s="2">
        <v>45779</v>
      </c>
      <c r="U304">
        <v>1</v>
      </c>
      <c r="V304">
        <v>51.54</v>
      </c>
      <c r="W304" t="str">
        <f>_xll.BDS(A304,"BEST_ANALYST_RECS_BULK","headers=n","startrow",MATCH(2,_xll.BDS(A304,"BEST_ANALYST_RECS_BULK","headers=n","endcol=9","startcol=9","array=t"),0),"endrow",MATCH(2,_xll.BDS(A304,"BEST_ANALYST_RECS_BULK","headers=n","endcol=9","startcol=9","array=t"),0),"cols=10;rows=1")</f>
        <v>BNP Paribas Exane</v>
      </c>
      <c r="X304" t="s">
        <v>1072</v>
      </c>
      <c r="Y304" t="s">
        <v>17</v>
      </c>
      <c r="Z304">
        <v>5</v>
      </c>
      <c r="AA304" t="s">
        <v>18</v>
      </c>
      <c r="AB304">
        <v>4150</v>
      </c>
      <c r="AC304" t="s">
        <v>19</v>
      </c>
      <c r="AD304" s="2">
        <v>45784</v>
      </c>
      <c r="AE304">
        <v>2</v>
      </c>
      <c r="AF304">
        <v>49.93</v>
      </c>
      <c r="AG304" t="str">
        <f>_xll.BDS(A304,"BEST_ANALYST_RECS_BULK","headers=n","startrow",MATCH(3,_xll.BDS(A304,"BEST_ANALYST_RECS_BULK","headers=n","endcol=9","startcol=9","array=t"),0),"endrow",MATCH(3,_xll.BDS(A304,"BEST_ANALYST_RECS_BULK","headers=n","endcol=9","startcol=9","array=t"),0),"cols=10;rows=1")</f>
        <v>Citi</v>
      </c>
      <c r="AH304" t="s">
        <v>1212</v>
      </c>
      <c r="AI304" t="s">
        <v>20</v>
      </c>
      <c r="AJ304">
        <v>5</v>
      </c>
      <c r="AK304" t="s">
        <v>18</v>
      </c>
      <c r="AL304">
        <v>4850</v>
      </c>
      <c r="AM304" t="s">
        <v>19</v>
      </c>
      <c r="AN304" s="2">
        <v>45762</v>
      </c>
      <c r="AO304">
        <v>3</v>
      </c>
      <c r="AP304">
        <v>45.13</v>
      </c>
      <c r="AQ304" t="str">
        <f>_xll.BDP($A304, AQ$6)</f>
        <v>Financials</v>
      </c>
      <c r="AR304" t="str">
        <f>_xll.BDP($A304, AR$6)</f>
        <v>Capital Markets</v>
      </c>
    </row>
    <row r="305" spans="1:44" x14ac:dyDescent="0.25">
      <c r="A305" t="s">
        <v>219</v>
      </c>
      <c r="B305">
        <f ca="1">_xll.BDH(A305,"BEST_EPS",$B$2,$B$2,"BEST_FPERIOD_OVERRIDE=1bf","fill=previous","Days=A")</f>
        <v>3.327</v>
      </c>
      <c r="C305">
        <f ca="1">_xll.BDH(A305,"BEST_EPS",$B$2,$B$2,"BEST_FPERIOD_OVERRIDE=2bf","fill=previous","Days=A")</f>
        <v>3.6230000000000002</v>
      </c>
      <c r="D305">
        <f ca="1">_xll.BDH(A305,"BEST_EPS",$B$2,$B$2,"BEST_FPERIOD_OVERRIDE=3bf","fill=previous","Days=A")</f>
        <v>3.9860000000000002</v>
      </c>
      <c r="E305">
        <f ca="1">_xll.BDH(A305,"BEST_TARGET_PRICE",$B$2,$B$2,"fill=previous","Days=A")</f>
        <v>3043.1819999999998</v>
      </c>
      <c r="F305">
        <f ca="1">_xll.BDH($A305,F$6,$B$2,$B$2,"Dir=V","Dts=H")</f>
        <v>3143</v>
      </c>
      <c r="G305">
        <f ca="1">_xll.BDH($A305,G$6,$B$2,$B$2,"Dir=V","Dts=H")</f>
        <v>3180</v>
      </c>
      <c r="H305">
        <f ca="1">_xll.BDH($A305,H$6,$B$2,$B$2,"Dir=V","Dts=H")</f>
        <v>3142</v>
      </c>
      <c r="I305">
        <f ca="1">_xll.BDH($A305,I$6,$B$2,$B$2,"Dir=V","Dts=H")</f>
        <v>3155</v>
      </c>
      <c r="J305" t="s">
        <v>1169</v>
      </c>
      <c r="K305">
        <f t="shared" si="8"/>
        <v>3425</v>
      </c>
      <c r="L305">
        <f t="shared" si="9"/>
        <v>3425</v>
      </c>
      <c r="M305" t="str">
        <f>_xll.BDS(A305,"BEST_ANALYST_RECS_BULK","headers=n","startrow",MATCH(1,_xll.BDS(A305,"BEST_ANALYST_RECS_BULK","headers=n","endcol=9","startcol=9","array=t"),0),"endrow",MATCH(1,_xll.BDS(A305,"BEST_ANALYST_RECS_BULK","headers=n","endcol=9","startcol=9","array=t"),0),"cols=10;rows=1")</f>
        <v>Citi</v>
      </c>
      <c r="N305" t="s">
        <v>1266</v>
      </c>
      <c r="O305" t="s">
        <v>20</v>
      </c>
      <c r="P305">
        <v>5</v>
      </c>
      <c r="Q305" t="s">
        <v>18</v>
      </c>
      <c r="R305">
        <v>3425</v>
      </c>
      <c r="S305" t="s">
        <v>19</v>
      </c>
      <c r="T305" s="2">
        <v>45784</v>
      </c>
      <c r="U305">
        <v>1</v>
      </c>
      <c r="V305">
        <v>81.93</v>
      </c>
      <c r="W305" t="str">
        <f>_xll.BDS(A305,"BEST_ANALYST_RECS_BULK","headers=n","startrow",MATCH(2,_xll.BDS(A305,"BEST_ANALYST_RECS_BULK","headers=n","endcol=9","startcol=9","array=t"),0),"endrow",MATCH(2,_xll.BDS(A305,"BEST_ANALYST_RECS_BULK","headers=n","endcol=9","startcol=9","array=t"),0),"cols=10;rows=1")</f>
        <v>Deutsche Bank</v>
      </c>
      <c r="X305" t="s">
        <v>1062</v>
      </c>
      <c r="Y305" t="s">
        <v>20</v>
      </c>
      <c r="Z305">
        <v>5</v>
      </c>
      <c r="AA305" t="s">
        <v>18</v>
      </c>
      <c r="AB305">
        <v>3250</v>
      </c>
      <c r="AC305" t="s">
        <v>22</v>
      </c>
      <c r="AD305" s="2">
        <v>45743</v>
      </c>
      <c r="AE305">
        <v>2</v>
      </c>
      <c r="AF305">
        <v>70.849999999999994</v>
      </c>
      <c r="AG305" t="str">
        <f>_xll.BDS(A305,"BEST_ANALYST_RECS_BULK","headers=n","startrow",MATCH(3,_xll.BDS(A305,"BEST_ANALYST_RECS_BULK","headers=n","endcol=9","startcol=9","array=t"),0),"endrow",MATCH(3,_xll.BDS(A305,"BEST_ANALYST_RECS_BULK","headers=n","endcol=9","startcol=9","array=t"),0),"cols=10;rows=1")</f>
        <v>Panmure Liberum</v>
      </c>
      <c r="AH305" t="s">
        <v>1216</v>
      </c>
      <c r="AI305" t="s">
        <v>20</v>
      </c>
      <c r="AJ305">
        <v>5</v>
      </c>
      <c r="AK305" t="s">
        <v>18</v>
      </c>
      <c r="AL305">
        <v>3600</v>
      </c>
      <c r="AM305" t="s">
        <v>19</v>
      </c>
      <c r="AN305" s="2">
        <v>45686</v>
      </c>
      <c r="AO305">
        <v>3</v>
      </c>
      <c r="AP305">
        <v>61.94</v>
      </c>
      <c r="AQ305" t="str">
        <f>_xll.BDP($A305, AQ$6)</f>
        <v>Consumer Staples</v>
      </c>
      <c r="AR305" t="str">
        <f>_xll.BDP($A305, AR$6)</f>
        <v>Tobacco</v>
      </c>
    </row>
    <row r="306" spans="1:44" x14ac:dyDescent="0.25">
      <c r="A306" t="s">
        <v>482</v>
      </c>
      <c r="B306">
        <f ca="1">_xll.BDH(A306,"BEST_EPS",$B$2,$B$2,"BEST_FPERIOD_OVERRIDE=1bf","fill=previous","Days=A")</f>
        <v>1.35</v>
      </c>
      <c r="C306">
        <f ca="1">_xll.BDH(A306,"BEST_EPS",$B$2,$B$2,"BEST_FPERIOD_OVERRIDE=2bf","fill=previous","Days=A")</f>
        <v>1.462</v>
      </c>
      <c r="D306">
        <f ca="1">_xll.BDH(A306,"BEST_EPS",$B$2,$B$2,"BEST_FPERIOD_OVERRIDE=3bf","fill=previous","Days=A")</f>
        <v>1.5740000000000001</v>
      </c>
      <c r="E306">
        <f ca="1">_xll.BDH(A306,"BEST_TARGET_PRICE",$B$2,$B$2,"fill=previous","Days=A")</f>
        <v>2242.6469999999999</v>
      </c>
      <c r="F306">
        <f ca="1">_xll.BDH($A306,F$6,$B$2,$B$2,"Dir=V","Dts=H")</f>
        <v>1799</v>
      </c>
      <c r="G306">
        <f ca="1">_xll.BDH($A306,G$6,$B$2,$B$2,"Dir=V","Dts=H")</f>
        <v>1800</v>
      </c>
      <c r="H306">
        <f ca="1">_xll.BDH($A306,H$6,$B$2,$B$2,"Dir=V","Dts=H")</f>
        <v>1777</v>
      </c>
      <c r="I306">
        <f ca="1">_xll.BDH($A306,I$6,$B$2,$B$2,"Dir=V","Dts=H")</f>
        <v>1793</v>
      </c>
      <c r="J306" t="s">
        <v>1169</v>
      </c>
      <c r="K306">
        <f t="shared" si="8"/>
        <v>1970</v>
      </c>
      <c r="L306">
        <f t="shared" si="9"/>
        <v>2170</v>
      </c>
      <c r="M306" t="str">
        <f>_xll.BDS(A306,"BEST_ANALYST_RECS_BULK","headers=n","startrow",MATCH(1,_xll.BDS(A306,"BEST_ANALYST_RECS_BULK","headers=n","endcol=9","startcol=9","array=t"),0),"endrow",MATCH(1,_xll.BDS(A306,"BEST_ANALYST_RECS_BULK","headers=n","endcol=9","startcol=9","array=t"),0),"cols=10;rows=1")</f>
        <v>HSBC</v>
      </c>
      <c r="N306" t="s">
        <v>939</v>
      </c>
      <c r="O306" t="s">
        <v>20</v>
      </c>
      <c r="P306">
        <v>5</v>
      </c>
      <c r="Q306" t="s">
        <v>18</v>
      </c>
      <c r="R306">
        <v>2170</v>
      </c>
      <c r="S306" t="s">
        <v>19</v>
      </c>
      <c r="T306" s="2">
        <v>45776</v>
      </c>
      <c r="U306">
        <v>1</v>
      </c>
      <c r="V306">
        <v>4.05</v>
      </c>
      <c r="W306" t="str">
        <f>_xll.BDS(A306,"BEST_ANALYST_RECS_BULK","headers=n","startrow",MATCH(2,_xll.BDS(A306,"BEST_ANALYST_RECS_BULK","headers=n","endcol=9","startcol=9","array=t"),0),"endrow",MATCH(2,_xll.BDS(A306,"BEST_ANALYST_RECS_BULK","headers=n","endcol=9","startcol=9","array=t"),0),"cols=10;rows=1")</f>
        <v>ISS-EVA</v>
      </c>
      <c r="X306" t="s">
        <v>32</v>
      </c>
      <c r="Y306" t="s">
        <v>24</v>
      </c>
      <c r="Z306">
        <v>5</v>
      </c>
      <c r="AA306" t="s">
        <v>23</v>
      </c>
      <c r="AB306" t="s">
        <v>29</v>
      </c>
      <c r="AC306" t="s">
        <v>19</v>
      </c>
      <c r="AD306" s="2">
        <v>45457</v>
      </c>
      <c r="AE306">
        <v>2</v>
      </c>
      <c r="AF306">
        <v>3.12</v>
      </c>
      <c r="AG306" t="e">
        <f>_xll.BDS(A306,"BEST_ANALYST_RECS_BULK","headers=n","startrow",MATCH(3,_xll.BDS(A306,"BEST_ANALYST_RECS_BULK","headers=n","endcol=9","startcol=9","array=t"),0),"endrow",MATCH(3,_xll.BDS(A306,"BEST_ANALYST_RECS_BULK","headers=n","endcol=9","startcol=9","array=t"),0),"cols=10;rows=1")</f>
        <v>#N/A</v>
      </c>
      <c r="AH306" t="s">
        <v>1405</v>
      </c>
      <c r="AI306" t="s">
        <v>46</v>
      </c>
      <c r="AJ306">
        <v>3</v>
      </c>
      <c r="AK306" t="s">
        <v>18</v>
      </c>
      <c r="AL306">
        <v>1770</v>
      </c>
      <c r="AM306" t="s">
        <v>22</v>
      </c>
      <c r="AN306" s="2">
        <v>45355</v>
      </c>
      <c r="AO306">
        <v>3</v>
      </c>
      <c r="AP306">
        <v>0</v>
      </c>
      <c r="AQ306" t="str">
        <f>_xll.BDP($A306, AQ$6)</f>
        <v>Industrials</v>
      </c>
      <c r="AR306" t="str">
        <f>_xll.BDP($A306, AR$6)</f>
        <v>Machinery</v>
      </c>
    </row>
    <row r="307" spans="1:44" x14ac:dyDescent="0.25">
      <c r="A307" t="s">
        <v>289</v>
      </c>
      <c r="B307">
        <f ca="1">_xll.BDH(A307,"BEST_EPS",$B$2,$B$2,"BEST_FPERIOD_OVERRIDE=1bf","fill=previous","Days=A")</f>
        <v>0.57499999999999996</v>
      </c>
      <c r="C307">
        <f ca="1">_xll.BDH(A307,"BEST_EPS",$B$2,$B$2,"BEST_FPERIOD_OVERRIDE=2bf","fill=previous","Days=A")</f>
        <v>0.628</v>
      </c>
      <c r="D307">
        <f ca="1">_xll.BDH(A307,"BEST_EPS",$B$2,$B$2,"BEST_FPERIOD_OVERRIDE=3bf","fill=previous","Days=A")</f>
        <v>0.68400000000000005</v>
      </c>
      <c r="E307">
        <f ca="1">_xll.BDH(A307,"BEST_TARGET_PRICE",$B$2,$B$2,"fill=previous","Days=A")</f>
        <v>941.18200000000002</v>
      </c>
      <c r="F307">
        <f ca="1">_xll.BDH($A307,F$6,$B$2,$B$2,"Dir=V","Dts=H")</f>
        <v>770.2</v>
      </c>
      <c r="G307">
        <f ca="1">_xll.BDH($A307,G$6,$B$2,$B$2,"Dir=V","Dts=H")</f>
        <v>770.4</v>
      </c>
      <c r="H307">
        <f ca="1">_xll.BDH($A307,H$6,$B$2,$B$2,"Dir=V","Dts=H")</f>
        <v>757.2</v>
      </c>
      <c r="I307">
        <f ca="1">_xll.BDH($A307,I$6,$B$2,$B$2,"Dir=V","Dts=H")</f>
        <v>765.8</v>
      </c>
      <c r="J307" t="s">
        <v>1169</v>
      </c>
      <c r="K307">
        <f t="shared" si="8"/>
        <v>630.19499999999994</v>
      </c>
      <c r="L307">
        <f t="shared" si="9"/>
        <v>395.39</v>
      </c>
      <c r="M307" t="e">
        <f>_xll.BDS(A307,"BEST_ANALYST_RECS_BULK","headers=n","startrow",MATCH(1,_xll.BDS(A307,"BEST_ANALYST_RECS_BULK","headers=n","endcol=9","startcol=9","array=t"),0),"endrow",MATCH(1,_xll.BDS(A307,"BEST_ANALYST_RECS_BULK","headers=n","endcol=9","startcol=9","array=t"),0),"cols=10;rows=1")</f>
        <v>#N/A</v>
      </c>
      <c r="N307" t="s">
        <v>32</v>
      </c>
      <c r="O307" t="s">
        <v>28</v>
      </c>
      <c r="P307">
        <v>3</v>
      </c>
      <c r="Q307" t="s">
        <v>18</v>
      </c>
      <c r="R307" t="s">
        <v>29</v>
      </c>
      <c r="S307" t="s">
        <v>19</v>
      </c>
      <c r="T307" s="2">
        <v>45687</v>
      </c>
      <c r="U307">
        <v>1</v>
      </c>
      <c r="V307">
        <v>-3.59</v>
      </c>
      <c r="W307" t="str">
        <f>_xll.BDS(A307,"BEST_ANALYST_RECS_BULK","headers=n","startrow",MATCH(2,_xll.BDS(A307,"BEST_ANALYST_RECS_BULK","headers=n","endcol=9","startcol=9","array=t"),0),"endrow",MATCH(2,_xll.BDS(A307,"BEST_ANALYST_RECS_BULK","headers=n","endcol=9","startcol=9","array=t"),0),"cols=10;rows=1")</f>
        <v>Sadif Investment Analytics</v>
      </c>
      <c r="X307" t="s">
        <v>32</v>
      </c>
      <c r="Y307" t="s">
        <v>30</v>
      </c>
      <c r="Z307">
        <v>1</v>
      </c>
      <c r="AA307" t="s">
        <v>26</v>
      </c>
      <c r="AB307">
        <v>395.39</v>
      </c>
      <c r="AC307" t="s">
        <v>19</v>
      </c>
      <c r="AD307" s="2">
        <v>45779</v>
      </c>
      <c r="AE307">
        <v>2</v>
      </c>
      <c r="AF307">
        <v>-1.83</v>
      </c>
      <c r="AG307" t="str">
        <f>_xll.BDS(A307,"BEST_ANALYST_RECS_BULK","headers=n","startrow",MATCH(3,_xll.BDS(A307,"BEST_ANALYST_RECS_BULK","headers=n","endcol=9","startcol=9","array=t"),0),"endrow",MATCH(3,_xll.BDS(A307,"BEST_ANALYST_RECS_BULK","headers=n","endcol=9","startcol=9","array=t"),0),"cols=10;rows=1")</f>
        <v>Barclays</v>
      </c>
      <c r="AH307" t="s">
        <v>1436</v>
      </c>
      <c r="AI307" t="s">
        <v>24</v>
      </c>
      <c r="AJ307">
        <v>5</v>
      </c>
      <c r="AK307" t="s">
        <v>18</v>
      </c>
      <c r="AL307">
        <v>865</v>
      </c>
      <c r="AM307" t="s">
        <v>19</v>
      </c>
      <c r="AN307" s="2">
        <v>45783</v>
      </c>
      <c r="AO307">
        <v>3</v>
      </c>
      <c r="AP307">
        <v>-3.73</v>
      </c>
      <c r="AQ307" t="str">
        <f>_xll.BDP($A307, AQ$6)</f>
        <v>Communication Services</v>
      </c>
      <c r="AR307" t="str">
        <f>_xll.BDP($A307, AR$6)</f>
        <v>Media</v>
      </c>
    </row>
    <row r="308" spans="1:44" x14ac:dyDescent="0.25">
      <c r="A308" t="s">
        <v>428</v>
      </c>
      <c r="B308">
        <f ca="1">_xll.BDH(A308,"BEST_EPS",$B$2,$B$2,"BEST_FPERIOD_OVERRIDE=1bf","fill=previous","Days=A")</f>
        <v>0.80700000000000005</v>
      </c>
      <c r="C308">
        <f ca="1">_xll.BDH(A308,"BEST_EPS",$B$2,$B$2,"BEST_FPERIOD_OVERRIDE=2bf","fill=previous","Days=A")</f>
        <v>0.88100000000000001</v>
      </c>
      <c r="D308" t="str">
        <f ca="1">_xll.BDH(A308,"BEST_EPS",$B$2,$B$2,"BEST_FPERIOD_OVERRIDE=3bf","fill=previous","Days=A")</f>
        <v>#N/A N/A</v>
      </c>
      <c r="E308">
        <f ca="1">_xll.BDH(A308,"BEST_TARGET_PRICE",$B$2,$B$2,"fill=previous","Days=A")</f>
        <v>639</v>
      </c>
      <c r="F308">
        <f ca="1">_xll.BDH($A308,F$6,$B$2,$B$2,"Dir=V","Dts=H")</f>
        <v>469.6</v>
      </c>
      <c r="G308">
        <f ca="1">_xll.BDH($A308,G$6,$B$2,$B$2,"Dir=V","Dts=H")</f>
        <v>471.6</v>
      </c>
      <c r="H308">
        <f ca="1">_xll.BDH($A308,H$6,$B$2,$B$2,"Dir=V","Dts=H")</f>
        <v>468</v>
      </c>
      <c r="I308">
        <f ca="1">_xll.BDH($A308,I$6,$B$2,$B$2,"Dir=V","Dts=H")</f>
        <v>471.6</v>
      </c>
      <c r="J308" t="s">
        <v>1169</v>
      </c>
      <c r="K308">
        <f t="shared" si="8"/>
        <v>846</v>
      </c>
      <c r="L308">
        <f t="shared" si="9"/>
        <v>630</v>
      </c>
      <c r="M308" t="str">
        <f>_xll.BDS(A308,"BEST_ANALYST_RECS_BULK","headers=n","startrow",MATCH(1,_xll.BDS(A308,"BEST_ANALYST_RECS_BULK","headers=n","endcol=9","startcol=9","array=t"),0),"endrow",MATCH(1,_xll.BDS(A308,"BEST_ANALYST_RECS_BULK","headers=n","endcol=9","startcol=9","array=t"),0),"cols=10;rows=1")</f>
        <v>HSBC</v>
      </c>
      <c r="N308" t="s">
        <v>1028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45736</v>
      </c>
      <c r="U308">
        <v>1</v>
      </c>
      <c r="V308">
        <v>-5.93</v>
      </c>
      <c r="W308" t="e">
        <f>_xll.BDS(A308,"BEST_ANALYST_RECS_BULK","headers=n","startrow",MATCH(2,_xll.BDS(A308,"BEST_ANALYST_RECS_BULK","headers=n","endcol=9","startcol=9","array=t"),0),"endrow",MATCH(2,_xll.BDS(A308,"BEST_ANALYST_RECS_BULK","headers=n","endcol=9","startcol=9","array=t"),0),"cols=10;rows=1")</f>
        <v>#N/A</v>
      </c>
      <c r="X308" t="s">
        <v>937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f>_xll.BDS(A308,"BEST_ANALYST_RECS_BULK","headers=n","startrow",MATCH(3,_xll.BDS(A308,"BEST_ANALYST_RECS_BULK","headers=n","endcol=9","startcol=9","array=t"),0),"endrow",MATCH(3,_xll.BDS(A308,"BEST_ANALYST_RECS_BULK","headers=n","endcol=9","startcol=9","array=t"),0),"cols=10;rows=1")</f>
        <v>#N/A</v>
      </c>
      <c r="AH308" t="s">
        <v>913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  <c r="AQ308" t="str">
        <f>_xll.BDP($A308, AQ$6)</f>
        <v>Financials</v>
      </c>
      <c r="AR308" t="str">
        <f>_xll.BDP($A308, AR$6)</f>
        <v>Capital Markets</v>
      </c>
    </row>
    <row r="309" spans="1:44" x14ac:dyDescent="0.25">
      <c r="A309" t="s">
        <v>336</v>
      </c>
      <c r="B309">
        <f ca="1">_xll.BDH(A309,"BEST_EPS",$B$2,$B$2,"BEST_FPERIOD_OVERRIDE=1bf","fill=previous","Days=A")</f>
        <v>2.68</v>
      </c>
      <c r="C309">
        <f ca="1">_xll.BDH(A309,"BEST_EPS",$B$2,$B$2,"BEST_FPERIOD_OVERRIDE=2bf","fill=previous","Days=A")</f>
        <v>2.9049999999999998</v>
      </c>
      <c r="D309">
        <f ca="1">_xll.BDH(A309,"BEST_EPS",$B$2,$B$2,"BEST_FPERIOD_OVERRIDE=3bf","fill=previous","Days=A")</f>
        <v>3.1160000000000001</v>
      </c>
      <c r="E309">
        <f ca="1">_xll.BDH(A309,"BEST_TARGET_PRICE",$B$2,$B$2,"fill=previous","Days=A")</f>
        <v>5730.7219999999998</v>
      </c>
      <c r="F309">
        <f ca="1">_xll.BDH($A309,F$6,$B$2,$B$2,"Dir=V","Dts=H")</f>
        <v>4672</v>
      </c>
      <c r="G309">
        <f ca="1">_xll.BDH($A309,G$6,$B$2,$B$2,"Dir=V","Dts=H")</f>
        <v>4680</v>
      </c>
      <c r="H309">
        <f ca="1">_xll.BDH($A309,H$6,$B$2,$B$2,"Dir=V","Dts=H")</f>
        <v>4622</v>
      </c>
      <c r="I309">
        <f ca="1">_xll.BDH($A309,I$6,$B$2,$B$2,"Dir=V","Dts=H")</f>
        <v>4648</v>
      </c>
      <c r="J309" t="s">
        <v>1169</v>
      </c>
      <c r="K309">
        <f t="shared" si="8"/>
        <v>5033.333333333333</v>
      </c>
      <c r="L309">
        <f t="shared" si="9"/>
        <v>4500</v>
      </c>
      <c r="M309" t="str">
        <f>_xll.BDS(A309,"BEST_ANALYST_RECS_BULK","headers=n","startrow",MATCH(1,_xll.BDS(A309,"BEST_ANALYST_RECS_BULK","headers=n","endcol=9","startcol=9","array=t"),0),"endrow",MATCH(1,_xll.BDS(A309,"BEST_ANALYST_RECS_BULK","headers=n","endcol=9","startcol=9","array=t"),0),"cols=10;rows=1")</f>
        <v>Shore Capital</v>
      </c>
      <c r="N309" t="s">
        <v>1102</v>
      </c>
      <c r="O309" t="s">
        <v>28</v>
      </c>
      <c r="P309">
        <v>3</v>
      </c>
      <c r="Q309" t="s">
        <v>23</v>
      </c>
      <c r="R309">
        <v>4500</v>
      </c>
      <c r="S309" t="s">
        <v>19</v>
      </c>
      <c r="T309" s="2">
        <v>45755</v>
      </c>
      <c r="U309">
        <v>1</v>
      </c>
      <c r="V309">
        <v>23.3</v>
      </c>
      <c r="W309" t="str">
        <f>_xll.BDS(A309,"BEST_ANALYST_RECS_BULK","headers=n","startrow",MATCH(2,_xll.BDS(A309,"BEST_ANALYST_RECS_BULK","headers=n","endcol=9","startcol=9","array=t"),0),"endrow",MATCH(2,_xll.BDS(A309,"BEST_ANALYST_RECS_BULK","headers=n","endcol=9","startcol=9","array=t"),0),"cols=10;rows=1")</f>
        <v>RBC Capital</v>
      </c>
      <c r="X309" t="s">
        <v>1175</v>
      </c>
      <c r="Y309" t="s">
        <v>44</v>
      </c>
      <c r="Z309">
        <v>3</v>
      </c>
      <c r="AA309" t="s">
        <v>18</v>
      </c>
      <c r="AB309">
        <v>5000</v>
      </c>
      <c r="AC309" t="s">
        <v>22</v>
      </c>
      <c r="AD309" s="2">
        <v>45729</v>
      </c>
      <c r="AE309">
        <v>2</v>
      </c>
      <c r="AF309">
        <v>1.87</v>
      </c>
      <c r="AG309" t="str">
        <f>_xll.BDS(A309,"BEST_ANALYST_RECS_BULK","headers=n","startrow",MATCH(3,_xll.BDS(A309,"BEST_ANALYST_RECS_BULK","headers=n","endcol=9","startcol=9","array=t"),0),"endrow",MATCH(3,_xll.BDS(A309,"BEST_ANALYST_RECS_BULK","headers=n","endcol=9","startcol=9","array=t"),0),"cols=10;rows=1")</f>
        <v>Morgan Stanley</v>
      </c>
      <c r="AH309" t="s">
        <v>857</v>
      </c>
      <c r="AI309" t="s">
        <v>1002</v>
      </c>
      <c r="AJ309">
        <v>3</v>
      </c>
      <c r="AK309" t="s">
        <v>18</v>
      </c>
      <c r="AL309">
        <v>5600</v>
      </c>
      <c r="AM309" t="s">
        <v>22</v>
      </c>
      <c r="AN309" s="2">
        <v>45776</v>
      </c>
      <c r="AO309">
        <v>3</v>
      </c>
      <c r="AP309">
        <v>0</v>
      </c>
      <c r="AQ309" t="str">
        <f>_xll.BDP($A309, AQ$6)</f>
        <v>Industrials</v>
      </c>
      <c r="AR309" t="str">
        <f>_xll.BDP($A309, AR$6)</f>
        <v>Professional Services</v>
      </c>
    </row>
    <row r="310" spans="1:44" x14ac:dyDescent="0.25">
      <c r="A310" t="s">
        <v>332</v>
      </c>
      <c r="B310">
        <f ca="1">_xll.BDH(A310,"BEST_EPS",$B$2,$B$2,"BEST_FPERIOD_OVERRIDE=1bf","fill=previous","Days=A")</f>
        <v>0.124</v>
      </c>
      <c r="C310">
        <f ca="1">_xll.BDH(A310,"BEST_EPS",$B$2,$B$2,"BEST_FPERIOD_OVERRIDE=2bf","fill=previous","Days=A")</f>
        <v>0.14199999999999999</v>
      </c>
      <c r="D310">
        <f ca="1">_xll.BDH(A310,"BEST_EPS",$B$2,$B$2,"BEST_FPERIOD_OVERRIDE=3bf","fill=previous","Days=A")</f>
        <v>0.16600000000000001</v>
      </c>
      <c r="E310">
        <f ca="1">_xll.BDH(A310,"BEST_TARGET_PRICE",$B$2,$B$2,"fill=previous","Days=A")</f>
        <v>112.81699999999999</v>
      </c>
      <c r="F310">
        <f ca="1">_xll.BDH($A310,F$6,$B$2,$B$2,"Dir=V","Dts=H")</f>
        <v>80.98</v>
      </c>
      <c r="G310">
        <f ca="1">_xll.BDH($A310,G$6,$B$2,$B$2,"Dir=V","Dts=H")</f>
        <v>82.96</v>
      </c>
      <c r="H310">
        <f ca="1">_xll.BDH($A310,H$6,$B$2,$B$2,"Dir=V","Dts=H")</f>
        <v>80.239999999999995</v>
      </c>
      <c r="I310">
        <f ca="1">_xll.BDH($A310,I$6,$B$2,$B$2,"Dir=V","Dts=H")</f>
        <v>82.96</v>
      </c>
      <c r="J310" t="s">
        <v>1169</v>
      </c>
      <c r="K310">
        <f t="shared" si="8"/>
        <v>82.5</v>
      </c>
      <c r="L310">
        <f t="shared" si="9"/>
        <v>80</v>
      </c>
      <c r="M310" t="str">
        <f>_xll.BDS(A310,"BEST_ANALYST_RECS_BULK","headers=n","startrow",MATCH(1,_xll.BDS(A310,"BEST_ANALYST_RECS_BULK","headers=n","endcol=9","startcol=9","array=t"),0),"endrow",MATCH(1,_xll.BDS(A310,"BEST_ANALYST_RECS_BULK","headers=n","endcol=9","startcol=9","array=t"),0),"cols=10;rows=1")</f>
        <v>ISS-EVA</v>
      </c>
      <c r="N310" t="s">
        <v>32</v>
      </c>
      <c r="O310" t="s">
        <v>43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56.58</v>
      </c>
      <c r="W310" t="str">
        <f>_xll.BDS(A310,"BEST_ANALYST_RECS_BULK","headers=n","startrow",MATCH(2,_xll.BDS(A310,"BEST_ANALYST_RECS_BULK","headers=n","endcol=9","startcol=9","array=t"),0),"endrow",MATCH(2,_xll.BDS(A310,"BEST_ANALYST_RECS_BULK","headers=n","endcol=9","startcol=9","array=t"),0),"cols=10;rows=1")</f>
        <v>Barclays</v>
      </c>
      <c r="X310" t="s">
        <v>989</v>
      </c>
      <c r="Y310" t="s">
        <v>35</v>
      </c>
      <c r="Z310">
        <v>3</v>
      </c>
      <c r="AA310" t="s">
        <v>23</v>
      </c>
      <c r="AB310">
        <v>80</v>
      </c>
      <c r="AC310" t="s">
        <v>19</v>
      </c>
      <c r="AD310" s="2">
        <v>45762</v>
      </c>
      <c r="AE310">
        <v>2</v>
      </c>
      <c r="AF310">
        <v>33.340000000000003</v>
      </c>
      <c r="AG310" t="str">
        <f>_xll.BDS(A310,"BEST_ANALYST_RECS_BULK","headers=n","startrow",MATCH(3,_xll.BDS(A310,"BEST_ANALYST_RECS_BULK","headers=n","endcol=9","startcol=9","array=t"),0),"endrow",MATCH(3,_xll.BDS(A310,"BEST_ANALYST_RECS_BULK","headers=n","endcol=9","startcol=9","array=t"),0),"cols=10;rows=1")</f>
        <v>Deutsche Bank</v>
      </c>
      <c r="AH310" t="s">
        <v>1026</v>
      </c>
      <c r="AI310" t="s">
        <v>28</v>
      </c>
      <c r="AJ310">
        <v>3</v>
      </c>
      <c r="AK310" t="s">
        <v>18</v>
      </c>
      <c r="AL310">
        <v>85</v>
      </c>
      <c r="AM310" t="s">
        <v>22</v>
      </c>
      <c r="AN310" s="2">
        <v>45775</v>
      </c>
      <c r="AO310">
        <v>3</v>
      </c>
      <c r="AP310">
        <v>14.36</v>
      </c>
      <c r="AQ310" t="str">
        <f>_xll.BDP($A310, AQ$6)</f>
        <v>Consumer Discretionary</v>
      </c>
      <c r="AR310" t="str">
        <f>_xll.BDP($A310, AR$6)</f>
        <v>Specialty Retail</v>
      </c>
    </row>
    <row r="311" spans="1:44" x14ac:dyDescent="0.25">
      <c r="A311" t="s">
        <v>406</v>
      </c>
      <c r="B311">
        <f ca="1">_xll.BDH(A311,"BEST_EPS",$B$2,$B$2,"BEST_FPERIOD_OVERRIDE=1bf","fill=previous","Days=A")</f>
        <v>0.222</v>
      </c>
      <c r="C311">
        <f ca="1">_xll.BDH(A311,"BEST_EPS",$B$2,$B$2,"BEST_FPERIOD_OVERRIDE=2bf","fill=previous","Days=A")</f>
        <v>0.25800000000000001</v>
      </c>
      <c r="D311">
        <f ca="1">_xll.BDH(A311,"BEST_EPS",$B$2,$B$2,"BEST_FPERIOD_OVERRIDE=3bf","fill=previous","Days=A")</f>
        <v>0.29099999999999998</v>
      </c>
      <c r="E311">
        <f ca="1">_xll.BDH(A311,"BEST_TARGET_PRICE",$B$2,$B$2,"fill=previous","Days=A")</f>
        <v>274.625</v>
      </c>
      <c r="F311">
        <f ca="1">_xll.BDH($A311,F$6,$B$2,$B$2,"Dir=V","Dts=H")</f>
        <v>291.8</v>
      </c>
      <c r="G311">
        <f ca="1">_xll.BDH($A311,G$6,$B$2,$B$2,"Dir=V","Dts=H")</f>
        <v>293.10000000000002</v>
      </c>
      <c r="H311">
        <f ca="1">_xll.BDH($A311,H$6,$B$2,$B$2,"Dir=V","Dts=H")</f>
        <v>287.3</v>
      </c>
      <c r="I311">
        <f ca="1">_xll.BDH($A311,I$6,$B$2,$B$2,"Dir=V","Dts=H")</f>
        <v>291.89999999999998</v>
      </c>
      <c r="J311" t="s">
        <v>1169</v>
      </c>
      <c r="K311">
        <f t="shared" si="8"/>
        <v>301</v>
      </c>
      <c r="L311">
        <f t="shared" si="9"/>
        <v>267</v>
      </c>
      <c r="M311" t="str">
        <f>_xll.BDS(A311,"BEST_ANALYST_RECS_BULK","headers=n","startrow",MATCH(1,_xll.BDS(A311,"BEST_ANALYST_RECS_BULK","headers=n","endcol=9","startcol=9","array=t"),0),"endrow",MATCH(1,_xll.BDS(A311,"BEST_ANALYST_RECS_BULK","headers=n","endcol=9","startcol=9","array=t"),0),"cols=10;rows=1")</f>
        <v>Morningstar</v>
      </c>
      <c r="N311" t="s">
        <v>907</v>
      </c>
      <c r="O311" t="s">
        <v>28</v>
      </c>
      <c r="P311">
        <v>3</v>
      </c>
      <c r="Q311" t="s">
        <v>18</v>
      </c>
      <c r="R311">
        <v>267</v>
      </c>
      <c r="S311" t="s">
        <v>19</v>
      </c>
      <c r="T311" s="2">
        <v>45741</v>
      </c>
      <c r="U311">
        <v>1</v>
      </c>
      <c r="V311">
        <v>27.44</v>
      </c>
      <c r="W311" t="str">
        <f>_xll.BDS(A311,"BEST_ANALYST_RECS_BULK","headers=n","startrow",MATCH(2,_xll.BDS(A311,"BEST_ANALYST_RECS_BULK","headers=n","endcol=9","startcol=9","array=t"),0),"endrow",MATCH(2,_xll.BDS(A311,"BEST_ANALYST_RECS_BULK","headers=n","endcol=9","startcol=9","array=t"),0),"cols=10;rows=1")</f>
        <v>Investec</v>
      </c>
      <c r="X311" t="s">
        <v>1357</v>
      </c>
      <c r="Y311" t="s">
        <v>20</v>
      </c>
      <c r="Z311">
        <v>5</v>
      </c>
      <c r="AA311" t="s">
        <v>18</v>
      </c>
      <c r="AB311">
        <v>387</v>
      </c>
      <c r="AC311" t="s">
        <v>22</v>
      </c>
      <c r="AD311" s="2">
        <v>45750</v>
      </c>
      <c r="AE311">
        <v>2</v>
      </c>
      <c r="AF311">
        <v>23.21</v>
      </c>
      <c r="AG311" t="str">
        <f>_xll.BDS(A311,"BEST_ANALYST_RECS_BULK","headers=n","startrow",MATCH(3,_xll.BDS(A311,"BEST_ANALYST_RECS_BULK","headers=n","endcol=9","startcol=9","array=t"),0),"endrow",MATCH(3,_xll.BDS(A311,"BEST_ANALYST_RECS_BULK","headers=n","endcol=9","startcol=9","array=t"),0),"cols=10;rows=1")</f>
        <v>Citi</v>
      </c>
      <c r="AH311" t="s">
        <v>906</v>
      </c>
      <c r="AI311" t="s">
        <v>25</v>
      </c>
      <c r="AJ311">
        <v>3</v>
      </c>
      <c r="AK311" t="s">
        <v>18</v>
      </c>
      <c r="AL311">
        <v>249</v>
      </c>
      <c r="AM311" t="s">
        <v>19</v>
      </c>
      <c r="AN311" s="2">
        <v>45741</v>
      </c>
      <c r="AO311">
        <v>3</v>
      </c>
      <c r="AP311">
        <v>17.66</v>
      </c>
      <c r="AQ311" t="str">
        <f>_xll.BDP($A311, AQ$6)</f>
        <v>Consumer Discretionary</v>
      </c>
      <c r="AR311" t="str">
        <f>_xll.BDP($A311, AR$6)</f>
        <v>Specialty Retail</v>
      </c>
    </row>
    <row r="312" spans="1:44" x14ac:dyDescent="0.25">
      <c r="A312" t="s">
        <v>257</v>
      </c>
      <c r="B312">
        <f ca="1">_xll.BDH(A312,"BEST_EPS",$B$2,$B$2,"BEST_FPERIOD_OVERRIDE=1bf","fill=previous","Days=A")</f>
        <v>0.24</v>
      </c>
      <c r="C312">
        <f ca="1">_xll.BDH(A312,"BEST_EPS",$B$2,$B$2,"BEST_FPERIOD_OVERRIDE=2bf","fill=previous","Days=A")</f>
        <v>0.26</v>
      </c>
      <c r="D312">
        <f ca="1">_xll.BDH(A312,"BEST_EPS",$B$2,$B$2,"BEST_FPERIOD_OVERRIDE=3bf","fill=previous","Days=A")</f>
        <v>0.27900000000000003</v>
      </c>
      <c r="E312">
        <f ca="1">_xll.BDH(A312,"BEST_TARGET_PRICE",$B$2,$B$2,"fill=previous","Days=A")</f>
        <v>265.06299999999999</v>
      </c>
      <c r="F312">
        <f ca="1">_xll.BDH($A312,F$6,$B$2,$B$2,"Dir=V","Dts=H")</f>
        <v>239.8</v>
      </c>
      <c r="G312">
        <f ca="1">_xll.BDH($A312,G$6,$B$2,$B$2,"Dir=V","Dts=H")</f>
        <v>241.5</v>
      </c>
      <c r="H312">
        <f ca="1">_xll.BDH($A312,H$6,$B$2,$B$2,"Dir=V","Dts=H")</f>
        <v>238.9</v>
      </c>
      <c r="I312">
        <f ca="1">_xll.BDH($A312,I$6,$B$2,$B$2,"Dir=V","Dts=H")</f>
        <v>239.9</v>
      </c>
      <c r="J312" t="s">
        <v>1169</v>
      </c>
      <c r="K312">
        <f t="shared" si="8"/>
        <v>290</v>
      </c>
      <c r="L312">
        <f t="shared" si="9"/>
        <v>335</v>
      </c>
      <c r="M312" t="e">
        <f>_xll.BDS(A312,"BEST_ANALYST_RECS_BULK","headers=n","startrow",MATCH(1,_xll.BDS(A312,"BEST_ANALYST_RECS_BULK","headers=n","endcol=9","startcol=9","array=t"),0),"endrow",MATCH(1,_xll.BDS(A312,"BEST_ANALYST_RECS_BULK","headers=n","endcol=9","startcol=9","array=t"),0),"cols=10;rows=1")</f>
        <v>#N/A</v>
      </c>
      <c r="N312" t="s">
        <v>1067</v>
      </c>
      <c r="O312" t="s">
        <v>38</v>
      </c>
      <c r="P312">
        <v>1</v>
      </c>
      <c r="Q312" t="s">
        <v>18</v>
      </c>
      <c r="R312">
        <v>215</v>
      </c>
      <c r="S312" t="s">
        <v>19</v>
      </c>
      <c r="T312" s="2">
        <v>45749</v>
      </c>
      <c r="U312">
        <v>1</v>
      </c>
      <c r="V312">
        <v>5.64</v>
      </c>
      <c r="W312" t="str">
        <f>_xll.BDS(A312,"BEST_ANALYST_RECS_BULK","headers=n","startrow",MATCH(2,_xll.BDS(A312,"BEST_ANALYST_RECS_BULK","headers=n","endcol=9","startcol=9","array=t"),0),"endrow",MATCH(2,_xll.BDS(A312,"BEST_ANALYST_RECS_BULK","headers=n","endcol=9","startcol=9","array=t"),0),"cols=10;rows=1")</f>
        <v>Panmure Liberum</v>
      </c>
      <c r="X312" t="s">
        <v>1173</v>
      </c>
      <c r="Y312" t="s">
        <v>20</v>
      </c>
      <c r="Z312">
        <v>5</v>
      </c>
      <c r="AA312" t="s">
        <v>18</v>
      </c>
      <c r="AB312">
        <v>335</v>
      </c>
      <c r="AC312" t="s">
        <v>19</v>
      </c>
      <c r="AD312" s="2">
        <v>45758</v>
      </c>
      <c r="AE312">
        <v>2</v>
      </c>
      <c r="AF312">
        <v>14.49</v>
      </c>
      <c r="AG312" t="e">
        <f>_xll.BDS(A312,"BEST_ANALYST_RECS_BULK","headers=n","startrow",MATCH(3,_xll.BDS(A312,"BEST_ANALYST_RECS_BULK","headers=n","endcol=9","startcol=9","array=t"),0),"endrow",MATCH(3,_xll.BDS(A312,"BEST_ANALYST_RECS_BULK","headers=n","endcol=9","startcol=9","array=t"),0),"cols=10;rows=1")</f>
        <v>#N/A</v>
      </c>
      <c r="AH312" t="s">
        <v>1274</v>
      </c>
      <c r="AI312" t="s">
        <v>24</v>
      </c>
      <c r="AJ312">
        <v>5</v>
      </c>
      <c r="AK312" t="s">
        <v>18</v>
      </c>
      <c r="AL312">
        <v>320</v>
      </c>
      <c r="AM312" t="s">
        <v>19</v>
      </c>
      <c r="AN312" s="2">
        <v>45729</v>
      </c>
      <c r="AO312">
        <v>3</v>
      </c>
      <c r="AP312">
        <v>10.47</v>
      </c>
      <c r="AQ312" t="str">
        <f>_xll.BDP($A312, AQ$6)</f>
        <v>Financials</v>
      </c>
      <c r="AR312" t="str">
        <f>_xll.BDP($A312, AR$6)</f>
        <v>Insurance</v>
      </c>
    </row>
    <row r="313" spans="1:44" x14ac:dyDescent="0.25">
      <c r="A313" t="s">
        <v>147</v>
      </c>
      <c r="B313">
        <f ca="1">_xll.BDH(A313,"BEST_EPS",$B$2,$B$2,"BEST_FPERIOD_OVERRIDE=1bf","fill=previous","Days=A")</f>
        <v>8.1000000000000003E-2</v>
      </c>
      <c r="C313">
        <f ca="1">_xll.BDH(A313,"BEST_EPS",$B$2,$B$2,"BEST_FPERIOD_OVERRIDE=2bf","fill=previous","Days=A")</f>
        <v>0.1</v>
      </c>
      <c r="D313">
        <f ca="1">_xll.BDH(A313,"BEST_EPS",$B$2,$B$2,"BEST_FPERIOD_OVERRIDE=3bf","fill=previous","Days=A")</f>
        <v>0.11</v>
      </c>
      <c r="E313">
        <f ca="1">_xll.BDH(A313,"BEST_TARGET_PRICE",$B$2,$B$2,"fill=previous","Days=A")</f>
        <v>79.45</v>
      </c>
      <c r="F313">
        <f ca="1">_xll.BDH($A313,F$6,$B$2,$B$2,"Dir=V","Dts=H")</f>
        <v>71.760000000000005</v>
      </c>
      <c r="G313">
        <f ca="1">_xll.BDH($A313,G$6,$B$2,$B$2,"Dir=V","Dts=H")</f>
        <v>72.58</v>
      </c>
      <c r="H313">
        <f ca="1">_xll.BDH($A313,H$6,$B$2,$B$2,"Dir=V","Dts=H")</f>
        <v>70.84</v>
      </c>
      <c r="I313">
        <f ca="1">_xll.BDH($A313,I$6,$B$2,$B$2,"Dir=V","Dts=H")</f>
        <v>72.239999999999995</v>
      </c>
      <c r="J313" t="s">
        <v>1169</v>
      </c>
      <c r="K313">
        <f t="shared" si="8"/>
        <v>81</v>
      </c>
      <c r="L313">
        <f t="shared" si="9"/>
        <v>78</v>
      </c>
      <c r="M313" t="str">
        <f>_xll.BDS(A313,"BEST_ANALYST_RECS_BULK","headers=n","startrow",MATCH(1,_xll.BDS(A313,"BEST_ANALYST_RECS_BULK","headers=n","endcol=9","startcol=9","array=t"),0),"endrow",MATCH(1,_xll.BDS(A313,"BEST_ANALYST_RECS_BULK","headers=n","endcol=9","startcol=9","array=t"),0),"cols=10;rows=1")</f>
        <v>Morningstar</v>
      </c>
      <c r="N313" t="s">
        <v>830</v>
      </c>
      <c r="O313" t="s">
        <v>28</v>
      </c>
      <c r="P313">
        <v>3</v>
      </c>
      <c r="Q313" t="s">
        <v>18</v>
      </c>
      <c r="R313">
        <v>78</v>
      </c>
      <c r="S313" t="s">
        <v>19</v>
      </c>
      <c r="T313" s="2">
        <v>45782</v>
      </c>
      <c r="U313">
        <v>1</v>
      </c>
      <c r="V313">
        <v>64.37</v>
      </c>
      <c r="W313" t="str">
        <f>_xll.BDS(A313,"BEST_ANALYST_RECS_BULK","headers=n","startrow",MATCH(2,_xll.BDS(A313,"BEST_ANALYST_RECS_BULK","headers=n","endcol=9","startcol=9","array=t"),0),"endrow",MATCH(2,_xll.BDS(A313,"BEST_ANALYST_RECS_BULK","headers=n","endcol=9","startcol=9","array=t"),0),"cols=10;rows=1")</f>
        <v>Barclays</v>
      </c>
      <c r="X313" t="s">
        <v>1083</v>
      </c>
      <c r="Y313" t="s">
        <v>24</v>
      </c>
      <c r="Z313">
        <v>5</v>
      </c>
      <c r="AA313" t="s">
        <v>18</v>
      </c>
      <c r="AB313">
        <v>90</v>
      </c>
      <c r="AC313" t="s">
        <v>19</v>
      </c>
      <c r="AD313" s="2">
        <v>45778</v>
      </c>
      <c r="AE313">
        <v>2</v>
      </c>
      <c r="AF313">
        <v>44.29</v>
      </c>
      <c r="AG313" t="str">
        <f>_xll.BDS(A313,"BEST_ANALYST_RECS_BULK","headers=n","startrow",MATCH(3,_xll.BDS(A313,"BEST_ANALYST_RECS_BULK","headers=n","endcol=9","startcol=9","array=t"),0),"endrow",MATCH(3,_xll.BDS(A313,"BEST_ANALYST_RECS_BULK","headers=n","endcol=9","startcol=9","array=t"),0),"cols=10;rows=1")</f>
        <v>Keefe Bruyette &amp; Woods</v>
      </c>
      <c r="AH313" t="s">
        <v>1400</v>
      </c>
      <c r="AI313" t="s">
        <v>36</v>
      </c>
      <c r="AJ313">
        <v>3</v>
      </c>
      <c r="AK313" t="s">
        <v>18</v>
      </c>
      <c r="AL313">
        <v>75</v>
      </c>
      <c r="AM313" t="s">
        <v>19</v>
      </c>
      <c r="AN313" s="2">
        <v>45778</v>
      </c>
      <c r="AO313">
        <v>3</v>
      </c>
      <c r="AP313">
        <v>31.25</v>
      </c>
      <c r="AQ313" t="str">
        <f>_xll.BDP($A313, AQ$6)</f>
        <v>Financials</v>
      </c>
      <c r="AR313" t="str">
        <f>_xll.BDP($A313, AR$6)</f>
        <v>Banks</v>
      </c>
    </row>
    <row r="314" spans="1:44" x14ac:dyDescent="0.25">
      <c r="A314" t="s">
        <v>107</v>
      </c>
      <c r="B314">
        <f ca="1">_xll.BDH(A314,"BEST_EPS",$B$2,$B$2,"BEST_FPERIOD_OVERRIDE=1bf","fill=previous","Days=A")</f>
        <v>4.17</v>
      </c>
      <c r="C314">
        <f ca="1">_xll.BDH(A314,"BEST_EPS",$B$2,$B$2,"BEST_FPERIOD_OVERRIDE=2bf","fill=previous","Days=A")</f>
        <v>4.6260000000000003</v>
      </c>
      <c r="D314">
        <f ca="1">_xll.BDH(A314,"BEST_EPS",$B$2,$B$2,"BEST_FPERIOD_OVERRIDE=3bf","fill=previous","Days=A")</f>
        <v>5.1120000000000001</v>
      </c>
      <c r="E314">
        <f ca="1">_xll.BDH(A314,"BEST_TARGET_PRICE",$B$2,$B$2,"fill=previous","Days=A")</f>
        <v>12760.762000000001</v>
      </c>
      <c r="F314">
        <f ca="1">_xll.BDH($A314,F$6,$B$2,$B$2,"Dir=V","Dts=H")</f>
        <v>11610</v>
      </c>
      <c r="G314">
        <f ca="1">_xll.BDH($A314,G$6,$B$2,$B$2,"Dir=V","Dts=H")</f>
        <v>11645</v>
      </c>
      <c r="H314">
        <f ca="1">_xll.BDH($A314,H$6,$B$2,$B$2,"Dir=V","Dts=H")</f>
        <v>11460</v>
      </c>
      <c r="I314">
        <f ca="1">_xll.BDH($A314,I$6,$B$2,$B$2,"Dir=V","Dts=H")</f>
        <v>11605</v>
      </c>
      <c r="J314" t="s">
        <v>1169</v>
      </c>
      <c r="K314">
        <f t="shared" si="8"/>
        <v>13055.333333333334</v>
      </c>
      <c r="L314">
        <f t="shared" si="9"/>
        <v>12666</v>
      </c>
      <c r="M314" t="str">
        <f>_xll.BDS(A314,"BEST_ANALYST_RECS_BULK","headers=n","startrow",MATCH(1,_xll.BDS(A314,"BEST_ANALYST_RECS_BULK","headers=n","endcol=9","startcol=9","array=t"),0),"endrow",MATCH(1,_xll.BDS(A314,"BEST_ANALYST_RECS_BULK","headers=n","endcol=9","startcol=9","array=t"),0),"cols=10;rows=1")</f>
        <v>Investec</v>
      </c>
      <c r="N314" t="s">
        <v>1457</v>
      </c>
      <c r="O314" t="s">
        <v>20</v>
      </c>
      <c r="P314">
        <v>5</v>
      </c>
      <c r="Q314" t="s">
        <v>18</v>
      </c>
      <c r="R314">
        <v>12666</v>
      </c>
      <c r="S314" t="s">
        <v>22</v>
      </c>
      <c r="T314" s="2">
        <v>45784</v>
      </c>
      <c r="U314">
        <v>1</v>
      </c>
      <c r="V314">
        <v>28.4</v>
      </c>
      <c r="W314" t="e">
        <f>_xll.BDS(A314,"BEST_ANALYST_RECS_BULK","headers=n","startrow",MATCH(2,_xll.BDS(A314,"BEST_ANALYST_RECS_BULK","headers=n","endcol=9","startcol=9","array=t"),0),"endrow",MATCH(2,_xll.BDS(A314,"BEST_ANALYST_RECS_BULK","headers=n","endcol=9","startcol=9","array=t"),0),"cols=10;rows=1")</f>
        <v>#N/A</v>
      </c>
      <c r="X314" t="s">
        <v>1291</v>
      </c>
      <c r="Y314" t="s">
        <v>20</v>
      </c>
      <c r="Z314">
        <v>5</v>
      </c>
      <c r="AA314" t="s">
        <v>18</v>
      </c>
      <c r="AB314">
        <v>13000</v>
      </c>
      <c r="AC314" t="s">
        <v>19</v>
      </c>
      <c r="AD314" s="2">
        <v>45769</v>
      </c>
      <c r="AE314">
        <v>2</v>
      </c>
      <c r="AF314">
        <v>28.83</v>
      </c>
      <c r="AG314" t="str">
        <f>_xll.BDS(A314,"BEST_ANALYST_RECS_BULK","headers=n","startrow",MATCH(3,_xll.BDS(A314,"BEST_ANALYST_RECS_BULK","headers=n","endcol=9","startcol=9","array=t"),0),"endrow",MATCH(3,_xll.BDS(A314,"BEST_ANALYST_RECS_BULK","headers=n","endcol=9","startcol=9","array=t"),0),"cols=10;rows=1")</f>
        <v>Kepler Cheuvreux</v>
      </c>
      <c r="AH314" t="s">
        <v>1301</v>
      </c>
      <c r="AI314" t="s">
        <v>20</v>
      </c>
      <c r="AJ314">
        <v>5</v>
      </c>
      <c r="AK314" t="s">
        <v>18</v>
      </c>
      <c r="AL314">
        <v>13500</v>
      </c>
      <c r="AM314" t="s">
        <v>19</v>
      </c>
      <c r="AN314" s="2">
        <v>45779</v>
      </c>
      <c r="AO314">
        <v>3</v>
      </c>
      <c r="AP314">
        <v>25.55</v>
      </c>
      <c r="AQ314" t="str">
        <f>_xll.BDP($A314, AQ$6)</f>
        <v>Financials</v>
      </c>
      <c r="AR314" t="str">
        <f>_xll.BDP($A314, AR$6)</f>
        <v>Capital Markets</v>
      </c>
    </row>
    <row r="315" spans="1:44" x14ac:dyDescent="0.25">
      <c r="A315" t="s">
        <v>352</v>
      </c>
      <c r="B315">
        <f ca="1">_xll.BDH(A315,"BEST_EPS",$B$2,$B$2,"BEST_FPERIOD_OVERRIDE=1bf","fill=previous","Days=A")</f>
        <v>0.308</v>
      </c>
      <c r="C315">
        <f ca="1">_xll.BDH(A315,"BEST_EPS",$B$2,$B$2,"BEST_FPERIOD_OVERRIDE=2bf","fill=previous","Days=A")</f>
        <v>0.33700000000000002</v>
      </c>
      <c r="D315">
        <f ca="1">_xll.BDH(A315,"BEST_EPS",$B$2,$B$2,"BEST_FPERIOD_OVERRIDE=3bf","fill=previous","Days=A")</f>
        <v>0.35899999999999999</v>
      </c>
      <c r="E315">
        <f ca="1">_xll.BDH(A315,"BEST_TARGET_PRICE",$B$2,$B$2,"fill=previous","Days=A")</f>
        <v>419.14299999999997</v>
      </c>
      <c r="F315">
        <f ca="1">_xll.BDH($A315,F$6,$B$2,$B$2,"Dir=V","Dts=H")</f>
        <v>360.7</v>
      </c>
      <c r="G315">
        <f ca="1">_xll.BDH($A315,G$6,$B$2,$B$2,"Dir=V","Dts=H")</f>
        <v>369.1</v>
      </c>
      <c r="H315">
        <f ca="1">_xll.BDH($A315,H$6,$B$2,$B$2,"Dir=V","Dts=H")</f>
        <v>360</v>
      </c>
      <c r="I315">
        <f ca="1">_xll.BDH($A315,I$6,$B$2,$B$2,"Dir=V","Dts=H")</f>
        <v>363.6</v>
      </c>
      <c r="J315" t="s">
        <v>1169</v>
      </c>
      <c r="K315">
        <f t="shared" si="8"/>
        <v>418.33333333333331</v>
      </c>
      <c r="L315">
        <f t="shared" si="9"/>
        <v>440</v>
      </c>
      <c r="M315" t="str">
        <f>_xll.BDS(A315,"BEST_ANALYST_RECS_BULK","headers=n","startrow",MATCH(1,_xll.BDS(A315,"BEST_ANALYST_RECS_BULK","headers=n","endcol=9","startcol=9","array=t"),0),"endrow",MATCH(1,_xll.BDS(A315,"BEST_ANALYST_RECS_BULK","headers=n","endcol=9","startcol=9","array=t"),0),"cols=10;rows=1")</f>
        <v>BNP Paribas Exane</v>
      </c>
      <c r="N315" t="s">
        <v>1204</v>
      </c>
      <c r="O315" t="s">
        <v>17</v>
      </c>
      <c r="P315">
        <v>5</v>
      </c>
      <c r="Q315" t="s">
        <v>18</v>
      </c>
      <c r="R315">
        <v>440</v>
      </c>
      <c r="S315" t="s">
        <v>19</v>
      </c>
      <c r="T315" s="2">
        <v>45783</v>
      </c>
      <c r="U315">
        <v>1</v>
      </c>
      <c r="V315">
        <v>40.729999999999997</v>
      </c>
      <c r="W315" t="str">
        <f>_xll.BDS(A315,"BEST_ANALYST_RECS_BULK","headers=n","startrow",MATCH(2,_xll.BDS(A315,"BEST_ANALYST_RECS_BULK","headers=n","endcol=9","startcol=9","array=t"),0),"endrow",MATCH(2,_xll.BDS(A315,"BEST_ANALYST_RECS_BULK","headers=n","endcol=9","startcol=9","array=t"),0),"cols=10;rows=1")</f>
        <v>Jefferies</v>
      </c>
      <c r="X315" t="s">
        <v>1095</v>
      </c>
      <c r="Y315" t="s">
        <v>28</v>
      </c>
      <c r="Z315">
        <v>3</v>
      </c>
      <c r="AA315" t="s">
        <v>18</v>
      </c>
      <c r="AB315">
        <v>370</v>
      </c>
      <c r="AC315" t="s">
        <v>19</v>
      </c>
      <c r="AD315" s="2">
        <v>45751</v>
      </c>
      <c r="AE315">
        <v>2</v>
      </c>
      <c r="AF315">
        <v>39.72</v>
      </c>
      <c r="AG315" t="str">
        <f>_xll.BDS(A315,"BEST_ANALYST_RECS_BULK","headers=n","startrow",MATCH(3,_xll.BDS(A315,"BEST_ANALYST_RECS_BULK","headers=n","endcol=9","startcol=9","array=t"),0),"endrow",MATCH(3,_xll.BDS(A315,"BEST_ANALYST_RECS_BULK","headers=n","endcol=9","startcol=9","array=t"),0),"cols=10;rows=1")</f>
        <v>HSBC</v>
      </c>
      <c r="AH315" t="s">
        <v>1051</v>
      </c>
      <c r="AI315" t="s">
        <v>20</v>
      </c>
      <c r="AJ315">
        <v>5</v>
      </c>
      <c r="AK315" t="s">
        <v>18</v>
      </c>
      <c r="AL315">
        <v>445</v>
      </c>
      <c r="AM315" t="s">
        <v>19</v>
      </c>
      <c r="AN315" s="2">
        <v>45749</v>
      </c>
      <c r="AO315">
        <v>3</v>
      </c>
      <c r="AP315">
        <v>19.46</v>
      </c>
      <c r="AQ315" t="str">
        <f>_xll.BDP($A315, AQ$6)</f>
        <v>Consumer Staples</v>
      </c>
      <c r="AR315" t="str">
        <f>_xll.BDP($A315, AR$6)</f>
        <v>Consumer Staples Distribution</v>
      </c>
    </row>
    <row r="316" spans="1:44" x14ac:dyDescent="0.25">
      <c r="A316" t="s">
        <v>382</v>
      </c>
      <c r="B316">
        <f ca="1">_xll.BDH(A316,"BEST_EPS",$B$2,$B$2,"BEST_FPERIOD_OVERRIDE=1bf","fill=previous","Days=A")</f>
        <v>1.1499999999999999</v>
      </c>
      <c r="C316">
        <f ca="1">_xll.BDH(A316,"BEST_EPS",$B$2,$B$2,"BEST_FPERIOD_OVERRIDE=2bf","fill=previous","Days=A")</f>
        <v>1.379</v>
      </c>
      <c r="D316">
        <f ca="1">_xll.BDH(A316,"BEST_EPS",$B$2,$B$2,"BEST_FPERIOD_OVERRIDE=3bf","fill=previous","Days=A")</f>
        <v>1.498</v>
      </c>
      <c r="E316">
        <f ca="1">_xll.BDH(A316,"BEST_TARGET_PRICE",$B$2,$B$2,"fill=previous","Days=A")</f>
        <v>1399.6769999999999</v>
      </c>
      <c r="F316">
        <f ca="1">_xll.BDH($A316,F$6,$B$2,$B$2,"Dir=V","Dts=H")</f>
        <v>1105</v>
      </c>
      <c r="G316">
        <f ca="1">_xll.BDH($A316,G$6,$B$2,$B$2,"Dir=V","Dts=H")</f>
        <v>1116</v>
      </c>
      <c r="H316">
        <f ca="1">_xll.BDH($A316,H$6,$B$2,$B$2,"Dir=V","Dts=H")</f>
        <v>1103</v>
      </c>
      <c r="I316">
        <f ca="1">_xll.BDH($A316,I$6,$B$2,$B$2,"Dir=V","Dts=H")</f>
        <v>1110</v>
      </c>
      <c r="J316" t="s">
        <v>1169</v>
      </c>
      <c r="K316">
        <f t="shared" si="8"/>
        <v>1189.8766666666668</v>
      </c>
      <c r="L316">
        <f t="shared" si="9"/>
        <v>1285.06</v>
      </c>
      <c r="M316" t="str">
        <f>_xll.BDS(A316,"BEST_ANALYST_RECS_BULK","headers=n","startrow",MATCH(1,_xll.BDS(A316,"BEST_ANALYST_RECS_BULK","headers=n","endcol=9","startcol=9","array=t"),0),"endrow",MATCH(1,_xll.BDS(A316,"BEST_ANALYST_RECS_BULK","headers=n","endcol=9","startcol=9","array=t"),0),"cols=10;rows=1")</f>
        <v>ABSA Bank Limited</v>
      </c>
      <c r="N316" t="s">
        <v>943</v>
      </c>
      <c r="O316" t="s">
        <v>43</v>
      </c>
      <c r="P316">
        <v>1</v>
      </c>
      <c r="Q316" t="s">
        <v>18</v>
      </c>
      <c r="R316">
        <v>1285.06</v>
      </c>
      <c r="S316" t="s">
        <v>22</v>
      </c>
      <c r="T316" s="2">
        <v>45783</v>
      </c>
      <c r="U316">
        <v>1</v>
      </c>
      <c r="V316">
        <v>27.2</v>
      </c>
      <c r="W316" t="str">
        <f>_xll.BDS(A316,"BEST_ANALYST_RECS_BULK","headers=n","startrow",MATCH(2,_xll.BDS(A316,"BEST_ANALYST_RECS_BULK","headers=n","endcol=9","startcol=9","array=t"),0),"endrow",MATCH(2,_xll.BDS(A316,"BEST_ANALYST_RECS_BULK","headers=n","endcol=9","startcol=9","array=t"),0),"cols=10;rows=1")</f>
        <v>Prescient Securities</v>
      </c>
      <c r="X316" t="s">
        <v>1137</v>
      </c>
      <c r="Y316" t="s">
        <v>43</v>
      </c>
      <c r="Z316">
        <v>1</v>
      </c>
      <c r="AA316" t="s">
        <v>18</v>
      </c>
      <c r="AB316">
        <v>1184.57</v>
      </c>
      <c r="AC316" t="s">
        <v>22</v>
      </c>
      <c r="AD316" s="2">
        <v>45708</v>
      </c>
      <c r="AE316">
        <v>2</v>
      </c>
      <c r="AF316">
        <v>25.31</v>
      </c>
      <c r="AG316" t="str">
        <f>_xll.BDS(A316,"BEST_ANALYST_RECS_BULK","headers=n","startrow",MATCH(3,_xll.BDS(A316,"BEST_ANALYST_RECS_BULK","headers=n","endcol=9","startcol=9","array=t"),0),"endrow",MATCH(3,_xll.BDS(A316,"BEST_ANALYST_RECS_BULK","headers=n","endcol=9","startcol=9","array=t"),0),"cols=10;rows=1")</f>
        <v>Barclays</v>
      </c>
      <c r="AH316" t="s">
        <v>1296</v>
      </c>
      <c r="AI316" t="s">
        <v>35</v>
      </c>
      <c r="AJ316">
        <v>3</v>
      </c>
      <c r="AK316" t="s">
        <v>23</v>
      </c>
      <c r="AL316">
        <v>1100</v>
      </c>
      <c r="AM316" t="s">
        <v>19</v>
      </c>
      <c r="AN316" s="2">
        <v>45754</v>
      </c>
      <c r="AO316">
        <v>3</v>
      </c>
      <c r="AP316">
        <v>19.920000000000002</v>
      </c>
      <c r="AQ316" t="str">
        <f>_xll.BDP($A316, AQ$6)</f>
        <v>Materials</v>
      </c>
      <c r="AR316" t="str">
        <f>_xll.BDP($A316, AR$6)</f>
        <v>Paper &amp; Forest Products</v>
      </c>
    </row>
    <row r="317" spans="1:44" x14ac:dyDescent="0.25">
      <c r="A317" t="s">
        <v>472</v>
      </c>
      <c r="B317">
        <f ca="1">_xll.BDH(A317,"BEST_EPS",$B$2,$B$2,"BEST_FPERIOD_OVERRIDE=1bf","fill=previous","Days=A")</f>
        <v>0.26700000000000002</v>
      </c>
      <c r="C317">
        <f ca="1">_xll.BDH(A317,"BEST_EPS",$B$2,$B$2,"BEST_FPERIOD_OVERRIDE=2bf","fill=previous","Days=A")</f>
        <v>0.28999999999999998</v>
      </c>
      <c r="D317">
        <f ca="1">_xll.BDH(A317,"BEST_EPS",$B$2,$B$2,"BEST_FPERIOD_OVERRIDE=3bf","fill=previous","Days=A")</f>
        <v>0.311</v>
      </c>
      <c r="E317">
        <f ca="1">_xll.BDH(A317,"BEST_TARGET_PRICE",$B$2,$B$2,"fill=previous","Days=A")</f>
        <v>235.077</v>
      </c>
      <c r="F317">
        <f ca="1">_xll.BDH($A317,F$6,$B$2,$B$2,"Dir=V","Dts=H")</f>
        <v>212.7</v>
      </c>
      <c r="G317">
        <f ca="1">_xll.BDH($A317,G$6,$B$2,$B$2,"Dir=V","Dts=H")</f>
        <v>214.6</v>
      </c>
      <c r="H317">
        <f ca="1">_xll.BDH($A317,H$6,$B$2,$B$2,"Dir=V","Dts=H")</f>
        <v>211.9</v>
      </c>
      <c r="I317">
        <f ca="1">_xll.BDH($A317,I$6,$B$2,$B$2,"Dir=V","Dts=H")</f>
        <v>214.5</v>
      </c>
      <c r="J317" t="s">
        <v>1169</v>
      </c>
      <c r="K317">
        <f t="shared" si="8"/>
        <v>275</v>
      </c>
      <c r="L317">
        <f t="shared" si="9"/>
        <v>275</v>
      </c>
      <c r="M317" t="str">
        <f>_xll.BDS(A317,"BEST_ANALYST_RECS_BULK","headers=n","startrow",MATCH(1,_xll.BDS(A317,"BEST_ANALYST_RECS_BULK","headers=n","endcol=9","startcol=9","array=t"),0),"endrow",MATCH(1,_xll.BDS(A317,"BEST_ANALYST_RECS_BULK","headers=n","endcol=9","startcol=9","array=t"),0),"cols=10;rows=1")</f>
        <v>JP Morgan</v>
      </c>
      <c r="N317" t="s">
        <v>936</v>
      </c>
      <c r="O317" t="s">
        <v>24</v>
      </c>
      <c r="P317">
        <v>5</v>
      </c>
      <c r="Q317" t="s">
        <v>18</v>
      </c>
      <c r="R317">
        <v>275</v>
      </c>
      <c r="S317" t="s">
        <v>19</v>
      </c>
      <c r="T317" s="2">
        <v>45742</v>
      </c>
      <c r="U317">
        <v>1</v>
      </c>
      <c r="V317">
        <v>17.670000000000002</v>
      </c>
      <c r="W317" t="e">
        <f>_xll.BDS(A317,"BEST_ANALYST_RECS_BULK","headers=n","startrow",MATCH(2,_xll.BDS(A317,"BEST_ANALYST_RECS_BULK","headers=n","endcol=9","startcol=9","array=t"),0),"endrow",MATCH(2,_xll.BDS(A317,"BEST_ANALYST_RECS_BULK","headers=n","endcol=9","startcol=9","array=t"),0),"cols=10;rows=1")</f>
        <v>#N/A</v>
      </c>
      <c r="X317" t="s">
        <v>936</v>
      </c>
      <c r="Y317" t="s">
        <v>24</v>
      </c>
      <c r="Z317">
        <v>5</v>
      </c>
      <c r="AA317" t="s">
        <v>18</v>
      </c>
      <c r="AB317">
        <v>275</v>
      </c>
      <c r="AC317" t="s">
        <v>19</v>
      </c>
      <c r="AD317" s="2">
        <v>45742</v>
      </c>
      <c r="AE317">
        <v>2</v>
      </c>
      <c r="AF317">
        <v>15.12</v>
      </c>
      <c r="AG317" t="str">
        <f>_xll.BDS(A317,"BEST_ANALYST_RECS_BULK","headers=n","startrow",MATCH(3,_xll.BDS(A317,"BEST_ANALYST_RECS_BULK","headers=n","endcol=9","startcol=9","array=t"),0),"endrow",MATCH(3,_xll.BDS(A317,"BEST_ANALYST_RECS_BULK","headers=n","endcol=9","startcol=9","array=t"),0),"cols=10;rows=1")</f>
        <v>ISS-EVA</v>
      </c>
      <c r="AH317" t="s">
        <v>32</v>
      </c>
      <c r="AI317" t="s">
        <v>24</v>
      </c>
      <c r="AJ317">
        <v>5</v>
      </c>
      <c r="AK317" t="s">
        <v>23</v>
      </c>
      <c r="AL317" t="s">
        <v>29</v>
      </c>
      <c r="AM317" t="s">
        <v>19</v>
      </c>
      <c r="AN317" s="2">
        <v>45545</v>
      </c>
      <c r="AO317">
        <v>3</v>
      </c>
      <c r="AP317">
        <v>12.51</v>
      </c>
      <c r="AQ317" t="str">
        <f>_xll.BDP($A317, AQ$6)</f>
        <v>Financials</v>
      </c>
      <c r="AR317" t="str">
        <f>_xll.BDP($A317, AR$6)</f>
        <v>Financial Services</v>
      </c>
    </row>
    <row r="318" spans="1:44" x14ac:dyDescent="0.25">
      <c r="A318" t="s">
        <v>398</v>
      </c>
      <c r="B318">
        <f ca="1">_xll.BDH(A318,"BEST_EPS",$B$2,$B$2,"BEST_FPERIOD_OVERRIDE=1bf","fill=previous","Days=A")</f>
        <v>0.35699999999999998</v>
      </c>
      <c r="C318">
        <f ca="1">_xll.BDH(A318,"BEST_EPS",$B$2,$B$2,"BEST_FPERIOD_OVERRIDE=2bf","fill=previous","Days=A")</f>
        <v>0.42899999999999999</v>
      </c>
      <c r="D318">
        <f ca="1">_xll.BDH(A318,"BEST_EPS",$B$2,$B$2,"BEST_FPERIOD_OVERRIDE=3bf","fill=previous","Days=A")</f>
        <v>0.51</v>
      </c>
      <c r="E318">
        <f ca="1">_xll.BDH(A318,"BEST_TARGET_PRICE",$B$2,$B$2,"fill=previous","Days=A")</f>
        <v>638.93299999999999</v>
      </c>
      <c r="F318">
        <f ca="1">_xll.BDH($A318,F$6,$B$2,$B$2,"Dir=V","Dts=H")</f>
        <v>448.8</v>
      </c>
      <c r="G318">
        <f ca="1">_xll.BDH($A318,G$6,$B$2,$B$2,"Dir=V","Dts=H")</f>
        <v>452.3</v>
      </c>
      <c r="H318">
        <f ca="1">_xll.BDH($A318,H$6,$B$2,$B$2,"Dir=V","Dts=H")</f>
        <v>441.3</v>
      </c>
      <c r="I318">
        <f ca="1">_xll.BDH($A318,I$6,$B$2,$B$2,"Dir=V","Dts=H")</f>
        <v>447.4</v>
      </c>
      <c r="J318" t="s">
        <v>1169</v>
      </c>
      <c r="K318">
        <f t="shared" si="8"/>
        <v>512.5</v>
      </c>
      <c r="L318">
        <f t="shared" si="9"/>
        <v>485</v>
      </c>
      <c r="M318" t="str">
        <f>_xll.BDS(A318,"BEST_ANALYST_RECS_BULK","headers=n","startrow",MATCH(1,_xll.BDS(A318,"BEST_ANALYST_RECS_BULK","headers=n","endcol=9","startcol=9","array=t"),0),"endrow",MATCH(1,_xll.BDS(A318,"BEST_ANALYST_RECS_BULK","headers=n","endcol=9","startcol=9","array=t"),0),"cols=10;rows=1")</f>
        <v>ISS-EVA</v>
      </c>
      <c r="N318" t="s">
        <v>32</v>
      </c>
      <c r="O318" t="s">
        <v>30</v>
      </c>
      <c r="P318">
        <v>1</v>
      </c>
      <c r="Q318" t="s">
        <v>18</v>
      </c>
      <c r="R318" t="s">
        <v>29</v>
      </c>
      <c r="S318" t="s">
        <v>19</v>
      </c>
      <c r="T318" s="2">
        <v>45405</v>
      </c>
      <c r="U318">
        <v>1</v>
      </c>
      <c r="V318">
        <v>24.78</v>
      </c>
      <c r="W318" t="str">
        <f>_xll.BDS(A318,"BEST_ANALYST_RECS_BULK","headers=n","startrow",MATCH(2,_xll.BDS(A318,"BEST_ANALYST_RECS_BULK","headers=n","endcol=9","startcol=9","array=t"),0),"endrow",MATCH(2,_xll.BDS(A318,"BEST_ANALYST_RECS_BULK","headers=n","endcol=9","startcol=9","array=t"),0),"cols=10;rows=1")</f>
        <v>BNP Paribas Exane</v>
      </c>
      <c r="X318" t="s">
        <v>1215</v>
      </c>
      <c r="Y318" t="s">
        <v>25</v>
      </c>
      <c r="Z318">
        <v>3</v>
      </c>
      <c r="AA318" t="s">
        <v>18</v>
      </c>
      <c r="AB318">
        <v>485</v>
      </c>
      <c r="AC318" t="s">
        <v>19</v>
      </c>
      <c r="AD318" s="2">
        <v>45783</v>
      </c>
      <c r="AE318">
        <v>2</v>
      </c>
      <c r="AF318">
        <v>0</v>
      </c>
      <c r="AG318" t="str">
        <f>_xll.BDS(A318,"BEST_ANALYST_RECS_BULK","headers=n","startrow",MATCH(3,_xll.BDS(A318,"BEST_ANALYST_RECS_BULK","headers=n","endcol=9","startcol=9","array=t"),0),"endrow",MATCH(3,_xll.BDS(A318,"BEST_ANALYST_RECS_BULK","headers=n","endcol=9","startcol=9","array=t"),0),"cols=10;rows=1")</f>
        <v>Kepler Cheuvreux</v>
      </c>
      <c r="AH318" t="s">
        <v>1171</v>
      </c>
      <c r="AI318" t="s">
        <v>20</v>
      </c>
      <c r="AJ318">
        <v>5</v>
      </c>
      <c r="AK318" t="s">
        <v>23</v>
      </c>
      <c r="AL318">
        <v>540</v>
      </c>
      <c r="AM318" t="s">
        <v>19</v>
      </c>
      <c r="AN318" s="2">
        <v>45775</v>
      </c>
      <c r="AO318">
        <v>3</v>
      </c>
      <c r="AP318">
        <v>-0.7</v>
      </c>
      <c r="AQ318" t="str">
        <f>_xll.BDP($A318, AQ$6)</f>
        <v>Industrials</v>
      </c>
      <c r="AR318" t="str">
        <f>_xll.BDP($A318, AR$6)</f>
        <v>Aerospace &amp; Defense</v>
      </c>
    </row>
    <row r="319" spans="1:44" x14ac:dyDescent="0.25">
      <c r="A319" t="s">
        <v>119</v>
      </c>
      <c r="B319">
        <f ca="1">_xll.BDH(A319,"BEST_EPS",$B$2,$B$2,"BEST_FPERIOD_OVERRIDE=1bf","fill=previous","Days=A")</f>
        <v>0.746</v>
      </c>
      <c r="C319">
        <f ca="1">_xll.BDH(A319,"BEST_EPS",$B$2,$B$2,"BEST_FPERIOD_OVERRIDE=2bf","fill=previous","Days=A")</f>
        <v>0.82599999999999996</v>
      </c>
      <c r="D319">
        <f ca="1">_xll.BDH(A319,"BEST_EPS",$B$2,$B$2,"BEST_FPERIOD_OVERRIDE=3bf","fill=previous","Days=A")</f>
        <v>0.873</v>
      </c>
      <c r="E319">
        <f ca="1">_xll.BDH(A319,"BEST_TARGET_PRICE",$B$2,$B$2,"fill=previous","Days=A")</f>
        <v>1134.636</v>
      </c>
      <c r="F319">
        <f ca="1">_xll.BDH($A319,F$6,$B$2,$B$2,"Dir=V","Dts=H")</f>
        <v>1075.5</v>
      </c>
      <c r="G319">
        <f ca="1">_xll.BDH($A319,G$6,$B$2,$B$2,"Dir=V","Dts=H")</f>
        <v>1078</v>
      </c>
      <c r="H319">
        <f ca="1">_xll.BDH($A319,H$6,$B$2,$B$2,"Dir=V","Dts=H")</f>
        <v>1063.5</v>
      </c>
      <c r="I319">
        <f ca="1">_xll.BDH($A319,I$6,$B$2,$B$2,"Dir=V","Dts=H")</f>
        <v>1076</v>
      </c>
      <c r="J319" t="s">
        <v>1169</v>
      </c>
      <c r="K319">
        <f t="shared" si="8"/>
        <v>1052</v>
      </c>
      <c r="L319">
        <f t="shared" si="9"/>
        <v>970</v>
      </c>
      <c r="M319" t="str">
        <f>_xll.BDS(A319,"BEST_ANALYST_RECS_BULK","headers=n","startrow",MATCH(1,_xll.BDS(A319,"BEST_ANALYST_RECS_BULK","headers=n","endcol=9","startcol=9","array=t"),0),"endrow",MATCH(1,_xll.BDS(A319,"BEST_ANALYST_RECS_BULK","headers=n","endcol=9","startcol=9","array=t"),0),"cols=10;rows=1")</f>
        <v>Morningstar</v>
      </c>
      <c r="N319" t="s">
        <v>831</v>
      </c>
      <c r="O319" t="s">
        <v>30</v>
      </c>
      <c r="P319">
        <v>1</v>
      </c>
      <c r="Q319" t="s">
        <v>18</v>
      </c>
      <c r="R319">
        <v>970</v>
      </c>
      <c r="S319" t="s">
        <v>19</v>
      </c>
      <c r="T319" s="2">
        <v>45776</v>
      </c>
      <c r="U319">
        <v>1</v>
      </c>
      <c r="V319">
        <v>40.96</v>
      </c>
      <c r="W319" t="str">
        <f>_xll.BDS(A319,"BEST_ANALYST_RECS_BULK","headers=n","startrow",MATCH(2,_xll.BDS(A319,"BEST_ANALYST_RECS_BULK","headers=n","endcol=9","startcol=9","array=t"),0),"endrow",MATCH(2,_xll.BDS(A319,"BEST_ANALYST_RECS_BULK","headers=n","endcol=9","startcol=9","array=t"),0),"cols=10;rows=1")</f>
        <v>Citi</v>
      </c>
      <c r="X319" t="s">
        <v>900</v>
      </c>
      <c r="Y319" t="s">
        <v>25</v>
      </c>
      <c r="Z319">
        <v>3</v>
      </c>
      <c r="AA319" t="s">
        <v>26</v>
      </c>
      <c r="AB319">
        <v>1050</v>
      </c>
      <c r="AC319" t="s">
        <v>19</v>
      </c>
      <c r="AD319" s="2">
        <v>45783</v>
      </c>
      <c r="AE319">
        <v>2</v>
      </c>
      <c r="AF319">
        <v>30.48</v>
      </c>
      <c r="AG319" t="str">
        <f>_xll.BDS(A319,"BEST_ANALYST_RECS_BULK","headers=n","startrow",MATCH(3,_xll.BDS(A319,"BEST_ANALYST_RECS_BULK","headers=n","endcol=9","startcol=9","array=t"),0),"endrow",MATCH(3,_xll.BDS(A319,"BEST_ANALYST_RECS_BULK","headers=n","endcol=9","startcol=9","array=t"),0),"cols=10;rows=1")</f>
        <v>Goldman Sachs</v>
      </c>
      <c r="AH319" t="s">
        <v>1252</v>
      </c>
      <c r="AI319" t="s">
        <v>20</v>
      </c>
      <c r="AJ319">
        <v>5</v>
      </c>
      <c r="AK319" t="s">
        <v>18</v>
      </c>
      <c r="AL319">
        <v>1136</v>
      </c>
      <c r="AM319" t="s">
        <v>22</v>
      </c>
      <c r="AN319" s="2">
        <v>45770</v>
      </c>
      <c r="AO319">
        <v>3</v>
      </c>
      <c r="AP319">
        <v>24.16</v>
      </c>
      <c r="AQ319" t="str">
        <f>_xll.BDP($A319, AQ$6)</f>
        <v>Utilities</v>
      </c>
      <c r="AR319" t="str">
        <f>_xll.BDP($A319, AR$6)</f>
        <v>Multi-Utilities</v>
      </c>
    </row>
    <row r="320" spans="1:44" x14ac:dyDescent="0.25">
      <c r="A320" t="s">
        <v>181</v>
      </c>
      <c r="B320">
        <f ca="1">_xll.BDH(A320,"BEST_EPS",$B$2,$B$2,"BEST_FPERIOD_OVERRIDE=1bf","fill=previous","Days=A")</f>
        <v>0.61199999999999999</v>
      </c>
      <c r="C320">
        <f ca="1">_xll.BDH(A320,"BEST_EPS",$B$2,$B$2,"BEST_FPERIOD_OVERRIDE=2bf","fill=previous","Days=A")</f>
        <v>0.69</v>
      </c>
      <c r="D320">
        <f ca="1">_xll.BDH(A320,"BEST_EPS",$B$2,$B$2,"BEST_FPERIOD_OVERRIDE=3bf","fill=previous","Days=A")</f>
        <v>0.76700000000000002</v>
      </c>
      <c r="E320">
        <f ca="1">_xll.BDH(A320,"BEST_TARGET_PRICE",$B$2,$B$2,"fill=previous","Days=A")</f>
        <v>545.15</v>
      </c>
      <c r="F320">
        <f ca="1">_xll.BDH($A320,F$6,$B$2,$B$2,"Dir=V","Dts=H")</f>
        <v>480.9</v>
      </c>
      <c r="G320">
        <f ca="1">_xll.BDH($A320,G$6,$B$2,$B$2,"Dir=V","Dts=H")</f>
        <v>481</v>
      </c>
      <c r="H320">
        <f ca="1">_xll.BDH($A320,H$6,$B$2,$B$2,"Dir=V","Dts=H")</f>
        <v>472.7</v>
      </c>
      <c r="I320">
        <f ca="1">_xll.BDH($A320,I$6,$B$2,$B$2,"Dir=V","Dts=H")</f>
        <v>475.9</v>
      </c>
      <c r="J320" t="s">
        <v>1169</v>
      </c>
      <c r="K320">
        <f t="shared" si="8"/>
        <v>580.66666666666663</v>
      </c>
      <c r="L320">
        <f t="shared" si="9"/>
        <v>635</v>
      </c>
      <c r="M320" t="str">
        <f>_xll.BDS(A320,"BEST_ANALYST_RECS_BULK","headers=n","startrow",MATCH(1,_xll.BDS(A320,"BEST_ANALYST_RECS_BULK","headers=n","endcol=9","startcol=9","array=t"),0),"endrow",MATCH(1,_xll.BDS(A320,"BEST_ANALYST_RECS_BULK","headers=n","endcol=9","startcol=9","array=t"),0),"cols=10;rows=1")</f>
        <v>Citi</v>
      </c>
      <c r="N320" t="s">
        <v>1291</v>
      </c>
      <c r="O320" t="s">
        <v>20</v>
      </c>
      <c r="P320">
        <v>5</v>
      </c>
      <c r="Q320" t="s">
        <v>18</v>
      </c>
      <c r="R320">
        <v>635</v>
      </c>
      <c r="S320" t="s">
        <v>19</v>
      </c>
      <c r="T320" s="2">
        <v>45779</v>
      </c>
      <c r="U320">
        <v>1</v>
      </c>
      <c r="V320">
        <v>65.290000000000006</v>
      </c>
      <c r="W320" t="str">
        <f>_xll.BDS(A320,"BEST_ANALYST_RECS_BULK","headers=n","startrow",MATCH(2,_xll.BDS(A320,"BEST_ANALYST_RECS_BULK","headers=n","endcol=9","startcol=9","array=t"),0),"endrow",MATCH(2,_xll.BDS(A320,"BEST_ANALYST_RECS_BULK","headers=n","endcol=9","startcol=9","array=t"),0),"cols=10;rows=1")</f>
        <v>Intesa Sanpaolo</v>
      </c>
      <c r="X320" t="s">
        <v>978</v>
      </c>
      <c r="Y320" t="s">
        <v>20</v>
      </c>
      <c r="Z320">
        <v>5</v>
      </c>
      <c r="AA320" t="s">
        <v>18</v>
      </c>
      <c r="AB320">
        <v>552</v>
      </c>
      <c r="AC320" t="s">
        <v>22</v>
      </c>
      <c r="AD320" s="2">
        <v>45782</v>
      </c>
      <c r="AE320">
        <v>2</v>
      </c>
      <c r="AF320">
        <v>61.68</v>
      </c>
      <c r="AG320" t="str">
        <f>_xll.BDS(A320,"BEST_ANALYST_RECS_BULK","headers=n","startrow",MATCH(3,_xll.BDS(A320,"BEST_ANALYST_RECS_BULK","headers=n","endcol=9","startcol=9","array=t"),0),"endrow",MATCH(3,_xll.BDS(A320,"BEST_ANALYST_RECS_BULK","headers=n","endcol=9","startcol=9","array=t"),0),"cols=10;rows=1")</f>
        <v>BNP Paribas Exane</v>
      </c>
      <c r="AH320" t="s">
        <v>965</v>
      </c>
      <c r="AI320" t="s">
        <v>25</v>
      </c>
      <c r="AJ320">
        <v>3</v>
      </c>
      <c r="AK320" t="s">
        <v>18</v>
      </c>
      <c r="AL320">
        <v>555</v>
      </c>
      <c r="AM320" t="s">
        <v>19</v>
      </c>
      <c r="AN320" s="2">
        <v>45784</v>
      </c>
      <c r="AO320">
        <v>3</v>
      </c>
      <c r="AP320">
        <v>54.54</v>
      </c>
      <c r="AQ320" t="str">
        <f>_xll.BDP($A320, AQ$6)</f>
        <v>Financials</v>
      </c>
      <c r="AR320" t="str">
        <f>_xll.BDP($A320, AR$6)</f>
        <v>Banks</v>
      </c>
    </row>
    <row r="321" spans="1:44" x14ac:dyDescent="0.25">
      <c r="A321" t="s">
        <v>269</v>
      </c>
      <c r="B321">
        <f ca="1">_xll.BDH(A321,"BEST_EPS",$B$2,$B$2,"BEST_FPERIOD_OVERRIDE=1bf","fill=previous","Days=A")</f>
        <v>7.0339999999999998</v>
      </c>
      <c r="C321">
        <f ca="1">_xll.BDH(A321,"BEST_EPS",$B$2,$B$2,"BEST_FPERIOD_OVERRIDE=2bf","fill=previous","Days=A")</f>
        <v>7.5819999999999999</v>
      </c>
      <c r="D321">
        <f ca="1">_xll.BDH(A321,"BEST_EPS",$B$2,$B$2,"BEST_FPERIOD_OVERRIDE=3bf","fill=previous","Days=A")</f>
        <v>8.1430000000000007</v>
      </c>
      <c r="E321">
        <f ca="1">_xll.BDH(A321,"BEST_TARGET_PRICE",$B$2,$B$2,"fill=previous","Days=A")</f>
        <v>11797.619000000001</v>
      </c>
      <c r="F321">
        <f ca="1">_xll.BDH($A321,F$6,$B$2,$B$2,"Dir=V","Dts=H")</f>
        <v>12485</v>
      </c>
      <c r="G321">
        <f ca="1">_xll.BDH($A321,G$6,$B$2,$B$2,"Dir=V","Dts=H")</f>
        <v>12485</v>
      </c>
      <c r="H321">
        <f ca="1">_xll.BDH($A321,H$6,$B$2,$B$2,"Dir=V","Dts=H")</f>
        <v>12130</v>
      </c>
      <c r="I321">
        <f ca="1">_xll.BDH($A321,I$6,$B$2,$B$2,"Dir=V","Dts=H")</f>
        <v>12295</v>
      </c>
      <c r="J321" t="s">
        <v>1169</v>
      </c>
      <c r="K321">
        <f t="shared" si="8"/>
        <v>12550</v>
      </c>
      <c r="L321">
        <f t="shared" si="9"/>
        <v>14300</v>
      </c>
      <c r="M321" t="str">
        <f>_xll.BDS(A321,"BEST_ANALYST_RECS_BULK","headers=n","startrow",MATCH(1,_xll.BDS(A321,"BEST_ANALYST_RECS_BULK","headers=n","endcol=9","startcol=9","array=t"),0),"endrow",MATCH(1,_xll.BDS(A321,"BEST_ANALYST_RECS_BULK","headers=n","endcol=9","startcol=9","array=t"),0),"cols=10;rows=1")</f>
        <v>Redburn Atlantic</v>
      </c>
      <c r="N321" t="s">
        <v>1450</v>
      </c>
      <c r="O321" t="s">
        <v>20</v>
      </c>
      <c r="P321">
        <v>5</v>
      </c>
      <c r="Q321" t="s">
        <v>18</v>
      </c>
      <c r="R321">
        <v>14300</v>
      </c>
      <c r="S321" t="s">
        <v>19</v>
      </c>
      <c r="T321" s="2">
        <v>45783</v>
      </c>
      <c r="U321">
        <v>1</v>
      </c>
      <c r="V321">
        <v>40.020000000000003</v>
      </c>
      <c r="W321" t="str">
        <f>_xll.BDS(A321,"BEST_ANALYST_RECS_BULK","headers=n","startrow",MATCH(2,_xll.BDS(A321,"BEST_ANALYST_RECS_BULK","headers=n","endcol=9","startcol=9","array=t"),0),"endrow",MATCH(2,_xll.BDS(A321,"BEST_ANALYST_RECS_BULK","headers=n","endcol=9","startcol=9","array=t"),0),"cols=10;rows=1")</f>
        <v>Morgan Stanley</v>
      </c>
      <c r="X321" t="s">
        <v>1221</v>
      </c>
      <c r="Y321" t="s">
        <v>34</v>
      </c>
      <c r="Z321">
        <v>5</v>
      </c>
      <c r="AA321" t="s">
        <v>18</v>
      </c>
      <c r="AB321">
        <v>10800</v>
      </c>
      <c r="AC321" t="s">
        <v>22</v>
      </c>
      <c r="AD321" s="2">
        <v>45743</v>
      </c>
      <c r="AE321">
        <v>2</v>
      </c>
      <c r="AF321">
        <v>32.33</v>
      </c>
      <c r="AG321" t="str">
        <f>_xll.BDS(A321,"BEST_ANALYST_RECS_BULK","headers=n","startrow",MATCH(3,_xll.BDS(A321,"BEST_ANALYST_RECS_BULK","headers=n","endcol=9","startcol=9","array=t"),0),"endrow",MATCH(3,_xll.BDS(A321,"BEST_ANALYST_RECS_BULK","headers=n","endcol=9","startcol=9","array=t"),0),"cols=10;rows=1")</f>
        <v>Sadif Investment Analytics</v>
      </c>
      <c r="AH321" t="s">
        <v>32</v>
      </c>
      <c r="AI321" t="s">
        <v>20</v>
      </c>
      <c r="AJ321">
        <v>5</v>
      </c>
      <c r="AK321" t="s">
        <v>23</v>
      </c>
      <c r="AL321" t="s">
        <v>29</v>
      </c>
      <c r="AM321" t="s">
        <v>19</v>
      </c>
      <c r="AN321" s="2">
        <v>45721</v>
      </c>
      <c r="AO321">
        <v>3</v>
      </c>
      <c r="AP321">
        <v>28.65</v>
      </c>
      <c r="AQ321" t="str">
        <f>_xll.BDP($A321, AQ$6)</f>
        <v>Consumer Discretionary</v>
      </c>
      <c r="AR321" t="str">
        <f>_xll.BDP($A321, AR$6)</f>
        <v>Broadline Retail</v>
      </c>
    </row>
    <row r="322" spans="1:44" x14ac:dyDescent="0.25">
      <c r="A322" t="s">
        <v>418</v>
      </c>
      <c r="B322">
        <f ca="1">_xll.BDH(A322,"BEST_EPS",$B$2,$B$2,"BEST_FPERIOD_OVERRIDE=1bf","fill=previous","Days=A")</f>
        <v>0.56200000000000006</v>
      </c>
      <c r="C322">
        <f ca="1">_xll.BDH(A322,"BEST_EPS",$B$2,$B$2,"BEST_FPERIOD_OVERRIDE=2bf","fill=previous","Days=A")</f>
        <v>0.68100000000000005</v>
      </c>
      <c r="D322">
        <f ca="1">_xll.BDH(A322,"BEST_EPS",$B$2,$B$2,"BEST_FPERIOD_OVERRIDE=3bf","fill=previous","Days=A")</f>
        <v>0.80300000000000005</v>
      </c>
      <c r="E322">
        <f ca="1">_xll.BDH(A322,"BEST_TARGET_PRICE",$B$2,$B$2,"fill=previous","Days=A")</f>
        <v>626.26700000000005</v>
      </c>
      <c r="F322">
        <f ca="1">_xll.BDH($A322,F$6,$B$2,$B$2,"Dir=V","Dts=H")</f>
        <v>606</v>
      </c>
      <c r="G322">
        <f ca="1">_xll.BDH($A322,G$6,$B$2,$B$2,"Dir=V","Dts=H")</f>
        <v>607.5</v>
      </c>
      <c r="H322">
        <f ca="1">_xll.BDH($A322,H$6,$B$2,$B$2,"Dir=V","Dts=H")</f>
        <v>603</v>
      </c>
      <c r="I322">
        <f ca="1">_xll.BDH($A322,I$6,$B$2,$B$2,"Dir=V","Dts=H")</f>
        <v>607</v>
      </c>
      <c r="J322" t="s">
        <v>1169</v>
      </c>
      <c r="K322">
        <f t="shared" si="8"/>
        <v>714.33333333333337</v>
      </c>
      <c r="L322">
        <f t="shared" si="9"/>
        <v>550</v>
      </c>
      <c r="M322" t="str">
        <f>_xll.BDS(A322,"BEST_ANALYST_RECS_BULK","headers=n","startrow",MATCH(1,_xll.BDS(A322,"BEST_ANALYST_RECS_BULK","headers=n","endcol=9","startcol=9","array=t"),0),"endrow",MATCH(1,_xll.BDS(A322,"BEST_ANALYST_RECS_BULK","headers=n","endcol=9","startcol=9","array=t"),0),"cols=10;rows=1")</f>
        <v>Peel Hunt</v>
      </c>
      <c r="N322" t="s">
        <v>1342</v>
      </c>
      <c r="O322" t="s">
        <v>826</v>
      </c>
      <c r="P322">
        <v>4</v>
      </c>
      <c r="Q322" t="s">
        <v>18</v>
      </c>
      <c r="R322">
        <v>550</v>
      </c>
      <c r="S322" t="s">
        <v>19</v>
      </c>
      <c r="T322" s="2">
        <v>45779</v>
      </c>
      <c r="U322">
        <v>1</v>
      </c>
      <c r="V322">
        <v>28.45</v>
      </c>
      <c r="W322" t="str">
        <f>_xll.BDS(A322,"BEST_ANALYST_RECS_BULK","headers=n","startrow",MATCH(2,_xll.BDS(A322,"BEST_ANALYST_RECS_BULK","headers=n","endcol=9","startcol=9","array=t"),0),"endrow",MATCH(2,_xll.BDS(A322,"BEST_ANALYST_RECS_BULK","headers=n","endcol=9","startcol=9","array=t"),0),"cols=10;rows=1")</f>
        <v>Panmure Liberum</v>
      </c>
      <c r="X322" t="s">
        <v>1173</v>
      </c>
      <c r="Y322" t="s">
        <v>20</v>
      </c>
      <c r="Z322">
        <v>5</v>
      </c>
      <c r="AA322" t="s">
        <v>18</v>
      </c>
      <c r="AB322">
        <v>743</v>
      </c>
      <c r="AC322" t="s">
        <v>19</v>
      </c>
      <c r="AD322" s="2">
        <v>45758</v>
      </c>
      <c r="AE322">
        <v>2</v>
      </c>
      <c r="AF322">
        <v>25.31</v>
      </c>
      <c r="AG322" t="str">
        <f>_xll.BDS(A322,"BEST_ANALYST_RECS_BULK","headers=n","startrow",MATCH(3,_xll.BDS(A322,"BEST_ANALYST_RECS_BULK","headers=n","endcol=9","startcol=9","array=t"),0),"endrow",MATCH(3,_xll.BDS(A322,"BEST_ANALYST_RECS_BULK","headers=n","endcol=9","startcol=9","array=t"),0),"cols=10;rows=1")</f>
        <v>Berenberg</v>
      </c>
      <c r="AH322" t="s">
        <v>1209</v>
      </c>
      <c r="AI322" t="s">
        <v>20</v>
      </c>
      <c r="AJ322">
        <v>5</v>
      </c>
      <c r="AK322" t="s">
        <v>18</v>
      </c>
      <c r="AL322">
        <v>850</v>
      </c>
      <c r="AM322" t="s">
        <v>19</v>
      </c>
      <c r="AN322" s="2">
        <v>45776</v>
      </c>
      <c r="AO322">
        <v>3</v>
      </c>
      <c r="AP322">
        <v>23.57</v>
      </c>
      <c r="AQ322" t="str">
        <f>_xll.BDP($A322, AQ$6)</f>
        <v>Financials</v>
      </c>
      <c r="AR322" t="str">
        <f>_xll.BDP($A322, AR$6)</f>
        <v>Insurance</v>
      </c>
    </row>
    <row r="323" spans="1:44" x14ac:dyDescent="0.25">
      <c r="A323" t="s">
        <v>235</v>
      </c>
      <c r="B323">
        <f ca="1">_xll.BDH(A323,"BEST_EPS",$B$2,$B$2,"BEST_FPERIOD_OVERRIDE=1bf","fill=previous","Days=A")</f>
        <v>1.0740000000000001</v>
      </c>
      <c r="C323">
        <f ca="1">_xll.BDH(A323,"BEST_EPS",$B$2,$B$2,"BEST_FPERIOD_OVERRIDE=2bf","fill=previous","Days=A")</f>
        <v>1.2430000000000001</v>
      </c>
      <c r="D323">
        <f ca="1">_xll.BDH(A323,"BEST_EPS",$B$2,$B$2,"BEST_FPERIOD_OVERRIDE=3bf","fill=previous","Days=A")</f>
        <v>1.3979999999999999</v>
      </c>
      <c r="E323">
        <f ca="1">_xll.BDH(A323,"BEST_TARGET_PRICE",$B$2,$B$2,"fill=previous","Days=A")</f>
        <v>1137.3219999999999</v>
      </c>
      <c r="F323">
        <f ca="1">_xll.BDH($A323,F$6,$B$2,$B$2,"Dir=V","Dts=H")</f>
        <v>825</v>
      </c>
      <c r="G323">
        <f ca="1">_xll.BDH($A323,G$6,$B$2,$B$2,"Dir=V","Dts=H")</f>
        <v>833</v>
      </c>
      <c r="H323">
        <f ca="1">_xll.BDH($A323,H$6,$B$2,$B$2,"Dir=V","Dts=H")</f>
        <v>821.2</v>
      </c>
      <c r="I323">
        <f ca="1">_xll.BDH($A323,I$6,$B$2,$B$2,"Dir=V","Dts=H")</f>
        <v>828.6</v>
      </c>
      <c r="J323" t="s">
        <v>1169</v>
      </c>
      <c r="K323">
        <f t="shared" si="8"/>
        <v>1406.6666666666667</v>
      </c>
      <c r="L323">
        <f t="shared" si="9"/>
        <v>1610</v>
      </c>
      <c r="M323" t="str">
        <f>_xll.BDS(A323,"BEST_ANALYST_RECS_BULK","headers=n","startrow",MATCH(1,_xll.BDS(A323,"BEST_ANALYST_RECS_BULK","headers=n","endcol=9","startcol=9","array=t"),0),"endrow",MATCH(1,_xll.BDS(A323,"BEST_ANALYST_RECS_BULK","headers=n","endcol=9","startcol=9","array=t"),0),"cols=10;rows=1")</f>
        <v>Panmure Liberum</v>
      </c>
      <c r="N323" t="s">
        <v>1173</v>
      </c>
      <c r="O323" t="s">
        <v>20</v>
      </c>
      <c r="P323">
        <v>5</v>
      </c>
      <c r="Q323" t="s">
        <v>18</v>
      </c>
      <c r="R323">
        <v>1610</v>
      </c>
      <c r="S323" t="s">
        <v>19</v>
      </c>
      <c r="T323" s="2">
        <v>45758</v>
      </c>
      <c r="U323">
        <v>1</v>
      </c>
      <c r="V323">
        <v>16.79</v>
      </c>
      <c r="W323" t="e">
        <f>_xll.BDS(A323,"BEST_ANALYST_RECS_BULK","headers=n","startrow",MATCH(2,_xll.BDS(A323,"BEST_ANALYST_RECS_BULK","headers=n","endcol=9","startcol=9","array=t"),0),"endrow",MATCH(2,_xll.BDS(A323,"BEST_ANALYST_RECS_BULK","headers=n","endcol=9","startcol=9","array=t"),0),"cols=10;rows=1")</f>
        <v>#N/A</v>
      </c>
      <c r="X323" t="s">
        <v>1173</v>
      </c>
      <c r="Y323" t="s">
        <v>20</v>
      </c>
      <c r="Z323">
        <v>5</v>
      </c>
      <c r="AA323" t="s">
        <v>18</v>
      </c>
      <c r="AB323">
        <v>1610</v>
      </c>
      <c r="AC323" t="s">
        <v>19</v>
      </c>
      <c r="AD323" s="2">
        <v>45758</v>
      </c>
      <c r="AE323">
        <v>2</v>
      </c>
      <c r="AF323">
        <v>17.39</v>
      </c>
      <c r="AG323" t="str">
        <f>_xll.BDS(A323,"BEST_ANALYST_RECS_BULK","headers=n","startrow",MATCH(3,_xll.BDS(A323,"BEST_ANALYST_RECS_BULK","headers=n","endcol=9","startcol=9","array=t"),0),"endrow",MATCH(3,_xll.BDS(A323,"BEST_ANALYST_RECS_BULK","headers=n","endcol=9","startcol=9","array=t"),0),"cols=10;rows=1")</f>
        <v>BNP Paribas Exane</v>
      </c>
      <c r="AH323" t="s">
        <v>1416</v>
      </c>
      <c r="AI323" t="s">
        <v>17</v>
      </c>
      <c r="AJ323">
        <v>5</v>
      </c>
      <c r="AK323" t="s">
        <v>18</v>
      </c>
      <c r="AL323">
        <v>1000</v>
      </c>
      <c r="AM323" t="s">
        <v>19</v>
      </c>
      <c r="AN323" s="2">
        <v>45778</v>
      </c>
      <c r="AO323">
        <v>3</v>
      </c>
      <c r="AP323">
        <v>12.11</v>
      </c>
      <c r="AQ323" t="str">
        <f>_xll.BDP($A323, AQ$6)</f>
        <v>Financials</v>
      </c>
      <c r="AR323" t="str">
        <f>_xll.BDP($A323, AR$6)</f>
        <v>Insurance</v>
      </c>
    </row>
    <row r="324" spans="1:44" x14ac:dyDescent="0.25">
      <c r="A324" t="s">
        <v>440</v>
      </c>
      <c r="B324">
        <f ca="1">_xll.BDH(A324,"BEST_EPS",$B$2,$B$2,"BEST_FPERIOD_OVERRIDE=1bf","fill=previous","Days=A")</f>
        <v>1.012</v>
      </c>
      <c r="C324">
        <f ca="1">_xll.BDH(A324,"BEST_EPS",$B$2,$B$2,"BEST_FPERIOD_OVERRIDE=2bf","fill=previous","Days=A")</f>
        <v>1.1919999999999999</v>
      </c>
      <c r="D324">
        <f ca="1">_xll.BDH(A324,"BEST_EPS",$B$2,$B$2,"BEST_FPERIOD_OVERRIDE=3bf","fill=previous","Days=A")</f>
        <v>1.42</v>
      </c>
      <c r="E324">
        <f ca="1">_xll.BDH(A324,"BEST_TARGET_PRICE",$B$2,$B$2,"fill=previous","Days=A")</f>
        <v>1542.3330000000001</v>
      </c>
      <c r="F324">
        <f ca="1">_xll.BDH($A324,F$6,$B$2,$B$2,"Dir=V","Dts=H")</f>
        <v>1352.5</v>
      </c>
      <c r="G324">
        <f ca="1">_xll.BDH($A324,G$6,$B$2,$B$2,"Dir=V","Dts=H")</f>
        <v>1355</v>
      </c>
      <c r="H324">
        <f ca="1">_xll.BDH($A324,H$6,$B$2,$B$2,"Dir=V","Dts=H")</f>
        <v>1333</v>
      </c>
      <c r="I324">
        <f ca="1">_xll.BDH($A324,I$6,$B$2,$B$2,"Dir=V","Dts=H")</f>
        <v>1343</v>
      </c>
      <c r="J324" t="s">
        <v>1169</v>
      </c>
      <c r="K324">
        <f t="shared" si="8"/>
        <v>1426.3333333333333</v>
      </c>
      <c r="L324">
        <f t="shared" si="9"/>
        <v>1419</v>
      </c>
      <c r="M324" t="str">
        <f>_xll.BDS(A324,"BEST_ANALYST_RECS_BULK","headers=n","startrow",MATCH(1,_xll.BDS(A324,"BEST_ANALYST_RECS_BULK","headers=n","endcol=9","startcol=9","array=t"),0),"endrow",MATCH(1,_xll.BDS(A324,"BEST_ANALYST_RECS_BULK","headers=n","endcol=9","startcol=9","array=t"),0),"cols=10;rows=1")</f>
        <v>Deutsche Bank</v>
      </c>
      <c r="N324" t="s">
        <v>1038</v>
      </c>
      <c r="O324" t="s">
        <v>20</v>
      </c>
      <c r="P324">
        <v>5</v>
      </c>
      <c r="Q324" t="s">
        <v>18</v>
      </c>
      <c r="R324">
        <v>1419</v>
      </c>
      <c r="S324" t="s">
        <v>22</v>
      </c>
      <c r="T324" s="2">
        <v>45775</v>
      </c>
      <c r="U324">
        <v>1</v>
      </c>
      <c r="V324">
        <v>21.95</v>
      </c>
      <c r="W324" t="str">
        <f>_xll.BDS(A324,"BEST_ANALYST_RECS_BULK","headers=n","startrow",MATCH(2,_xll.BDS(A324,"BEST_ANALYST_RECS_BULK","headers=n","endcol=9","startcol=9","array=t"),0),"endrow",MATCH(2,_xll.BDS(A324,"BEST_ANALYST_RECS_BULK","headers=n","endcol=9","startcol=9","array=t"),0),"cols=10;rows=1")</f>
        <v>Redburn Atlantic</v>
      </c>
      <c r="X324" t="s">
        <v>1255</v>
      </c>
      <c r="Y324" t="s">
        <v>20</v>
      </c>
      <c r="Z324">
        <v>5</v>
      </c>
      <c r="AA324" t="s">
        <v>18</v>
      </c>
      <c r="AB324">
        <v>1510</v>
      </c>
      <c r="AC324" t="s">
        <v>19</v>
      </c>
      <c r="AD324" s="2">
        <v>45729</v>
      </c>
      <c r="AE324">
        <v>2</v>
      </c>
      <c r="AF324">
        <v>16.96</v>
      </c>
      <c r="AG324" t="str">
        <f>_xll.BDS(A324,"BEST_ANALYST_RECS_BULK","headers=n","startrow",MATCH(3,_xll.BDS(A324,"BEST_ANALYST_RECS_BULK","headers=n","endcol=9","startcol=9","array=t"),0),"endrow",MATCH(3,_xll.BDS(A324,"BEST_ANALYST_RECS_BULK","headers=n","endcol=9","startcol=9","array=t"),0),"cols=10;rows=1")</f>
        <v>Peel Hunt</v>
      </c>
      <c r="AH324" t="s">
        <v>1254</v>
      </c>
      <c r="AI324" t="s">
        <v>20</v>
      </c>
      <c r="AJ324">
        <v>5</v>
      </c>
      <c r="AK324" t="s">
        <v>18</v>
      </c>
      <c r="AL324">
        <v>1350</v>
      </c>
      <c r="AM324" t="s">
        <v>19</v>
      </c>
      <c r="AN324" s="2">
        <v>45779</v>
      </c>
      <c r="AO324">
        <v>3</v>
      </c>
      <c r="AP324">
        <v>16.809999999999999</v>
      </c>
      <c r="AQ324" t="str">
        <f>_xll.BDP($A324, AQ$6)</f>
        <v>Consumer Discretionary</v>
      </c>
      <c r="AR324" t="str">
        <f>_xll.BDP($A324, AR$6)</f>
        <v>Household Durables</v>
      </c>
    </row>
    <row r="325" spans="1:44" x14ac:dyDescent="0.25">
      <c r="A325" t="s">
        <v>366</v>
      </c>
      <c r="B325">
        <f ca="1">_xll.BDH(A325,"BEST_EPS",$B$2,$B$2,"BEST_FPERIOD_OVERRIDE=1bf","fill=previous","Days=A")</f>
        <v>0.67100000000000004</v>
      </c>
      <c r="C325">
        <f ca="1">_xll.BDH(A325,"BEST_EPS",$B$2,$B$2,"BEST_FPERIOD_OVERRIDE=2bf","fill=previous","Days=A")</f>
        <v>0.74399999999999999</v>
      </c>
      <c r="D325">
        <f ca="1">_xll.BDH(A325,"BEST_EPS",$B$2,$B$2,"BEST_FPERIOD_OVERRIDE=3bf","fill=previous","Days=A")</f>
        <v>0.80200000000000005</v>
      </c>
      <c r="E325">
        <f ca="1">_xll.BDH(A325,"BEST_TARGET_PRICE",$B$2,$B$2,"fill=previous","Days=A")</f>
        <v>1292.2</v>
      </c>
      <c r="F325">
        <f ca="1">_xll.BDH($A325,F$6,$B$2,$B$2,"Dir=V","Dts=H")</f>
        <v>1172.5</v>
      </c>
      <c r="G325">
        <f ca="1">_xll.BDH($A325,G$6,$B$2,$B$2,"Dir=V","Dts=H")</f>
        <v>1179</v>
      </c>
      <c r="H325">
        <f ca="1">_xll.BDH($A325,H$6,$B$2,$B$2,"Dir=V","Dts=H")</f>
        <v>1159.5</v>
      </c>
      <c r="I325">
        <f ca="1">_xll.BDH($A325,I$6,$B$2,$B$2,"Dir=V","Dts=H")</f>
        <v>1169.5</v>
      </c>
      <c r="J325" t="s">
        <v>1169</v>
      </c>
      <c r="K325">
        <f t="shared" si="8"/>
        <v>1242</v>
      </c>
      <c r="L325">
        <f t="shared" si="9"/>
        <v>1200</v>
      </c>
      <c r="M325" t="str">
        <f>_xll.BDS(A325,"BEST_ANALYST_RECS_BULK","headers=n","startrow",MATCH(1,_xll.BDS(A325,"BEST_ANALYST_RECS_BULK","headers=n","endcol=9","startcol=9","array=t"),0),"endrow",MATCH(1,_xll.BDS(A325,"BEST_ANALYST_RECS_BULK","headers=n","endcol=9","startcol=9","array=t"),0),"cols=10;rows=1")</f>
        <v>Morgan Stanley</v>
      </c>
      <c r="N325" t="s">
        <v>1193</v>
      </c>
      <c r="O325" t="s">
        <v>46</v>
      </c>
      <c r="P325">
        <v>3</v>
      </c>
      <c r="Q325" t="s">
        <v>18</v>
      </c>
      <c r="R325">
        <v>1200</v>
      </c>
      <c r="S325" t="s">
        <v>22</v>
      </c>
      <c r="T325" s="2">
        <v>45779</v>
      </c>
      <c r="U325">
        <v>1</v>
      </c>
      <c r="V325">
        <v>30.5</v>
      </c>
      <c r="W325" t="str">
        <f>_xll.BDS(A325,"BEST_ANALYST_RECS_BULK","headers=n","startrow",MATCH(2,_xll.BDS(A325,"BEST_ANALYST_RECS_BULK","headers=n","endcol=9","startcol=9","array=t"),0),"endrow",MATCH(2,_xll.BDS(A325,"BEST_ANALYST_RECS_BULK","headers=n","endcol=9","startcol=9","array=t"),0),"cols=10;rows=1")</f>
        <v>Goldman Sachs</v>
      </c>
      <c r="X325" t="s">
        <v>1121</v>
      </c>
      <c r="Y325" t="s">
        <v>20</v>
      </c>
      <c r="Z325">
        <v>5</v>
      </c>
      <c r="AA325" t="s">
        <v>18</v>
      </c>
      <c r="AB325">
        <v>1537</v>
      </c>
      <c r="AC325" t="s">
        <v>19</v>
      </c>
      <c r="AD325" s="2">
        <v>45784</v>
      </c>
      <c r="AE325">
        <v>2</v>
      </c>
      <c r="AF325">
        <v>24.16</v>
      </c>
      <c r="AG325" t="str">
        <f>_xll.BDS(A325,"BEST_ANALYST_RECS_BULK","headers=n","startrow",MATCH(3,_xll.BDS(A325,"BEST_ANALYST_RECS_BULK","headers=n","endcol=9","startcol=9","array=t"),0),"endrow",MATCH(3,_xll.BDS(A325,"BEST_ANALYST_RECS_BULK","headers=n","endcol=9","startcol=9","array=t"),0),"cols=10;rows=1")</f>
        <v>Sadif Investment Analytics</v>
      </c>
      <c r="AH325" t="s">
        <v>32</v>
      </c>
      <c r="AI325" t="s">
        <v>20</v>
      </c>
      <c r="AJ325">
        <v>5</v>
      </c>
      <c r="AK325" t="s">
        <v>18</v>
      </c>
      <c r="AL325">
        <v>989</v>
      </c>
      <c r="AM325" t="s">
        <v>39</v>
      </c>
      <c r="AN325" s="2">
        <v>45553</v>
      </c>
      <c r="AO325">
        <v>3</v>
      </c>
      <c r="AP325">
        <v>23.69</v>
      </c>
      <c r="AQ325" t="str">
        <f>_xll.BDP($A325, AQ$6)</f>
        <v>Consumer Discretionary</v>
      </c>
      <c r="AR325" t="str">
        <f>_xll.BDP($A325, AR$6)</f>
        <v>Diversified Consumer Services</v>
      </c>
    </row>
    <row r="326" spans="1:44" x14ac:dyDescent="0.25">
      <c r="A326" t="s">
        <v>83</v>
      </c>
      <c r="B326">
        <f ca="1">_xll.BDH(A326,"BEST_EPS",$B$2,$B$2,"BEST_FPERIOD_OVERRIDE=1bf","fill=previous","Days=A")</f>
        <v>1.36</v>
      </c>
      <c r="C326">
        <f ca="1">_xll.BDH(A326,"BEST_EPS",$B$2,$B$2,"BEST_FPERIOD_OVERRIDE=2bf","fill=previous","Days=A")</f>
        <v>1.5</v>
      </c>
      <c r="D326">
        <f ca="1">_xll.BDH(A326,"BEST_EPS",$B$2,$B$2,"BEST_FPERIOD_OVERRIDE=3bf","fill=previous","Days=A")</f>
        <v>1.641</v>
      </c>
      <c r="E326">
        <f ca="1">_xll.BDH(A326,"BEST_TARGET_PRICE",$B$2,$B$2,"fill=previous","Days=A")</f>
        <v>4432.8069999999998</v>
      </c>
      <c r="F326">
        <f ca="1">_xll.BDH($A326,F$6,$B$2,$B$2,"Dir=V","Dts=H")</f>
        <v>4129</v>
      </c>
      <c r="G326">
        <f ca="1">_xll.BDH($A326,G$6,$B$2,$B$2,"Dir=V","Dts=H")</f>
        <v>4133</v>
      </c>
      <c r="H326">
        <f ca="1">_xll.BDH($A326,H$6,$B$2,$B$2,"Dir=V","Dts=H")</f>
        <v>4075</v>
      </c>
      <c r="I326">
        <f ca="1">_xll.BDH($A326,I$6,$B$2,$B$2,"Dir=V","Dts=H")</f>
        <v>4082</v>
      </c>
      <c r="J326" t="s">
        <v>1169</v>
      </c>
      <c r="K326">
        <f t="shared" si="8"/>
        <v>4485.666666666667</v>
      </c>
      <c r="L326">
        <f t="shared" si="9"/>
        <v>4500</v>
      </c>
      <c r="M326" t="e">
        <f>_xll.BDS(A326,"BEST_ANALYST_RECS_BULK","headers=n","startrow",MATCH(1,_xll.BDS(A326,"BEST_ANALYST_RECS_BULK","headers=n","endcol=9","startcol=9","array=t"),0),"endrow",MATCH(1,_xll.BDS(A326,"BEST_ANALYST_RECS_BULK","headers=n","endcol=9","startcol=9","array=t"),0),"cols=10;rows=1")</f>
        <v>#N/A</v>
      </c>
      <c r="N326" t="s">
        <v>1366</v>
      </c>
      <c r="O326" t="s">
        <v>17</v>
      </c>
      <c r="P326">
        <v>5</v>
      </c>
      <c r="Q326" t="s">
        <v>18</v>
      </c>
      <c r="R326">
        <v>4500</v>
      </c>
      <c r="S326" t="s">
        <v>19</v>
      </c>
      <c r="T326" s="2">
        <v>45777</v>
      </c>
      <c r="U326">
        <v>1</v>
      </c>
      <c r="V326">
        <v>25.69</v>
      </c>
      <c r="W326" t="str">
        <f>_xll.BDS(A326,"BEST_ANALYST_RECS_BULK","headers=n","startrow",MATCH(2,_xll.BDS(A326,"BEST_ANALYST_RECS_BULK","headers=n","endcol=9","startcol=9","array=t"),0),"endrow",MATCH(2,_xll.BDS(A326,"BEST_ANALYST_RECS_BULK","headers=n","endcol=9","startcol=9","array=t"),0),"cols=10;rows=1")</f>
        <v>BNP Paribas Exane</v>
      </c>
      <c r="X326" t="s">
        <v>1366</v>
      </c>
      <c r="Y326" t="s">
        <v>17</v>
      </c>
      <c r="Z326">
        <v>5</v>
      </c>
      <c r="AA326" t="s">
        <v>18</v>
      </c>
      <c r="AB326">
        <v>4500</v>
      </c>
      <c r="AC326" t="s">
        <v>19</v>
      </c>
      <c r="AD326" s="2">
        <v>45777</v>
      </c>
      <c r="AE326">
        <v>2</v>
      </c>
      <c r="AF326">
        <v>23.01</v>
      </c>
      <c r="AG326" t="str">
        <f>_xll.BDS(A326,"BEST_ANALYST_RECS_BULK","headers=n","startrow",MATCH(3,_xll.BDS(A326,"BEST_ANALYST_RECS_BULK","headers=n","endcol=9","startcol=9","array=t"),0),"endrow",MATCH(3,_xll.BDS(A326,"BEST_ANALYST_RECS_BULK","headers=n","endcol=9","startcol=9","array=t"),0),"cols=10;rows=1")</f>
        <v>AlphaValue/Baader Europe</v>
      </c>
      <c r="AH326" t="s">
        <v>1027</v>
      </c>
      <c r="AI326" t="s">
        <v>826</v>
      </c>
      <c r="AJ326">
        <v>4</v>
      </c>
      <c r="AK326" t="s">
        <v>18</v>
      </c>
      <c r="AL326">
        <v>4457</v>
      </c>
      <c r="AM326" t="s">
        <v>27</v>
      </c>
      <c r="AN326" s="2">
        <v>45778</v>
      </c>
      <c r="AO326">
        <v>3</v>
      </c>
      <c r="AP326">
        <v>21.53</v>
      </c>
      <c r="AQ326" t="str">
        <f>_xll.BDP($A326, AQ$6)</f>
        <v>Industrials</v>
      </c>
      <c r="AR326" t="str">
        <f>_xll.BDP($A326, AR$6)</f>
        <v>Professional Services</v>
      </c>
    </row>
    <row r="327" spans="1:44" x14ac:dyDescent="0.25">
      <c r="A327" t="s">
        <v>77</v>
      </c>
      <c r="B327">
        <f ca="1">_xll.BDH(A327,"BEST_EPS",$B$2,$B$2,"BEST_FPERIOD_OVERRIDE=1bf","fill=previous","Days=A")</f>
        <v>6.1689999999999996</v>
      </c>
      <c r="C327">
        <f ca="1">_xll.BDH(A327,"BEST_EPS",$B$2,$B$2,"BEST_FPERIOD_OVERRIDE=2bf","fill=previous","Days=A")</f>
        <v>6.2279999999999998</v>
      </c>
      <c r="D327">
        <f ca="1">_xll.BDH(A327,"BEST_EPS",$B$2,$B$2,"BEST_FPERIOD_OVERRIDE=3bf","fill=previous","Days=A")</f>
        <v>6.7130000000000001</v>
      </c>
      <c r="E327">
        <f ca="1">_xll.BDH(A327,"BEST_TARGET_PRICE",$B$2,$B$2,"fill=previous","Days=A")</f>
        <v>5672.9170000000004</v>
      </c>
      <c r="F327">
        <f ca="1">_xll.BDH($A327,F$6,$B$2,$B$2,"Dir=V","Dts=H")</f>
        <v>4494.5</v>
      </c>
      <c r="G327">
        <f ca="1">_xll.BDH($A327,G$6,$B$2,$B$2,"Dir=V","Dts=H")</f>
        <v>4576</v>
      </c>
      <c r="H327">
        <f ca="1">_xll.BDH($A327,H$6,$B$2,$B$2,"Dir=V","Dts=H")</f>
        <v>4475.5</v>
      </c>
      <c r="I327">
        <f ca="1">_xll.BDH($A327,I$6,$B$2,$B$2,"Dir=V","Dts=H")</f>
        <v>4539.5</v>
      </c>
      <c r="J327" t="s">
        <v>1169</v>
      </c>
      <c r="K327">
        <f t="shared" si="8"/>
        <v>4913.9066666666668</v>
      </c>
      <c r="L327">
        <f t="shared" si="9"/>
        <v>4400</v>
      </c>
      <c r="M327" t="str">
        <f>_xll.BDS(A327,"BEST_ANALYST_RECS_BULK","headers=n","startrow",MATCH(1,_xll.BDS(A327,"BEST_ANALYST_RECS_BULK","headers=n","endcol=9","startcol=9","array=t"),0),"endrow",MATCH(1,_xll.BDS(A327,"BEST_ANALYST_RECS_BULK","headers=n","endcol=9","startcol=9","array=t"),0),"cols=10;rows=1")</f>
        <v>Macquarie</v>
      </c>
      <c r="N327" t="s">
        <v>1127</v>
      </c>
      <c r="O327" t="s">
        <v>25</v>
      </c>
      <c r="P327">
        <v>3</v>
      </c>
      <c r="Q327" t="s">
        <v>18</v>
      </c>
      <c r="R327">
        <v>4400</v>
      </c>
      <c r="S327" t="s">
        <v>22</v>
      </c>
      <c r="T327" s="2">
        <v>45783</v>
      </c>
      <c r="U327">
        <v>1</v>
      </c>
      <c r="V327">
        <v>6.75</v>
      </c>
      <c r="W327" t="str">
        <f>_xll.BDS(A327,"BEST_ANALYST_RECS_BULK","headers=n","startrow",MATCH(2,_xll.BDS(A327,"BEST_ANALYST_RECS_BULK","headers=n","endcol=9","startcol=9","array=t"),0),"endrow",MATCH(2,_xll.BDS(A327,"BEST_ANALYST_RECS_BULK","headers=n","endcol=9","startcol=9","array=t"),0),"cols=10;rows=1")</f>
        <v>SBG Securities (Pty) Ltd</v>
      </c>
      <c r="X327" t="s">
        <v>1174</v>
      </c>
      <c r="Y327" t="s">
        <v>28</v>
      </c>
      <c r="Z327">
        <v>3</v>
      </c>
      <c r="AA327" t="s">
        <v>18</v>
      </c>
      <c r="AB327">
        <v>5200</v>
      </c>
      <c r="AC327" t="s">
        <v>22</v>
      </c>
      <c r="AD327" s="2">
        <v>45747</v>
      </c>
      <c r="AE327">
        <v>2</v>
      </c>
      <c r="AF327">
        <v>3.91</v>
      </c>
      <c r="AG327" t="str">
        <f>_xll.BDS(A327,"BEST_ANALYST_RECS_BULK","headers=n","startrow",MATCH(3,_xll.BDS(A327,"BEST_ANALYST_RECS_BULK","headers=n","endcol=9","startcol=9","array=t"),0),"endrow",MATCH(3,_xll.BDS(A327,"BEST_ANALYST_RECS_BULK","headers=n","endcol=9","startcol=9","array=t"),0),"cols=10;rows=1")</f>
        <v>Sadif Investment Analytics</v>
      </c>
      <c r="AH327" t="s">
        <v>32</v>
      </c>
      <c r="AI327" t="s">
        <v>28</v>
      </c>
      <c r="AJ327">
        <v>3</v>
      </c>
      <c r="AK327" t="s">
        <v>18</v>
      </c>
      <c r="AL327">
        <v>5141.72</v>
      </c>
      <c r="AM327" t="s">
        <v>39</v>
      </c>
      <c r="AN327" s="2">
        <v>45558</v>
      </c>
      <c r="AO327">
        <v>3</v>
      </c>
      <c r="AP327">
        <v>0</v>
      </c>
      <c r="AQ327" t="str">
        <f>_xll.BDP($A327, AQ$6)</f>
        <v>Materials</v>
      </c>
      <c r="AR327" t="str">
        <f>_xll.BDP($A327, AR$6)</f>
        <v>Metals &amp; Mining</v>
      </c>
    </row>
    <row r="328" spans="1:44" x14ac:dyDescent="0.25">
      <c r="A328" t="s">
        <v>171</v>
      </c>
      <c r="B328">
        <f ca="1">_xll.BDH(A328,"BEST_EPS",$B$2,$B$2,"BEST_FPERIOD_OVERRIDE=1bf","fill=previous","Days=A")</f>
        <v>3.5510000000000002</v>
      </c>
      <c r="C328">
        <f ca="1">_xll.BDH(A328,"BEST_EPS",$B$2,$B$2,"BEST_FPERIOD_OVERRIDE=2bf","fill=previous","Days=A")</f>
        <v>3.7850000000000001</v>
      </c>
      <c r="D328">
        <f ca="1">_xll.BDH(A328,"BEST_EPS",$B$2,$B$2,"BEST_FPERIOD_OVERRIDE=3bf","fill=previous","Days=A")</f>
        <v>4.0289999999999999</v>
      </c>
      <c r="E328">
        <f ca="1">_xll.BDH(A328,"BEST_TARGET_PRICE",$B$2,$B$2,"fill=previous","Days=A")</f>
        <v>5751.0529999999999</v>
      </c>
      <c r="F328">
        <f ca="1">_xll.BDH($A328,F$6,$B$2,$B$2,"Dir=V","Dts=H")</f>
        <v>5000</v>
      </c>
      <c r="G328">
        <f ca="1">_xll.BDH($A328,G$6,$B$2,$B$2,"Dir=V","Dts=H")</f>
        <v>5022</v>
      </c>
      <c r="H328">
        <f ca="1">_xll.BDH($A328,H$6,$B$2,$B$2,"Dir=V","Dts=H")</f>
        <v>4936</v>
      </c>
      <c r="I328">
        <f ca="1">_xll.BDH($A328,I$6,$B$2,$B$2,"Dir=V","Dts=H")</f>
        <v>4968</v>
      </c>
      <c r="J328" t="s">
        <v>1169</v>
      </c>
      <c r="K328">
        <f t="shared" ref="K328:K391" si="10">AVERAGE(R328,AB328,AL328)</f>
        <v>5766.666666666667</v>
      </c>
      <c r="L328">
        <f t="shared" ref="L328:L391" si="11">IF(OR(ISNA(M328),R328=0,R328="#N/A N/A"),IF(OR(ISNA(W328),AB328=0,AB328="#N/A N/A"),IF(OR(ISNA(AG328),AL328=0,AL328="#N/A N/A"),E328,AL328),AB328),R328)</f>
        <v>6400</v>
      </c>
      <c r="M328" t="e">
        <f>_xll.BDS(A328,"BEST_ANALYST_RECS_BULK","headers=n","startrow",MATCH(1,_xll.BDS(A328,"BEST_ANALYST_RECS_BULK","headers=n","endcol=9","startcol=9","array=t"),0),"endrow",MATCH(1,_xll.BDS(A328,"BEST_ANALYST_RECS_BULK","headers=n","endcol=9","startcol=9","array=t"),0),"cols=10;rows=1")</f>
        <v>#N/A</v>
      </c>
      <c r="N328" t="s">
        <v>845</v>
      </c>
      <c r="O328" t="s">
        <v>35</v>
      </c>
      <c r="P328">
        <v>3</v>
      </c>
      <c r="Q328" t="s">
        <v>18</v>
      </c>
      <c r="R328">
        <v>5300</v>
      </c>
      <c r="S328" t="s">
        <v>19</v>
      </c>
      <c r="T328" s="2">
        <v>45770</v>
      </c>
      <c r="U328">
        <v>1</v>
      </c>
      <c r="V328">
        <v>26.15</v>
      </c>
      <c r="W328" t="str">
        <f>_xll.BDS(A328,"BEST_ANALYST_RECS_BULK","headers=n","startrow",MATCH(2,_xll.BDS(A328,"BEST_ANALYST_RECS_BULK","headers=n","endcol=9","startcol=9","array=t"),0),"endrow",MATCH(2,_xll.BDS(A328,"BEST_ANALYST_RECS_BULK","headers=n","endcol=9","startcol=9","array=t"),0),"cols=10;rows=1")</f>
        <v>BNP Paribas Exane</v>
      </c>
      <c r="X328" t="s">
        <v>876</v>
      </c>
      <c r="Y328" t="s">
        <v>17</v>
      </c>
      <c r="Z328">
        <v>5</v>
      </c>
      <c r="AA328" t="s">
        <v>18</v>
      </c>
      <c r="AB328">
        <v>6400</v>
      </c>
      <c r="AC328" t="s">
        <v>19</v>
      </c>
      <c r="AD328" s="2">
        <v>45782</v>
      </c>
      <c r="AE328">
        <v>2</v>
      </c>
      <c r="AF328">
        <v>16.53</v>
      </c>
      <c r="AG328" t="str">
        <f>_xll.BDS(A328,"BEST_ANALYST_RECS_BULK","headers=n","startrow",MATCH(3,_xll.BDS(A328,"BEST_ANALYST_RECS_BULK","headers=n","endcol=9","startcol=9","array=t"),0),"endrow",MATCH(3,_xll.BDS(A328,"BEST_ANALYST_RECS_BULK","headers=n","endcol=9","startcol=9","array=t"),0),"cols=10;rows=1")</f>
        <v>HSBC</v>
      </c>
      <c r="AH328" t="s">
        <v>1365</v>
      </c>
      <c r="AI328" t="s">
        <v>20</v>
      </c>
      <c r="AJ328">
        <v>5</v>
      </c>
      <c r="AK328" t="s">
        <v>18</v>
      </c>
      <c r="AL328">
        <v>5600</v>
      </c>
      <c r="AM328" t="s">
        <v>19</v>
      </c>
      <c r="AN328" s="2">
        <v>45771</v>
      </c>
      <c r="AO328">
        <v>3</v>
      </c>
      <c r="AP328">
        <v>5.8</v>
      </c>
      <c r="AQ328" t="str">
        <f>_xll.BDP($A328, AQ$6)</f>
        <v>Consumer Staples</v>
      </c>
      <c r="AR328" t="str">
        <f>_xll.BDP($A328, AR$6)</f>
        <v>Household Products</v>
      </c>
    </row>
    <row r="329" spans="1:44" x14ac:dyDescent="0.25">
      <c r="A329" t="s">
        <v>444</v>
      </c>
      <c r="B329">
        <f ca="1">_xll.BDH(A329,"BEST_EPS",$B$2,$B$2,"BEST_FPERIOD_OVERRIDE=1bf","fill=previous","Days=A")</f>
        <v>0.30199999999999999</v>
      </c>
      <c r="C329">
        <f ca="1">_xll.BDH(A329,"BEST_EPS",$B$2,$B$2,"BEST_FPERIOD_OVERRIDE=2bf","fill=previous","Days=A")</f>
        <v>0.34200000000000003</v>
      </c>
      <c r="D329">
        <f ca="1">_xll.BDH(A329,"BEST_EPS",$B$2,$B$2,"BEST_FPERIOD_OVERRIDE=3bf","fill=previous","Days=A")</f>
        <v>0.38500000000000001</v>
      </c>
      <c r="E329">
        <f ca="1">_xll.BDH(A329,"BEST_TARGET_PRICE",$B$2,$B$2,"fill=previous","Days=A")</f>
        <v>715.68799999999999</v>
      </c>
      <c r="F329">
        <f ca="1">_xll.BDH($A329,F$6,$B$2,$B$2,"Dir=V","Dts=H")</f>
        <v>749.8</v>
      </c>
      <c r="G329">
        <f ca="1">_xll.BDH($A329,G$6,$B$2,$B$2,"Dir=V","Dts=H")</f>
        <v>749.8</v>
      </c>
      <c r="H329">
        <f ca="1">_xll.BDH($A329,H$6,$B$2,$B$2,"Dir=V","Dts=H")</f>
        <v>731.8</v>
      </c>
      <c r="I329">
        <f ca="1">_xll.BDH($A329,I$6,$B$2,$B$2,"Dir=V","Dts=H")</f>
        <v>742.4</v>
      </c>
      <c r="J329" t="s">
        <v>1169</v>
      </c>
      <c r="K329">
        <f t="shared" si="10"/>
        <v>800</v>
      </c>
      <c r="L329">
        <f t="shared" si="11"/>
        <v>750</v>
      </c>
      <c r="M329" t="e">
        <f>_xll.BDS(A329,"BEST_ANALYST_RECS_BULK","headers=n","startrow",MATCH(1,_xll.BDS(A329,"BEST_ANALYST_RECS_BULK","headers=n","endcol=9","startcol=9","array=t"),0),"endrow",MATCH(1,_xll.BDS(A329,"BEST_ANALYST_RECS_BULK","headers=n","endcol=9","startcol=9","array=t"),0),"cols=10;rows=1")</f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tr">
        <f>_xll.BDS(A329,"BEST_ANALYST_RECS_BULK","headers=n","startrow",MATCH(2,_xll.BDS(A329,"BEST_ANALYST_RECS_BULK","headers=n","endcol=9","startcol=9","array=t"),0),"endrow",MATCH(2,_xll.BDS(A329,"BEST_ANALYST_RECS_BULK","headers=n","endcol=9","startcol=9","array=t"),0),"cols=10;rows=1")</f>
        <v>Panmure Liberum</v>
      </c>
      <c r="X329" t="s">
        <v>1339</v>
      </c>
      <c r="Y329" t="s">
        <v>20</v>
      </c>
      <c r="Z329">
        <v>5</v>
      </c>
      <c r="AA329" t="s">
        <v>18</v>
      </c>
      <c r="AB329">
        <v>750</v>
      </c>
      <c r="AC329" t="s">
        <v>19</v>
      </c>
      <c r="AD329" s="2">
        <v>45716</v>
      </c>
      <c r="AE329">
        <v>2</v>
      </c>
      <c r="AF329">
        <v>42.87</v>
      </c>
      <c r="AG329" t="str">
        <f>_xll.BDS(A329,"BEST_ANALYST_RECS_BULK","headers=n","startrow",MATCH(3,_xll.BDS(A329,"BEST_ANALYST_RECS_BULK","headers=n","endcol=9","startcol=9","array=t"),0),"endrow",MATCH(3,_xll.BDS(A329,"BEST_ANALYST_RECS_BULK","headers=n","endcol=9","startcol=9","array=t"),0),"cols=10;rows=1")</f>
        <v>BNP Paribas Exane</v>
      </c>
      <c r="AH329" t="s">
        <v>1013</v>
      </c>
      <c r="AI329" t="s">
        <v>17</v>
      </c>
      <c r="AJ329">
        <v>5</v>
      </c>
      <c r="AK329" t="s">
        <v>18</v>
      </c>
      <c r="AL329">
        <v>850</v>
      </c>
      <c r="AM329" t="s">
        <v>19</v>
      </c>
      <c r="AN329" s="2">
        <v>45777</v>
      </c>
      <c r="AO329">
        <v>3</v>
      </c>
      <c r="AP329">
        <v>39.82</v>
      </c>
      <c r="AQ329" t="str">
        <f>_xll.BDP($A329, AQ$6)</f>
        <v>Communication Services</v>
      </c>
      <c r="AR329" t="str">
        <f>_xll.BDP($A329, AR$6)</f>
        <v>Interactive Media &amp; Services</v>
      </c>
    </row>
    <row r="330" spans="1:44" x14ac:dyDescent="0.25">
      <c r="A330" t="s">
        <v>131</v>
      </c>
      <c r="B330">
        <f ca="1">_xll.BDH(A330,"BEST_EPS",$B$2,$B$2,"BEST_FPERIOD_OVERRIDE=1bf","fill=previous","Days=A")</f>
        <v>0.25</v>
      </c>
      <c r="C330">
        <f ca="1">_xll.BDH(A330,"BEST_EPS",$B$2,$B$2,"BEST_FPERIOD_OVERRIDE=2bf","fill=previous","Days=A")</f>
        <v>0.29499999999999998</v>
      </c>
      <c r="D330">
        <f ca="1">_xll.BDH(A330,"BEST_EPS",$B$2,$B$2,"BEST_FPERIOD_OVERRIDE=3bf","fill=previous","Days=A")</f>
        <v>0.33600000000000002</v>
      </c>
      <c r="E330">
        <f ca="1">_xll.BDH(A330,"BEST_TARGET_PRICE",$B$2,$B$2,"fill=previous","Days=A")</f>
        <v>808.35</v>
      </c>
      <c r="F330">
        <f ca="1">_xll.BDH($A330,F$6,$B$2,$B$2,"Dir=V","Dts=H")</f>
        <v>776.4</v>
      </c>
      <c r="G330">
        <f ca="1">_xll.BDH($A330,G$6,$B$2,$B$2,"Dir=V","Dts=H")</f>
        <v>780</v>
      </c>
      <c r="H330">
        <f ca="1">_xll.BDH($A330,H$6,$B$2,$B$2,"Dir=V","Dts=H")</f>
        <v>766</v>
      </c>
      <c r="I330">
        <f ca="1">_xll.BDH($A330,I$6,$B$2,$B$2,"Dir=V","Dts=H")</f>
        <v>766</v>
      </c>
      <c r="J330" t="s">
        <v>1169</v>
      </c>
      <c r="K330">
        <f t="shared" si="10"/>
        <v>833.33333333333337</v>
      </c>
      <c r="L330">
        <f t="shared" si="11"/>
        <v>920</v>
      </c>
      <c r="M330" t="str">
        <f>_xll.BDS(A330,"BEST_ANALYST_RECS_BULK","headers=n","startrow",MATCH(1,_xll.BDS(A330,"BEST_ANALYST_RECS_BULK","headers=n","endcol=9","startcol=9","array=t"),0),"endrow",MATCH(1,_xll.BDS(A330,"BEST_ANALYST_RECS_BULK","headers=n","endcol=9","startcol=9","array=t"),0),"cols=10;rows=1")</f>
        <v>Jefferies</v>
      </c>
      <c r="N330" t="s">
        <v>1349</v>
      </c>
      <c r="O330" t="s">
        <v>20</v>
      </c>
      <c r="P330">
        <v>5</v>
      </c>
      <c r="Q330" t="s">
        <v>18</v>
      </c>
      <c r="R330">
        <v>920</v>
      </c>
      <c r="S330" t="s">
        <v>19</v>
      </c>
      <c r="T330" s="2">
        <v>45779</v>
      </c>
      <c r="U330">
        <v>1</v>
      </c>
      <c r="V330">
        <v>88.41</v>
      </c>
      <c r="W330" t="e">
        <f>_xll.BDS(A330,"BEST_ANALYST_RECS_BULK","headers=n","startrow",MATCH(2,_xll.BDS(A330,"BEST_ANALYST_RECS_BULK","headers=n","endcol=9","startcol=9","array=t"),0),"endrow",MATCH(2,_xll.BDS(A330,"BEST_ANALYST_RECS_BULK","headers=n","endcol=9","startcol=9","array=t"),0),"cols=10;rows=1")</f>
        <v>#N/A</v>
      </c>
      <c r="X330" t="s">
        <v>1100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76.27</v>
      </c>
      <c r="AG330" t="str">
        <f>_xll.BDS(A330,"BEST_ANALYST_RECS_BULK","headers=n","startrow",MATCH(3,_xll.BDS(A330,"BEST_ANALYST_RECS_BULK","headers=n","endcol=9","startcol=9","array=t"),0),"endrow",MATCH(3,_xll.BDS(A330,"BEST_ANALYST_RECS_BULK","headers=n","endcol=9","startcol=9","array=t"),0),"cols=10;rows=1")</f>
        <v>Shore Capital</v>
      </c>
      <c r="AH330" t="s">
        <v>1100</v>
      </c>
      <c r="AI330" t="s">
        <v>28</v>
      </c>
      <c r="AJ330">
        <v>3</v>
      </c>
      <c r="AK330" t="s">
        <v>18</v>
      </c>
      <c r="AL330">
        <v>790</v>
      </c>
      <c r="AM330" t="s">
        <v>19</v>
      </c>
      <c r="AN330" s="2">
        <v>45778</v>
      </c>
      <c r="AO330">
        <v>3</v>
      </c>
      <c r="AP330">
        <v>78.760000000000005</v>
      </c>
      <c r="AQ330" t="str">
        <f>_xll.BDP($A330, AQ$6)</f>
        <v>Industrials</v>
      </c>
      <c r="AR330" t="str">
        <f>_xll.BDP($A330, AR$6)</f>
        <v>Aerospace &amp; Defense</v>
      </c>
    </row>
    <row r="331" spans="1:44" x14ac:dyDescent="0.25">
      <c r="A331" t="s">
        <v>324</v>
      </c>
      <c r="B331">
        <f ca="1">_xll.BDH(A331,"BEST_EPS",$B$2,$B$2,"BEST_FPERIOD_OVERRIDE=1bf","fill=previous","Days=A")</f>
        <v>0.29499999999999998</v>
      </c>
      <c r="C331">
        <f ca="1">_xll.BDH(A331,"BEST_EPS",$B$2,$B$2,"BEST_FPERIOD_OVERRIDE=2bf","fill=previous","Days=A")</f>
        <v>0.32400000000000001</v>
      </c>
      <c r="D331">
        <f ca="1">_xll.BDH(A331,"BEST_EPS",$B$2,$B$2,"BEST_FPERIOD_OVERRIDE=3bf","fill=previous","Days=A")</f>
        <v>0.35099999999999998</v>
      </c>
      <c r="E331">
        <f ca="1">_xll.BDH(A331,"BEST_TARGET_PRICE",$B$2,$B$2,"fill=previous","Days=A")</f>
        <v>429.125</v>
      </c>
      <c r="F331">
        <f ca="1">_xll.BDH($A331,F$6,$B$2,$B$2,"Dir=V","Dts=H")</f>
        <v>359.9</v>
      </c>
      <c r="G331">
        <f ca="1">_xll.BDH($A331,G$6,$B$2,$B$2,"Dir=V","Dts=H")</f>
        <v>360.8</v>
      </c>
      <c r="H331">
        <f ca="1">_xll.BDH($A331,H$6,$B$2,$B$2,"Dir=V","Dts=H")</f>
        <v>348.3</v>
      </c>
      <c r="I331">
        <f ca="1">_xll.BDH($A331,I$6,$B$2,$B$2,"Dir=V","Dts=H")</f>
        <v>349.7</v>
      </c>
      <c r="J331" t="s">
        <v>1169</v>
      </c>
      <c r="K331">
        <f t="shared" si="10"/>
        <v>370.5</v>
      </c>
      <c r="L331">
        <f t="shared" si="11"/>
        <v>366</v>
      </c>
      <c r="M331" t="str">
        <f>_xll.BDS(A331,"BEST_ANALYST_RECS_BULK","headers=n","startrow",MATCH(1,_xll.BDS(A331,"BEST_ANALYST_RECS_BULK","headers=n","endcol=9","startcol=9","array=t"),0),"endrow",MATCH(1,_xll.BDS(A331,"BEST_ANALYST_RECS_BULK","headers=n","endcol=9","startcol=9","array=t"),0),"cols=10;rows=1")</f>
        <v>ISS-EVA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9.18</v>
      </c>
      <c r="W331" t="str">
        <f>_xll.BDS(A331,"BEST_ANALYST_RECS_BULK","headers=n","startrow",MATCH(2,_xll.BDS(A331,"BEST_ANALYST_RECS_BULK","headers=n","endcol=9","startcol=9","array=t"),0),"endrow",MATCH(2,_xll.BDS(A331,"BEST_ANALYST_RECS_BULK","headers=n","endcol=9","startcol=9","array=t"),0),"cols=10;rows=1")</f>
        <v>Peel Hunt</v>
      </c>
      <c r="X331" t="s">
        <v>1340</v>
      </c>
      <c r="Y331" t="s">
        <v>28</v>
      </c>
      <c r="Z331">
        <v>3</v>
      </c>
      <c r="AA331" t="s">
        <v>18</v>
      </c>
      <c r="AB331">
        <v>366</v>
      </c>
      <c r="AC331" t="s">
        <v>19</v>
      </c>
      <c r="AD331" s="2">
        <v>45775</v>
      </c>
      <c r="AE331">
        <v>2</v>
      </c>
      <c r="AF331">
        <v>0</v>
      </c>
      <c r="AG331" t="str">
        <f>_xll.BDS(A331,"BEST_ANALYST_RECS_BULK","headers=n","startrow",MATCH(3,_xll.BDS(A331,"BEST_ANALYST_RECS_BULK","headers=n","endcol=9","startcol=9","array=t"),0),"endrow",MATCH(3,_xll.BDS(A331,"BEST_ANALYST_RECS_BULK","headers=n","endcol=9","startcol=9","array=t"),0),"cols=10;rows=1")</f>
        <v>Stifel</v>
      </c>
      <c r="AH331" t="s">
        <v>1322</v>
      </c>
      <c r="AI331" t="s">
        <v>28</v>
      </c>
      <c r="AJ331">
        <v>3</v>
      </c>
      <c r="AK331" t="s">
        <v>18</v>
      </c>
      <c r="AL331">
        <v>375</v>
      </c>
      <c r="AM331" t="s">
        <v>19</v>
      </c>
      <c r="AN331" s="2">
        <v>45784</v>
      </c>
      <c r="AO331">
        <v>3</v>
      </c>
      <c r="AP331">
        <v>-6.65</v>
      </c>
      <c r="AQ331" t="str">
        <f>_xll.BDP($A331, AQ$6)</f>
        <v>Industrials</v>
      </c>
      <c r="AR331" t="str">
        <f>_xll.BDP($A331, AR$6)</f>
        <v>Commercial Services &amp; Supplies</v>
      </c>
    </row>
    <row r="332" spans="1:44" x14ac:dyDescent="0.25">
      <c r="A332" t="s">
        <v>364</v>
      </c>
      <c r="B332">
        <f ca="1">_xll.BDH(A332,"BEST_EPS",$B$2,$B$2,"BEST_FPERIOD_OVERRIDE=1bf","fill=previous","Days=A")</f>
        <v>0.23599999999999999</v>
      </c>
      <c r="C332">
        <f ca="1">_xll.BDH(A332,"BEST_EPS",$B$2,$B$2,"BEST_FPERIOD_OVERRIDE=2bf","fill=previous","Days=A")</f>
        <v>0.25700000000000001</v>
      </c>
      <c r="D332">
        <f ca="1">_xll.BDH(A332,"BEST_EPS",$B$2,$B$2,"BEST_FPERIOD_OVERRIDE=3bf","fill=previous","Days=A")</f>
        <v>1.7</v>
      </c>
      <c r="E332">
        <f ca="1">_xll.BDH(A332,"BEST_TARGET_PRICE",$B$2,$B$2,"fill=previous","Days=A")</f>
        <v>288.57100000000003</v>
      </c>
      <c r="F332">
        <f ca="1">_xll.BDH($A332,F$6,$B$2,$B$2,"Dir=V","Dts=H")</f>
        <v>272.8</v>
      </c>
      <c r="G332">
        <f ca="1">_xll.BDH($A332,G$6,$B$2,$B$2,"Dir=V","Dts=H")</f>
        <v>274.39999999999998</v>
      </c>
      <c r="H332">
        <f ca="1">_xll.BDH($A332,H$6,$B$2,$B$2,"Dir=V","Dts=H")</f>
        <v>270.2</v>
      </c>
      <c r="I332">
        <f ca="1">_xll.BDH($A332,I$6,$B$2,$B$2,"Dir=V","Dts=H")</f>
        <v>274.39999999999998</v>
      </c>
      <c r="J332" t="s">
        <v>1169</v>
      </c>
      <c r="K332">
        <f t="shared" si="10"/>
        <v>309</v>
      </c>
      <c r="L332">
        <f t="shared" si="11"/>
        <v>285</v>
      </c>
      <c r="M332" t="str">
        <f>_xll.BDS(A332,"BEST_ANALYST_RECS_BULK","headers=n","startrow",MATCH(1,_xll.BDS(A332,"BEST_ANALYST_RECS_BULK","headers=n","endcol=9","startcol=9","array=t"),0),"endrow",MATCH(1,_xll.BDS(A332,"BEST_ANALYST_RECS_BULK","headers=n","endcol=9","startcol=9","array=t"),0),"cols=10;rows=1")</f>
        <v>HSBC</v>
      </c>
      <c r="N332" t="s">
        <v>1051</v>
      </c>
      <c r="O332" t="s">
        <v>20</v>
      </c>
      <c r="P332">
        <v>5</v>
      </c>
      <c r="Q332" t="s">
        <v>18</v>
      </c>
      <c r="R332">
        <v>285</v>
      </c>
      <c r="S332" t="s">
        <v>19</v>
      </c>
      <c r="T332" s="2">
        <v>45749</v>
      </c>
      <c r="U332">
        <v>1</v>
      </c>
      <c r="V332">
        <v>15.41</v>
      </c>
      <c r="W332" t="e">
        <f>_xll.BDS(A332,"BEST_ANALYST_RECS_BULK","headers=n","startrow",MATCH(2,_xll.BDS(A332,"BEST_ANALYST_RECS_BULK","headers=n","endcol=9","startcol=9","array=t"),0),"endrow",MATCH(2,_xll.BDS(A332,"BEST_ANALYST_RECS_BULK","headers=n","endcol=9","startcol=9","array=t"),0),"cols=10;rows=1")</f>
        <v>#N/A</v>
      </c>
      <c r="X332" t="s">
        <v>1321</v>
      </c>
      <c r="Y332" t="s">
        <v>20</v>
      </c>
      <c r="Z332">
        <v>5</v>
      </c>
      <c r="AA332" t="s">
        <v>18</v>
      </c>
      <c r="AB332">
        <v>320</v>
      </c>
      <c r="AC332" t="s">
        <v>22</v>
      </c>
      <c r="AD332" s="2">
        <v>45769</v>
      </c>
      <c r="AE332">
        <v>2</v>
      </c>
      <c r="AF332">
        <v>4.8</v>
      </c>
      <c r="AG332" t="str">
        <f>_xll.BDS(A332,"BEST_ANALYST_RECS_BULK","headers=n","startrow",MATCH(3,_xll.BDS(A332,"BEST_ANALYST_RECS_BULK","headers=n","endcol=9","startcol=9","array=t"),0),"endrow",MATCH(3,_xll.BDS(A332,"BEST_ANALYST_RECS_BULK","headers=n","endcol=9","startcol=9","array=t"),0),"cols=10;rows=1")</f>
        <v>AlphaValue/Baader Europe</v>
      </c>
      <c r="AH332" t="s">
        <v>905</v>
      </c>
      <c r="AI332" t="s">
        <v>826</v>
      </c>
      <c r="AJ332">
        <v>4</v>
      </c>
      <c r="AK332" t="s">
        <v>18</v>
      </c>
      <c r="AL332">
        <v>322</v>
      </c>
      <c r="AM332" t="s">
        <v>27</v>
      </c>
      <c r="AN332" s="2">
        <v>45778</v>
      </c>
      <c r="AO332">
        <v>3</v>
      </c>
      <c r="AP332">
        <v>7.89</v>
      </c>
      <c r="AQ332" t="str">
        <f>_xll.BDP($A332, AQ$6)</f>
        <v>Consumer Staples</v>
      </c>
      <c r="AR332" t="str">
        <f>_xll.BDP($A332, AR$6)</f>
        <v>Consumer Staples Distribution</v>
      </c>
    </row>
    <row r="333" spans="1:44" x14ac:dyDescent="0.25">
      <c r="A333" t="s">
        <v>422</v>
      </c>
      <c r="B333">
        <f ca="1">_xll.BDH(A333,"BEST_EPS",$B$2,$B$2,"BEST_FPERIOD_OVERRIDE=1bf","fill=previous","Days=A")</f>
        <v>0.29899999999999999</v>
      </c>
      <c r="C333">
        <f ca="1">_xll.BDH(A333,"BEST_EPS",$B$2,$B$2,"BEST_FPERIOD_OVERRIDE=2bf","fill=previous","Days=A")</f>
        <v>0.33400000000000002</v>
      </c>
      <c r="D333">
        <f ca="1">_xll.BDH(A333,"BEST_EPS",$B$2,$B$2,"BEST_FPERIOD_OVERRIDE=3bf","fill=previous","Days=A")</f>
        <v>0.36199999999999999</v>
      </c>
      <c r="E333">
        <f ca="1">_xll.BDH(A333,"BEST_TARGET_PRICE",$B$2,$B$2,"fill=previous","Days=A")</f>
        <v>360.11799999999999</v>
      </c>
      <c r="F333">
        <f ca="1">_xll.BDH($A333,F$6,$B$2,$B$2,"Dir=V","Dts=H")</f>
        <v>332.8</v>
      </c>
      <c r="G333">
        <f ca="1">_xll.BDH($A333,G$6,$B$2,$B$2,"Dir=V","Dts=H")</f>
        <v>339</v>
      </c>
      <c r="H333">
        <f ca="1">_xll.BDH($A333,H$6,$B$2,$B$2,"Dir=V","Dts=H")</f>
        <v>332.8</v>
      </c>
      <c r="I333">
        <f ca="1">_xll.BDH($A333,I$6,$B$2,$B$2,"Dir=V","Dts=H")</f>
        <v>336.4</v>
      </c>
      <c r="J333" t="s">
        <v>1169</v>
      </c>
      <c r="K333">
        <f t="shared" si="10"/>
        <v>421.66666666666669</v>
      </c>
      <c r="L333">
        <f t="shared" si="11"/>
        <v>435</v>
      </c>
      <c r="M333" t="str">
        <f>_xll.BDS(A333,"BEST_ANALYST_RECS_BULK","headers=n","startrow",MATCH(1,_xll.BDS(A333,"BEST_ANALYST_RECS_BULK","headers=n","endcol=9","startcol=9","array=t"),0),"endrow",MATCH(1,_xll.BDS(A333,"BEST_ANALYST_RECS_BULK","headers=n","endcol=9","startcol=9","array=t"),0),"cols=10;rows=1")</f>
        <v>Panmure Liberum</v>
      </c>
      <c r="N333" t="s">
        <v>1216</v>
      </c>
      <c r="O333" t="s">
        <v>20</v>
      </c>
      <c r="P333">
        <v>5</v>
      </c>
      <c r="Q333" t="s">
        <v>18</v>
      </c>
      <c r="R333">
        <v>435</v>
      </c>
      <c r="S333" t="s">
        <v>19</v>
      </c>
      <c r="T333" s="2">
        <v>45778</v>
      </c>
      <c r="U333">
        <v>1</v>
      </c>
      <c r="V333">
        <v>10.47</v>
      </c>
      <c r="W333" t="str">
        <f>_xll.BDS(A333,"BEST_ANALYST_RECS_BULK","headers=n","startrow",MATCH(2,_xll.BDS(A333,"BEST_ANALYST_RECS_BULK","headers=n","endcol=9","startcol=9","array=t"),0),"endrow",MATCH(2,_xll.BDS(A333,"BEST_ANALYST_RECS_BULK","headers=n","endcol=9","startcol=9","array=t"),0),"cols=10;rows=1")</f>
        <v>Morningstar</v>
      </c>
      <c r="X333" t="s">
        <v>881</v>
      </c>
      <c r="Y333" t="s">
        <v>20</v>
      </c>
      <c r="Z333">
        <v>5</v>
      </c>
      <c r="AA333" t="s">
        <v>23</v>
      </c>
      <c r="AB333">
        <v>420</v>
      </c>
      <c r="AC333" t="s">
        <v>19</v>
      </c>
      <c r="AD333" s="2">
        <v>45744</v>
      </c>
      <c r="AE333">
        <v>2</v>
      </c>
      <c r="AF333">
        <v>10.199999999999999</v>
      </c>
      <c r="AG333" t="e">
        <f>_xll.BDS(A333,"BEST_ANALYST_RECS_BULK","headers=n","startrow",MATCH(3,_xll.BDS(A333,"BEST_ANALYST_RECS_BULK","headers=n","endcol=9","startcol=9","array=t"),0),"endrow",MATCH(3,_xll.BDS(A333,"BEST_ANALYST_RECS_BULK","headers=n","endcol=9","startcol=9","array=t"),0),"cols=10;rows=1")</f>
        <v>#N/A</v>
      </c>
      <c r="AH333" t="s">
        <v>1097</v>
      </c>
      <c r="AI333" t="s">
        <v>24</v>
      </c>
      <c r="AJ333">
        <v>5</v>
      </c>
      <c r="AK333" t="s">
        <v>18</v>
      </c>
      <c r="AL333">
        <v>410</v>
      </c>
      <c r="AM333" t="s">
        <v>19</v>
      </c>
      <c r="AN333" s="2">
        <v>45778</v>
      </c>
      <c r="AO333">
        <v>3</v>
      </c>
      <c r="AP333">
        <v>1.3</v>
      </c>
      <c r="AQ333" t="str">
        <f>_xll.BDP($A333, AQ$6)</f>
        <v>Financials</v>
      </c>
      <c r="AR333" t="str">
        <f>_xll.BDP($A333, AR$6)</f>
        <v>Capital Markets</v>
      </c>
    </row>
    <row r="334" spans="1:44" x14ac:dyDescent="0.25">
      <c r="A334" t="s">
        <v>305</v>
      </c>
      <c r="B334">
        <f ca="1">_xll.BDH(A334,"BEST_EPS",$B$2,$B$2,"BEST_FPERIOD_OVERRIDE=1bf","fill=previous","Days=A")</f>
        <v>0.46300000000000002</v>
      </c>
      <c r="C334">
        <f ca="1">_xll.BDH(A334,"BEST_EPS",$B$2,$B$2,"BEST_FPERIOD_OVERRIDE=2bf","fill=previous","Days=A")</f>
        <v>0.52300000000000002</v>
      </c>
      <c r="D334">
        <f ca="1">_xll.BDH(A334,"BEST_EPS",$B$2,$B$2,"BEST_FPERIOD_OVERRIDE=3bf","fill=previous","Days=A")</f>
        <v>0.59499999999999997</v>
      </c>
      <c r="E334">
        <f ca="1">_xll.BDH(A334,"BEST_TARGET_PRICE",$B$2,$B$2,"fill=previous","Days=A")</f>
        <v>1428.077</v>
      </c>
      <c r="F334">
        <f ca="1">_xll.BDH($A334,F$6,$B$2,$B$2,"Dir=V","Dts=H")</f>
        <v>1256.5</v>
      </c>
      <c r="G334">
        <f ca="1">_xll.BDH($A334,G$6,$B$2,$B$2,"Dir=V","Dts=H")</f>
        <v>1265</v>
      </c>
      <c r="H334">
        <f ca="1">_xll.BDH($A334,H$6,$B$2,$B$2,"Dir=V","Dts=H")</f>
        <v>1244</v>
      </c>
      <c r="I334">
        <f ca="1">_xll.BDH($A334,I$6,$B$2,$B$2,"Dir=V","Dts=H")</f>
        <v>1262</v>
      </c>
      <c r="J334" t="s">
        <v>1169</v>
      </c>
      <c r="K334">
        <f t="shared" si="10"/>
        <v>1453.6666666666667</v>
      </c>
      <c r="L334">
        <f t="shared" si="11"/>
        <v>1311</v>
      </c>
      <c r="M334" t="str">
        <f>_xll.BDS(A334,"BEST_ANALYST_RECS_BULK","headers=n","startrow",MATCH(1,_xll.BDS(A334,"BEST_ANALYST_RECS_BULK","headers=n","endcol=9","startcol=9","array=t"),0),"endrow",MATCH(1,_xll.BDS(A334,"BEST_ANALYST_RECS_BULK","headers=n","endcol=9","startcol=9","array=t"),0),"cols=10;rows=1")</f>
        <v>AlphaValue/Baader Europe</v>
      </c>
      <c r="N334" t="s">
        <v>972</v>
      </c>
      <c r="O334" t="s">
        <v>834</v>
      </c>
      <c r="P334">
        <v>2</v>
      </c>
      <c r="Q334" t="s">
        <v>26</v>
      </c>
      <c r="R334">
        <v>1311</v>
      </c>
      <c r="S334" t="s">
        <v>27</v>
      </c>
      <c r="T334" s="2">
        <v>45778</v>
      </c>
      <c r="U334">
        <v>1</v>
      </c>
      <c r="V334">
        <v>33.090000000000003</v>
      </c>
      <c r="W334" t="str">
        <f>_xll.BDS(A334,"BEST_ANALYST_RECS_BULK","headers=n","startrow",MATCH(2,_xll.BDS(A334,"BEST_ANALYST_RECS_BULK","headers=n","endcol=9","startcol=9","array=t"),0),"endrow",MATCH(2,_xll.BDS(A334,"BEST_ANALYST_RECS_BULK","headers=n","endcol=9","startcol=9","array=t"),0),"cols=10;rows=1")</f>
        <v>BNP Paribas Exane</v>
      </c>
      <c r="X334" t="s">
        <v>948</v>
      </c>
      <c r="Y334" t="s">
        <v>17</v>
      </c>
      <c r="Z334">
        <v>5</v>
      </c>
      <c r="AA334" t="s">
        <v>18</v>
      </c>
      <c r="AB334">
        <v>1550</v>
      </c>
      <c r="AC334" t="s">
        <v>19</v>
      </c>
      <c r="AD334" s="2">
        <v>45778</v>
      </c>
      <c r="AE334">
        <v>2</v>
      </c>
      <c r="AF334">
        <v>26.98</v>
      </c>
      <c r="AG334" t="str">
        <f>_xll.BDS(A334,"BEST_ANALYST_RECS_BULK","headers=n","startrow",MATCH(3,_xll.BDS(A334,"BEST_ANALYST_RECS_BULK","headers=n","endcol=9","startcol=9","array=t"),0),"endrow",MATCH(3,_xll.BDS(A334,"BEST_ANALYST_RECS_BULK","headers=n","endcol=9","startcol=9","array=t"),0),"cols=10;rows=1")</f>
        <v>Kepler Cheuvreux</v>
      </c>
      <c r="AH334" t="s">
        <v>1233</v>
      </c>
      <c r="AI334" t="s">
        <v>20</v>
      </c>
      <c r="AJ334">
        <v>5</v>
      </c>
      <c r="AK334" t="s">
        <v>18</v>
      </c>
      <c r="AL334">
        <v>1500</v>
      </c>
      <c r="AM334" t="s">
        <v>19</v>
      </c>
      <c r="AN334" s="2">
        <v>45672</v>
      </c>
      <c r="AO334">
        <v>3</v>
      </c>
      <c r="AP334">
        <v>20.3</v>
      </c>
      <c r="AQ334" t="str">
        <f>_xll.BDP($A334, AQ$6)</f>
        <v>Information Technology</v>
      </c>
      <c r="AR334" t="str">
        <f>_xll.BDP($A334, AR$6)</f>
        <v>Software</v>
      </c>
    </row>
    <row r="335" spans="1:44" x14ac:dyDescent="0.25">
      <c r="A335" t="s">
        <v>59</v>
      </c>
      <c r="B335">
        <f ca="1">_xll.BDH(A335,"BEST_EPS",$B$2,$B$2,"BEST_FPERIOD_OVERRIDE=1bf","fill=previous","Days=A")</f>
        <v>3.3010000000000002</v>
      </c>
      <c r="C335">
        <f ca="1">_xll.BDH(A335,"BEST_EPS",$B$2,$B$2,"BEST_FPERIOD_OVERRIDE=2bf","fill=previous","Days=A")</f>
        <v>3.72</v>
      </c>
      <c r="D335">
        <f ca="1">_xll.BDH(A335,"BEST_EPS",$B$2,$B$2,"BEST_FPERIOD_OVERRIDE=3bf","fill=previous","Days=A")</f>
        <v>4.3159999999999998</v>
      </c>
      <c r="E335">
        <f ca="1">_xll.BDH(A335,"BEST_TARGET_PRICE",$B$2,$B$2,"fill=previous","Days=A")</f>
        <v>3017.337</v>
      </c>
      <c r="F335">
        <f ca="1">_xll.BDH($A335,F$6,$B$2,$B$2,"Dir=V","Dts=H")</f>
        <v>2427.5</v>
      </c>
      <c r="G335">
        <f ca="1">_xll.BDH($A335,G$6,$B$2,$B$2,"Dir=V","Dts=H")</f>
        <v>2453</v>
      </c>
      <c r="H335">
        <f ca="1">_xll.BDH($A335,H$6,$B$2,$B$2,"Dir=V","Dts=H")</f>
        <v>2421.5</v>
      </c>
      <c r="I335">
        <f ca="1">_xll.BDH($A335,I$6,$B$2,$B$2,"Dir=V","Dts=H")</f>
        <v>2429</v>
      </c>
      <c r="J335" t="s">
        <v>1169</v>
      </c>
      <c r="K335">
        <f t="shared" si="10"/>
        <v>2662.6766666666667</v>
      </c>
      <c r="L335">
        <f t="shared" si="11"/>
        <v>2760</v>
      </c>
      <c r="M335" t="str">
        <f>_xll.BDS(A335,"BEST_ANALYST_RECS_BULK","headers=n","startrow",MATCH(1,_xll.BDS(A335,"BEST_ANALYST_RECS_BULK","headers=n","endcol=9","startcol=9","array=t"),0),"endrow",MATCH(1,_xll.BDS(A335,"BEST_ANALYST_RECS_BULK","headers=n","endcol=9","startcol=9","array=t"),0),"cols=10;rows=1")</f>
        <v>Morningstar</v>
      </c>
      <c r="N335" t="s">
        <v>41</v>
      </c>
      <c r="O335" t="s">
        <v>28</v>
      </c>
      <c r="P335">
        <v>3</v>
      </c>
      <c r="Q335" t="s">
        <v>26</v>
      </c>
      <c r="R335">
        <v>2760</v>
      </c>
      <c r="S335" t="s">
        <v>19</v>
      </c>
      <c r="T335" s="2">
        <v>45783</v>
      </c>
      <c r="U335">
        <v>1</v>
      </c>
      <c r="V335">
        <v>6.22</v>
      </c>
      <c r="W335" t="str">
        <f>_xll.BDS(A335,"BEST_ANALYST_RECS_BULK","headers=n","startrow",MATCH(2,_xll.BDS(A335,"BEST_ANALYST_RECS_BULK","headers=n","endcol=9","startcol=9","array=t"),0),"endrow",MATCH(2,_xll.BDS(A335,"BEST_ANALYST_RECS_BULK","headers=n","endcol=9","startcol=9","array=t"),0),"cols=10;rows=1")</f>
        <v>Citi</v>
      </c>
      <c r="X335" t="s">
        <v>1236</v>
      </c>
      <c r="Y335" t="s">
        <v>25</v>
      </c>
      <c r="Z335">
        <v>3</v>
      </c>
      <c r="AA335" t="s">
        <v>18</v>
      </c>
      <c r="AB335">
        <v>2480</v>
      </c>
      <c r="AC335" t="s">
        <v>19</v>
      </c>
      <c r="AD335" s="2">
        <v>45779</v>
      </c>
      <c r="AE335">
        <v>2</v>
      </c>
      <c r="AF335">
        <v>0</v>
      </c>
      <c r="AG335" t="e">
        <f>_xll.BDS(A335,"BEST_ANALYST_RECS_BULK","headers=n","startrow",MATCH(3,_xll.BDS(A335,"BEST_ANALYST_RECS_BULK","headers=n","endcol=9","startcol=9","array=t"),0),"endrow",MATCH(3,_xll.BDS(A335,"BEST_ANALYST_RECS_BULK","headers=n","endcol=9","startcol=9","array=t"),0),"cols=10;rows=1")</f>
        <v>#N/A</v>
      </c>
      <c r="AH335" t="s">
        <v>1224</v>
      </c>
      <c r="AI335" t="s">
        <v>25</v>
      </c>
      <c r="AJ335">
        <v>3</v>
      </c>
      <c r="AK335" t="s">
        <v>18</v>
      </c>
      <c r="AL335">
        <v>2748.03</v>
      </c>
      <c r="AM335" t="s">
        <v>19</v>
      </c>
      <c r="AN335" s="2">
        <v>45754</v>
      </c>
      <c r="AO335">
        <v>3</v>
      </c>
      <c r="AP335">
        <v>-8.76</v>
      </c>
      <c r="AQ335" t="str">
        <f>_xll.BDP($A335, AQ$6)</f>
        <v>Energy</v>
      </c>
      <c r="AR335" t="str">
        <f>_xll.BDP($A335, AR$6)</f>
        <v>Oil, Gas &amp; Consumable Fuels</v>
      </c>
    </row>
    <row r="336" spans="1:44" x14ac:dyDescent="0.25">
      <c r="A336" t="s">
        <v>374</v>
      </c>
      <c r="B336">
        <f ca="1">_xll.BDH(A336,"BEST_EPS",$B$2,$B$2,"BEST_FPERIOD_OVERRIDE=1bf","fill=previous","Days=A")</f>
        <v>0.27900000000000003</v>
      </c>
      <c r="C336">
        <f ca="1">_xll.BDH(A336,"BEST_EPS",$B$2,$B$2,"BEST_FPERIOD_OVERRIDE=2bf","fill=previous","Days=A")</f>
        <v>0.31900000000000001</v>
      </c>
      <c r="D336" t="str">
        <f ca="1">_xll.BDH(A336,"BEST_EPS",$B$2,$B$2,"BEST_FPERIOD_OVERRIDE=3bf","fill=previous","Days=A")</f>
        <v>#N/A N/A</v>
      </c>
      <c r="E336" t="str">
        <f ca="1">_xll.BDH(A336,"BEST_TARGET_PRICE",$B$2,$B$2,"fill=previous","Days=A")</f>
        <v>#N/A N/A</v>
      </c>
      <c r="F336" t="str">
        <f ca="1">_xll.BDH($A336,F$6,$B$2,$B$2,"Dir=V","Dts=H")</f>
        <v>#N/A N/A</v>
      </c>
      <c r="G336" t="str">
        <f ca="1">_xll.BDH($A336,G$6,$B$2,$B$2,"Dir=V","Dts=H")</f>
        <v>#N/A N/A</v>
      </c>
      <c r="H336" t="str">
        <f ca="1">_xll.BDH($A336,H$6,$B$2,$B$2,"Dir=V","Dts=H")</f>
        <v>#N/A N/A</v>
      </c>
      <c r="I336" t="str">
        <f ca="1">_xll.BDH($A336,I$6,$B$2,$B$2,"Dir=V","Dts=H")</f>
        <v>#N/A N/A</v>
      </c>
      <c r="J336" t="s">
        <v>1169</v>
      </c>
      <c r="K336">
        <f t="shared" si="10"/>
        <v>660</v>
      </c>
      <c r="L336" t="str">
        <f t="shared" ca="1" si="11"/>
        <v>#N/A N/A</v>
      </c>
      <c r="M336" t="e">
        <f>_xll.BDS(A336,"BEST_ANALYST_RECS_BULK","headers=n","startrow",MATCH(1,_xll.BDS(A336,"BEST_ANALYST_RECS_BULK","headers=n","endcol=9","startcol=9","array=t"),0),"endrow",MATCH(1,_xll.BDS(A336,"BEST_ANALYST_RECS_BULK","headers=n","endcol=9","startcol=9","array=t"),0),"cols=10;rows=1")</f>
        <v>#N/A</v>
      </c>
      <c r="N336" t="s">
        <v>883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f>_xll.BDS(A336,"BEST_ANALYST_RECS_BULK","headers=n","startrow",MATCH(2,_xll.BDS(A336,"BEST_ANALYST_RECS_BULK","headers=n","endcol=9","startcol=9","array=t"),0),"endrow",MATCH(2,_xll.BDS(A336,"BEST_ANALYST_RECS_BULK","headers=n","endcol=9","startcol=9","array=t"),0),"cols=10;rows=1")</f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f>_xll.BDS(A336,"BEST_ANALYST_RECS_BULK","headers=n","startrow",MATCH(3,_xll.BDS(A336,"BEST_ANALYST_RECS_BULK","headers=n","endcol=9","startcol=9","array=t"),0),"endrow",MATCH(3,_xll.BDS(A336,"BEST_ANALYST_RECS_BULK","headers=n","endcol=9","startcol=9","array=t"),0),"cols=10;rows=1")</f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  <c r="AQ336" t="str">
        <f>_xll.BDP($A336, AQ$6)</f>
        <v>Materials</v>
      </c>
      <c r="AR336" t="str">
        <f>_xll.BDP($A336, AR$6)</f>
        <v>Containers &amp; Packaging</v>
      </c>
    </row>
    <row r="337" spans="1:44" x14ac:dyDescent="0.25">
      <c r="A337" t="s">
        <v>386</v>
      </c>
      <c r="B337">
        <f ca="1">_xll.BDH(A337,"BEST_EPS",$B$2,$B$2,"BEST_FPERIOD_OVERRIDE=1bf","fill=previous","Days=A")</f>
        <v>1.2749999999999999</v>
      </c>
      <c r="C337">
        <f ca="1">_xll.BDH(A337,"BEST_EPS",$B$2,$B$2,"BEST_FPERIOD_OVERRIDE=2bf","fill=previous","Days=A")</f>
        <v>1.399</v>
      </c>
      <c r="D337">
        <f ca="1">_xll.BDH(A337,"BEST_EPS",$B$2,$B$2,"BEST_FPERIOD_OVERRIDE=3bf","fill=previous","Days=A")</f>
        <v>1.4930000000000001</v>
      </c>
      <c r="E337">
        <f ca="1">_xll.BDH(A337,"BEST_TARGET_PRICE",$B$2,$B$2,"fill=previous","Days=A")</f>
        <v>2316.7860000000001</v>
      </c>
      <c r="F337">
        <f ca="1">_xll.BDH($A337,F$6,$B$2,$B$2,"Dir=V","Dts=H")</f>
        <v>1929</v>
      </c>
      <c r="G337">
        <f ca="1">_xll.BDH($A337,G$6,$B$2,$B$2,"Dir=V","Dts=H")</f>
        <v>1947</v>
      </c>
      <c r="H337">
        <f ca="1">_xll.BDH($A337,H$6,$B$2,$B$2,"Dir=V","Dts=H")</f>
        <v>1919</v>
      </c>
      <c r="I337">
        <f ca="1">_xll.BDH($A337,I$6,$B$2,$B$2,"Dir=V","Dts=H")</f>
        <v>1937</v>
      </c>
      <c r="J337" t="s">
        <v>1169</v>
      </c>
      <c r="K337">
        <f t="shared" si="10"/>
        <v>2386.6666666666665</v>
      </c>
      <c r="L337">
        <f t="shared" si="11"/>
        <v>2500</v>
      </c>
      <c r="M337" t="str">
        <f>_xll.BDS(A337,"BEST_ANALYST_RECS_BULK","headers=n","startrow",MATCH(1,_xll.BDS(A337,"BEST_ANALYST_RECS_BULK","headers=n","endcol=9","startcol=9","array=t"),0),"endrow",MATCH(1,_xll.BDS(A337,"BEST_ANALYST_RECS_BULK","headers=n","endcol=9","startcol=9","array=t"),0),"cols=10;rows=1")</f>
        <v>HSBC</v>
      </c>
      <c r="N337" t="s">
        <v>939</v>
      </c>
      <c r="O337" t="s">
        <v>20</v>
      </c>
      <c r="P337">
        <v>5</v>
      </c>
      <c r="Q337" t="s">
        <v>18</v>
      </c>
      <c r="R337">
        <v>2500</v>
      </c>
      <c r="S337" t="s">
        <v>19</v>
      </c>
      <c r="T337" s="2">
        <v>45776</v>
      </c>
      <c r="U337">
        <v>1</v>
      </c>
      <c r="V337">
        <v>20.58</v>
      </c>
      <c r="W337" t="str">
        <f>_xll.BDS(A337,"BEST_ANALYST_RECS_BULK","headers=n","startrow",MATCH(2,_xll.BDS(A337,"BEST_ANALYST_RECS_BULK","headers=n","endcol=9","startcol=9","array=t"),0),"endrow",MATCH(2,_xll.BDS(A337,"BEST_ANALYST_RECS_BULK","headers=n","endcol=9","startcol=9","array=t"),0),"cols=10;rows=1")</f>
        <v>Jefferies</v>
      </c>
      <c r="X337" t="s">
        <v>1156</v>
      </c>
      <c r="Y337" t="s">
        <v>28</v>
      </c>
      <c r="Z337">
        <v>3</v>
      </c>
      <c r="AA337" t="s">
        <v>18</v>
      </c>
      <c r="AB337">
        <v>1930</v>
      </c>
      <c r="AC337" t="s">
        <v>19</v>
      </c>
      <c r="AD337" s="2">
        <v>45688</v>
      </c>
      <c r="AE337">
        <v>2</v>
      </c>
      <c r="AF337">
        <v>15.65</v>
      </c>
      <c r="AG337" t="e">
        <f>_xll.BDS(A337,"BEST_ANALYST_RECS_BULK","headers=n","startrow",MATCH(3,_xll.BDS(A337,"BEST_ANALYST_RECS_BULK","headers=n","endcol=9","startcol=9","array=t"),0),"endrow",MATCH(3,_xll.BDS(A337,"BEST_ANALYST_RECS_BULK","headers=n","endcol=9","startcol=9","array=t"),0),"cols=10;rows=1")</f>
        <v>#N/A</v>
      </c>
      <c r="AH337" t="s">
        <v>939</v>
      </c>
      <c r="AI337" t="s">
        <v>20</v>
      </c>
      <c r="AJ337">
        <v>5</v>
      </c>
      <c r="AK337" t="s">
        <v>18</v>
      </c>
      <c r="AL337">
        <v>2730</v>
      </c>
      <c r="AM337" t="s">
        <v>19</v>
      </c>
      <c r="AN337" s="2">
        <v>45742</v>
      </c>
      <c r="AO337">
        <v>3</v>
      </c>
      <c r="AP337">
        <v>10.6</v>
      </c>
      <c r="AQ337" t="str">
        <f>_xll.BDP($A337, AQ$6)</f>
        <v>Industrials</v>
      </c>
      <c r="AR337" t="str">
        <f>_xll.BDP($A337, AR$6)</f>
        <v>Industrial Conglomerates</v>
      </c>
    </row>
    <row r="338" spans="1:44" x14ac:dyDescent="0.25">
      <c r="A338" t="s">
        <v>299</v>
      </c>
      <c r="B338">
        <f ca="1">_xll.BDH(A338,"BEST_EPS",$B$2,$B$2,"BEST_FPERIOD_OVERRIDE=1bf","fill=previous","Days=A")</f>
        <v>1.036</v>
      </c>
      <c r="C338">
        <f ca="1">_xll.BDH(A338,"BEST_EPS",$B$2,$B$2,"BEST_FPERIOD_OVERRIDE=2bf","fill=previous","Days=A")</f>
        <v>1.165</v>
      </c>
      <c r="D338">
        <f ca="1">_xll.BDH(A338,"BEST_EPS",$B$2,$B$2,"BEST_FPERIOD_OVERRIDE=3bf","fill=previous","Days=A")</f>
        <v>1.294</v>
      </c>
      <c r="E338">
        <f ca="1">_xll.BDH(A338,"BEST_TARGET_PRICE",$B$2,$B$2,"fill=previous","Days=A")</f>
        <v>1259.316</v>
      </c>
      <c r="F338">
        <f ca="1">_xll.BDH($A338,F$6,$B$2,$B$2,"Dir=V","Dts=H")</f>
        <v>1064</v>
      </c>
      <c r="G338">
        <f ca="1">_xll.BDH($A338,G$6,$B$2,$B$2,"Dir=V","Dts=H")</f>
        <v>1065.5</v>
      </c>
      <c r="H338">
        <f ca="1">_xll.BDH($A338,H$6,$B$2,$B$2,"Dir=V","Dts=H")</f>
        <v>1049</v>
      </c>
      <c r="I338">
        <f ca="1">_xll.BDH($A338,I$6,$B$2,$B$2,"Dir=V","Dts=H")</f>
        <v>1058</v>
      </c>
      <c r="J338" t="s">
        <v>1169</v>
      </c>
      <c r="K338">
        <f t="shared" si="10"/>
        <v>1372.5</v>
      </c>
      <c r="L338">
        <f t="shared" si="11"/>
        <v>1400</v>
      </c>
      <c r="M338" t="str">
        <f>_xll.BDS(A338,"BEST_ANALYST_RECS_BULK","headers=n","startrow",MATCH(1,_xll.BDS(A338,"BEST_ANALYST_RECS_BULK","headers=n","endcol=9","startcol=9","array=t"),0),"endrow",MATCH(1,_xll.BDS(A338,"BEST_ANALYST_RECS_BULK","headers=n","endcol=9","startcol=9","array=t"),0),"cols=10;rows=1")</f>
        <v>ISS-EVA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20.23</v>
      </c>
      <c r="W338" t="str">
        <f>_xll.BDS(A338,"BEST_ANALYST_RECS_BULK","headers=n","startrow",MATCH(2,_xll.BDS(A338,"BEST_ANALYST_RECS_BULK","headers=n","endcol=9","startcol=9","array=t"),0),"endrow",MATCH(2,_xll.BDS(A338,"BEST_ANALYST_RECS_BULK","headers=n","endcol=9","startcol=9","array=t"),0),"cols=10;rows=1")</f>
        <v>RBC Capital</v>
      </c>
      <c r="X338" t="s">
        <v>1438</v>
      </c>
      <c r="Y338" t="s">
        <v>17</v>
      </c>
      <c r="Z338">
        <v>5</v>
      </c>
      <c r="AA338" t="s">
        <v>18</v>
      </c>
      <c r="AB338">
        <v>1400</v>
      </c>
      <c r="AC338" t="s">
        <v>22</v>
      </c>
      <c r="AD338" s="2">
        <v>45783</v>
      </c>
      <c r="AE338">
        <v>2</v>
      </c>
      <c r="AF338">
        <v>9.93</v>
      </c>
      <c r="AG338" t="e">
        <f>_xll.BDS(A338,"BEST_ANALYST_RECS_BULK","headers=n","startrow",MATCH(3,_xll.BDS(A338,"BEST_ANALYST_RECS_BULK","headers=n","endcol=9","startcol=9","array=t"),0),"endrow",MATCH(3,_xll.BDS(A338,"BEST_ANALYST_RECS_BULK","headers=n","endcol=9","startcol=9","array=t"),0),"cols=10;rows=1")</f>
        <v>#N/A</v>
      </c>
      <c r="AH338" t="s">
        <v>1103</v>
      </c>
      <c r="AI338" t="s">
        <v>34</v>
      </c>
      <c r="AJ338">
        <v>5</v>
      </c>
      <c r="AK338" t="s">
        <v>18</v>
      </c>
      <c r="AL338">
        <v>1345</v>
      </c>
      <c r="AM338" t="s">
        <v>22</v>
      </c>
      <c r="AN338" s="2">
        <v>45777</v>
      </c>
      <c r="AO338">
        <v>3</v>
      </c>
      <c r="AP338">
        <v>3.9</v>
      </c>
      <c r="AQ338" t="str">
        <f>_xll.BDP($A338, AQ$6)</f>
        <v>Health Care</v>
      </c>
      <c r="AR338" t="str">
        <f>_xll.BDP($A338, AR$6)</f>
        <v>Health Care Equipment &amp; Suppli</v>
      </c>
    </row>
    <row r="339" spans="1:44" x14ac:dyDescent="0.25">
      <c r="A339" t="s">
        <v>432</v>
      </c>
      <c r="B339">
        <f ca="1">_xll.BDH(A339,"BEST_EPS",$B$2,$B$2,"BEST_FPERIOD_OVERRIDE=1bf","fill=previous","Days=A")</f>
        <v>3.1030000000000002</v>
      </c>
      <c r="C339">
        <f ca="1">_xll.BDH(A339,"BEST_EPS",$B$2,$B$2,"BEST_FPERIOD_OVERRIDE=2bf","fill=previous","Days=A")</f>
        <v>3.4609999999999999</v>
      </c>
      <c r="D339">
        <f ca="1">_xll.BDH(A339,"BEST_EPS",$B$2,$B$2,"BEST_FPERIOD_OVERRIDE=3bf","fill=previous","Days=A")</f>
        <v>3.839</v>
      </c>
      <c r="E339">
        <f ca="1">_xll.BDH(A339,"BEST_TARGET_PRICE",$B$2,$B$2,"fill=previous","Days=A")</f>
        <v>7625.7139999999999</v>
      </c>
      <c r="F339">
        <f ca="1">_xll.BDH($A339,F$6,$B$2,$B$2,"Dir=V","Dts=H")</f>
        <v>6000</v>
      </c>
      <c r="G339">
        <f ca="1">_xll.BDH($A339,G$6,$B$2,$B$2,"Dir=V","Dts=H")</f>
        <v>6050</v>
      </c>
      <c r="H339">
        <f ca="1">_xll.BDH($A339,H$6,$B$2,$B$2,"Dir=V","Dts=H")</f>
        <v>5960</v>
      </c>
      <c r="I339">
        <f ca="1">_xll.BDH($A339,I$6,$B$2,$B$2,"Dir=V","Dts=H")</f>
        <v>5985</v>
      </c>
      <c r="J339" t="s">
        <v>1169</v>
      </c>
      <c r="K339">
        <f t="shared" si="10"/>
        <v>6708.333333333333</v>
      </c>
      <c r="L339">
        <f t="shared" si="11"/>
        <v>6100</v>
      </c>
      <c r="M339" t="str">
        <f>_xll.BDS(A339,"BEST_ANALYST_RECS_BULK","headers=n","startrow",MATCH(1,_xll.BDS(A339,"BEST_ANALYST_RECS_BULK","headers=n","endcol=9","startcol=9","array=t"),0),"endrow",MATCH(1,_xll.BDS(A339,"BEST_ANALYST_RECS_BULK","headers=n","endcol=9","startcol=9","array=t"),0),"cols=10;rows=1")</f>
        <v>Shore Capital</v>
      </c>
      <c r="N339" t="s">
        <v>928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45.91</v>
      </c>
      <c r="W339" t="str">
        <f>_xll.BDS(A339,"BEST_ANALYST_RECS_BULK","headers=n","startrow",MATCH(2,_xll.BDS(A339,"BEST_ANALYST_RECS_BULK","headers=n","endcol=9","startcol=9","array=t"),0),"endrow",MATCH(2,_xll.BDS(A339,"BEST_ANALYST_RECS_BULK","headers=n","endcol=9","startcol=9","array=t"),0),"cols=10;rows=1")</f>
        <v>RBC Capital</v>
      </c>
      <c r="X339" t="s">
        <v>1117</v>
      </c>
      <c r="Y339" t="s">
        <v>38</v>
      </c>
      <c r="Z339">
        <v>1</v>
      </c>
      <c r="AA339" t="s">
        <v>18</v>
      </c>
      <c r="AB339">
        <v>6000</v>
      </c>
      <c r="AC339" t="s">
        <v>22</v>
      </c>
      <c r="AD339" s="2">
        <v>45762</v>
      </c>
      <c r="AE339">
        <v>2</v>
      </c>
      <c r="AF339">
        <v>29.57</v>
      </c>
      <c r="AG339" t="str">
        <f>_xll.BDS(A339,"BEST_ANALYST_RECS_BULK","headers=n","startrow",MATCH(3,_xll.BDS(A339,"BEST_ANALYST_RECS_BULK","headers=n","endcol=9","startcol=9","array=t"),0),"endrow",MATCH(3,_xll.BDS(A339,"BEST_ANALYST_RECS_BULK","headers=n","endcol=9","startcol=9","array=t"),0),"cols=10;rows=1")</f>
        <v>Redburn Atlantic</v>
      </c>
      <c r="AH339" t="s">
        <v>1383</v>
      </c>
      <c r="AI339" t="s">
        <v>25</v>
      </c>
      <c r="AJ339">
        <v>3</v>
      </c>
      <c r="AK339" t="s">
        <v>18</v>
      </c>
      <c r="AL339">
        <v>8025</v>
      </c>
      <c r="AM339" t="s">
        <v>19</v>
      </c>
      <c r="AN339" s="2">
        <v>45772</v>
      </c>
      <c r="AO339">
        <v>3</v>
      </c>
      <c r="AP339">
        <v>0</v>
      </c>
      <c r="AQ339" t="str">
        <f>_xll.BDP($A339, AQ$6)</f>
        <v>Industrials</v>
      </c>
      <c r="AR339" t="str">
        <f>_xll.BDP($A339, AR$6)</f>
        <v>Machinery</v>
      </c>
    </row>
    <row r="340" spans="1:44" x14ac:dyDescent="0.25">
      <c r="A340" t="s">
        <v>205</v>
      </c>
      <c r="B340">
        <f ca="1">_xll.BDH(A340,"BEST_EPS",$B$2,$B$2,"BEST_FPERIOD_OVERRIDE=1bf","fill=previous","Days=A")</f>
        <v>1.6220000000000001</v>
      </c>
      <c r="C340">
        <f ca="1">_xll.BDH(A340,"BEST_EPS",$B$2,$B$2,"BEST_FPERIOD_OVERRIDE=2bf","fill=previous","Days=A")</f>
        <v>1.8720000000000001</v>
      </c>
      <c r="D340">
        <f ca="1">_xll.BDH(A340,"BEST_EPS",$B$2,$B$2,"BEST_FPERIOD_OVERRIDE=3bf","fill=previous","Days=A")</f>
        <v>2.0030000000000001</v>
      </c>
      <c r="E340">
        <f ca="1">_xll.BDH(A340,"BEST_TARGET_PRICE",$B$2,$B$2,"fill=previous","Days=A")</f>
        <v>2055.5</v>
      </c>
      <c r="F340">
        <f ca="1">_xll.BDH($A340,F$6,$B$2,$B$2,"Dir=V","Dts=H")</f>
        <v>1703</v>
      </c>
      <c r="G340">
        <f ca="1">_xll.BDH($A340,G$6,$B$2,$B$2,"Dir=V","Dts=H")</f>
        <v>1713.5</v>
      </c>
      <c r="H340">
        <f ca="1">_xll.BDH($A340,H$6,$B$2,$B$2,"Dir=V","Dts=H")</f>
        <v>1679.5</v>
      </c>
      <c r="I340">
        <f ca="1">_xll.BDH($A340,I$6,$B$2,$B$2,"Dir=V","Dts=H")</f>
        <v>1709.5</v>
      </c>
      <c r="J340" t="s">
        <v>1169</v>
      </c>
      <c r="K340">
        <f t="shared" si="10"/>
        <v>1732</v>
      </c>
      <c r="L340">
        <f t="shared" si="11"/>
        <v>1850</v>
      </c>
      <c r="M340" t="str">
        <f>_xll.BDS(A340,"BEST_ANALYST_RECS_BULK","headers=n","startrow",MATCH(1,_xll.BDS(A340,"BEST_ANALYST_RECS_BULK","headers=n","endcol=9","startcol=9","array=t"),0),"endrow",MATCH(1,_xll.BDS(A340,"BEST_ANALYST_RECS_BULK","headers=n","endcol=9","startcol=9","array=t"),0),"cols=10;rows=1")</f>
        <v>Sadif Investment Analytics</v>
      </c>
      <c r="N340" t="s">
        <v>32</v>
      </c>
      <c r="O340" t="s">
        <v>33</v>
      </c>
      <c r="P340">
        <v>5</v>
      </c>
      <c r="Q340" t="s">
        <v>18</v>
      </c>
      <c r="R340" t="s">
        <v>29</v>
      </c>
      <c r="S340" t="s">
        <v>19</v>
      </c>
      <c r="T340" s="2">
        <v>45769</v>
      </c>
      <c r="U340">
        <v>1</v>
      </c>
      <c r="V340">
        <v>21.21</v>
      </c>
      <c r="W340" t="str">
        <f>_xll.BDS(A340,"BEST_ANALYST_RECS_BULK","headers=n","startrow",MATCH(2,_xll.BDS(A340,"BEST_ANALYST_RECS_BULK","headers=n","endcol=9","startcol=9","array=t"),0),"endrow",MATCH(2,_xll.BDS(A340,"BEST_ANALYST_RECS_BULK","headers=n","endcol=9","startcol=9","array=t"),0),"cols=10;rows=1")</f>
        <v>Jefferies</v>
      </c>
      <c r="X340" t="s">
        <v>904</v>
      </c>
      <c r="Y340" t="s">
        <v>20</v>
      </c>
      <c r="Z340">
        <v>5</v>
      </c>
      <c r="AA340" t="s">
        <v>18</v>
      </c>
      <c r="AB340">
        <v>1850</v>
      </c>
      <c r="AC340" t="s">
        <v>19</v>
      </c>
      <c r="AD340" s="2">
        <v>45749</v>
      </c>
      <c r="AE340">
        <v>2</v>
      </c>
      <c r="AF340">
        <v>19.98</v>
      </c>
      <c r="AG340" t="str">
        <f>_xll.BDS(A340,"BEST_ANALYST_RECS_BULK","headers=n","startrow",MATCH(3,_xll.BDS(A340,"BEST_ANALYST_RECS_BULK","headers=n","endcol=9","startcol=9","array=t"),0),"endrow",MATCH(3,_xll.BDS(A340,"BEST_ANALYST_RECS_BULK","headers=n","endcol=9","startcol=9","array=t"),0),"cols=10;rows=1")</f>
        <v>Citi</v>
      </c>
      <c r="AH340" t="s">
        <v>900</v>
      </c>
      <c r="AI340" t="s">
        <v>25</v>
      </c>
      <c r="AJ340">
        <v>3</v>
      </c>
      <c r="AK340" t="s">
        <v>18</v>
      </c>
      <c r="AL340">
        <v>1614</v>
      </c>
      <c r="AM340" t="s">
        <v>19</v>
      </c>
      <c r="AN340" s="2">
        <v>45749</v>
      </c>
      <c r="AO340">
        <v>3</v>
      </c>
      <c r="AP340">
        <v>12.1</v>
      </c>
      <c r="AQ340" t="str">
        <f>_xll.BDP($A340, AQ$6)</f>
        <v>Utilities</v>
      </c>
      <c r="AR340" t="str">
        <f>_xll.BDP($A340, AR$6)</f>
        <v>Electric Utilities</v>
      </c>
    </row>
    <row r="341" spans="1:44" x14ac:dyDescent="0.25">
      <c r="A341" t="s">
        <v>217</v>
      </c>
      <c r="B341">
        <f ca="1">_xll.BDH(A341,"BEST_EPS",$B$2,$B$2,"BEST_FPERIOD_OVERRIDE=1bf","fill=previous","Days=A")</f>
        <v>2.0030000000000001</v>
      </c>
      <c r="C341">
        <f ca="1">_xll.BDH(A341,"BEST_EPS",$B$2,$B$2,"BEST_FPERIOD_OVERRIDE=2bf","fill=previous","Days=A")</f>
        <v>2.3279999999999998</v>
      </c>
      <c r="D341">
        <f ca="1">_xll.BDH(A341,"BEST_EPS",$B$2,$B$2,"BEST_FPERIOD_OVERRIDE=3bf","fill=previous","Days=A")</f>
        <v>2.5870000000000002</v>
      </c>
      <c r="E341">
        <f ca="1">_xll.BDH(A341,"BEST_TARGET_PRICE",$B$2,$B$2,"fill=previous","Days=A")</f>
        <v>1250.826</v>
      </c>
      <c r="F341">
        <f ca="1">_xll.BDH($A341,F$6,$B$2,$B$2,"Dir=V","Dts=H")</f>
        <v>1048.5</v>
      </c>
      <c r="G341">
        <f ca="1">_xll.BDH($A341,G$6,$B$2,$B$2,"Dir=V","Dts=H")</f>
        <v>1065</v>
      </c>
      <c r="H341">
        <f ca="1">_xll.BDH($A341,H$6,$B$2,$B$2,"Dir=V","Dts=H")</f>
        <v>1038.5</v>
      </c>
      <c r="I341">
        <f ca="1">_xll.BDH($A341,I$6,$B$2,$B$2,"Dir=V","Dts=H")</f>
        <v>1046</v>
      </c>
      <c r="J341" t="s">
        <v>1169</v>
      </c>
      <c r="K341">
        <f t="shared" si="10"/>
        <v>1295.3333333333333</v>
      </c>
      <c r="L341">
        <f t="shared" si="11"/>
        <v>1195</v>
      </c>
      <c r="M341" t="e">
        <f>_xll.BDS(A341,"BEST_ANALYST_RECS_BULK","headers=n","startrow",MATCH(1,_xll.BDS(A341,"BEST_ANALYST_RECS_BULK","headers=n","endcol=9","startcol=9","array=t"),0),"endrow",MATCH(1,_xll.BDS(A341,"BEST_ANALYST_RECS_BULK","headers=n","endcol=9","startcol=9","array=t"),0),"cols=10;rows=1")</f>
        <v>#N/A</v>
      </c>
      <c r="N341" t="s">
        <v>843</v>
      </c>
      <c r="O341" t="s">
        <v>20</v>
      </c>
      <c r="P341">
        <v>5</v>
      </c>
      <c r="Q341" t="s">
        <v>23</v>
      </c>
      <c r="R341">
        <v>1269</v>
      </c>
      <c r="S341" t="s">
        <v>27</v>
      </c>
      <c r="T341" s="2">
        <v>45755</v>
      </c>
      <c r="U341">
        <v>1</v>
      </c>
      <c r="V341">
        <v>46.4</v>
      </c>
      <c r="W341" t="str">
        <f>_xll.BDS(A341,"BEST_ANALYST_RECS_BULK","headers=n","startrow",MATCH(2,_xll.BDS(A341,"BEST_ANALYST_RECS_BULK","headers=n","endcol=9","startcol=9","array=t"),0),"endrow",MATCH(2,_xll.BDS(A341,"BEST_ANALYST_RECS_BULK","headers=n","endcol=9","startcol=9","array=t"),0),"cols=10;rows=1")</f>
        <v>Shore Capital</v>
      </c>
      <c r="X341" t="s">
        <v>1151</v>
      </c>
      <c r="Y341" t="s">
        <v>20</v>
      </c>
      <c r="Z341">
        <v>5</v>
      </c>
      <c r="AA341" t="s">
        <v>18</v>
      </c>
      <c r="AB341">
        <v>1195</v>
      </c>
      <c r="AC341" t="s">
        <v>39</v>
      </c>
      <c r="AD341" s="2">
        <v>45784</v>
      </c>
      <c r="AE341">
        <v>2</v>
      </c>
      <c r="AF341">
        <v>43.92</v>
      </c>
      <c r="AG341" t="e">
        <f>_xll.BDS(A341,"BEST_ANALYST_RECS_BULK","headers=n","startrow",MATCH(3,_xll.BDS(A341,"BEST_ANALYST_RECS_BULK","headers=n","endcol=9","startcol=9","array=t"),0),"endrow",MATCH(3,_xll.BDS(A341,"BEST_ANALYST_RECS_BULK","headers=n","endcol=9","startcol=9","array=t"),0),"cols=10;rows=1")</f>
        <v>#N/A</v>
      </c>
      <c r="AH341" t="s">
        <v>1184</v>
      </c>
      <c r="AI341" t="s">
        <v>17</v>
      </c>
      <c r="AJ341">
        <v>5</v>
      </c>
      <c r="AK341" t="s">
        <v>18</v>
      </c>
      <c r="AL341">
        <v>1422</v>
      </c>
      <c r="AM341" t="s">
        <v>19</v>
      </c>
      <c r="AN341" s="2">
        <v>45751</v>
      </c>
      <c r="AO341">
        <v>3</v>
      </c>
      <c r="AP341">
        <v>41.3</v>
      </c>
      <c r="AQ341" t="str">
        <f>_xll.BDP($A341, AQ$6)</f>
        <v>Financials</v>
      </c>
      <c r="AR341" t="str">
        <f>_xll.BDP($A341, AR$6)</f>
        <v>Banks</v>
      </c>
    </row>
    <row r="342" spans="1:44" x14ac:dyDescent="0.25">
      <c r="A342" t="s">
        <v>340</v>
      </c>
      <c r="B342">
        <f ca="1">_xll.BDH(A342,"BEST_EPS",$B$2,$B$2,"BEST_FPERIOD_OVERRIDE=1bf","fill=previous","Days=A")</f>
        <v>1.6879999999999999</v>
      </c>
      <c r="C342">
        <f ca="1">_xll.BDH(A342,"BEST_EPS",$B$2,$B$2,"BEST_FPERIOD_OVERRIDE=2bf","fill=previous","Days=A")</f>
        <v>1.984</v>
      </c>
      <c r="D342">
        <f ca="1">_xll.BDH(A342,"BEST_EPS",$B$2,$B$2,"BEST_FPERIOD_OVERRIDE=3bf","fill=previous","Days=A")</f>
        <v>2.3839999999999999</v>
      </c>
      <c r="E342">
        <f ca="1">_xll.BDH(A342,"BEST_TARGET_PRICE",$B$2,$B$2,"fill=previous","Days=A")</f>
        <v>2786.9</v>
      </c>
      <c r="F342">
        <f ca="1">_xll.BDH($A342,F$6,$B$2,$B$2,"Dir=V","Dts=H")</f>
        <v>2774</v>
      </c>
      <c r="G342">
        <f ca="1">_xll.BDH($A342,G$6,$B$2,$B$2,"Dir=V","Dts=H")</f>
        <v>2784</v>
      </c>
      <c r="H342">
        <f ca="1">_xll.BDH($A342,H$6,$B$2,$B$2,"Dir=V","Dts=H")</f>
        <v>2734</v>
      </c>
      <c r="I342">
        <f ca="1">_xll.BDH($A342,I$6,$B$2,$B$2,"Dir=V","Dts=H")</f>
        <v>2759</v>
      </c>
      <c r="J342" t="s">
        <v>1169</v>
      </c>
      <c r="K342">
        <f t="shared" si="10"/>
        <v>2953.3333333333335</v>
      </c>
      <c r="L342">
        <f t="shared" si="11"/>
        <v>3050</v>
      </c>
      <c r="M342" t="str">
        <f>_xll.BDS(A342,"BEST_ANALYST_RECS_BULK","headers=n","startrow",MATCH(1,_xll.BDS(A342,"BEST_ANALYST_RECS_BULK","headers=n","endcol=9","startcol=9","array=t"),0),"endrow",MATCH(1,_xll.BDS(A342,"BEST_ANALYST_RECS_BULK","headers=n","endcol=9","startcol=9","array=t"),0),"cols=10;rows=1")</f>
        <v>Bernstein</v>
      </c>
      <c r="N342" t="s">
        <v>1277</v>
      </c>
      <c r="O342" t="s">
        <v>17</v>
      </c>
      <c r="P342">
        <v>5</v>
      </c>
      <c r="Q342" t="s">
        <v>18</v>
      </c>
      <c r="R342">
        <v>3050</v>
      </c>
      <c r="S342" t="s">
        <v>19</v>
      </c>
      <c r="T342" s="2">
        <v>45784</v>
      </c>
      <c r="U342">
        <v>1</v>
      </c>
      <c r="V342">
        <v>20.63</v>
      </c>
      <c r="W342" t="str">
        <f>_xll.BDS(A342,"BEST_ANALYST_RECS_BULK","headers=n","startrow",MATCH(2,_xll.BDS(A342,"BEST_ANALYST_RECS_BULK","headers=n","endcol=9","startcol=9","array=t"),0),"endrow",MATCH(2,_xll.BDS(A342,"BEST_ANALYST_RECS_BULK","headers=n","endcol=9","startcol=9","array=t"),0),"cols=10;rows=1")</f>
        <v>Morgan Stanley</v>
      </c>
      <c r="X342" t="s">
        <v>1258</v>
      </c>
      <c r="Y342" t="s">
        <v>34</v>
      </c>
      <c r="Z342">
        <v>5</v>
      </c>
      <c r="AA342" t="s">
        <v>18</v>
      </c>
      <c r="AB342">
        <v>3200</v>
      </c>
      <c r="AC342" t="s">
        <v>22</v>
      </c>
      <c r="AD342" s="2">
        <v>45736</v>
      </c>
      <c r="AE342">
        <v>2</v>
      </c>
      <c r="AF342">
        <v>15.38</v>
      </c>
      <c r="AG342" t="str">
        <f>_xll.BDS(A342,"BEST_ANALYST_RECS_BULK","headers=n","startrow",MATCH(3,_xll.BDS(A342,"BEST_ANALYST_RECS_BULK","headers=n","endcol=9","startcol=9","array=t"),0),"endrow",MATCH(3,_xll.BDS(A342,"BEST_ANALYST_RECS_BULK","headers=n","endcol=9","startcol=9","array=t"),0),"cols=10;rows=1")</f>
        <v>Jefferies</v>
      </c>
      <c r="AH342" t="s">
        <v>904</v>
      </c>
      <c r="AI342" t="s">
        <v>28</v>
      </c>
      <c r="AJ342">
        <v>3</v>
      </c>
      <c r="AK342" t="s">
        <v>18</v>
      </c>
      <c r="AL342">
        <v>2610</v>
      </c>
      <c r="AM342" t="s">
        <v>19</v>
      </c>
      <c r="AN342" s="2">
        <v>45681</v>
      </c>
      <c r="AO342">
        <v>3</v>
      </c>
      <c r="AP342">
        <v>14.21</v>
      </c>
      <c r="AQ342" t="str">
        <f>_xll.BDP($A342, AQ$6)</f>
        <v>Utilities</v>
      </c>
      <c r="AR342" t="str">
        <f>_xll.BDP($A342, AR$6)</f>
        <v>Water Utilities</v>
      </c>
    </row>
    <row r="343" spans="1:44" x14ac:dyDescent="0.25">
      <c r="A343" t="s">
        <v>225</v>
      </c>
      <c r="B343">
        <f ca="1">_xll.BDH(A343,"BEST_EPS",$B$2,$B$2,"BEST_FPERIOD_OVERRIDE=1bf","fill=previous","Days=A")</f>
        <v>3.23</v>
      </c>
      <c r="C343">
        <f ca="1">_xll.BDH(A343,"BEST_EPS",$B$2,$B$2,"BEST_FPERIOD_OVERRIDE=2bf","fill=previous","Days=A")</f>
        <v>3.8660000000000001</v>
      </c>
      <c r="D343">
        <f ca="1">_xll.BDH(A343,"BEST_EPS",$B$2,$B$2,"BEST_FPERIOD_OVERRIDE=3bf","fill=previous","Days=A")</f>
        <v>4.4340000000000002</v>
      </c>
      <c r="E343">
        <f ca="1">_xll.BDH(A343,"BEST_TARGET_PRICE",$B$2,$B$2,"fill=previous","Days=A")</f>
        <v>4086.0619999999999</v>
      </c>
      <c r="F343">
        <f ca="1">_xll.BDH($A343,F$6,$B$2,$B$2,"Dir=V","Dts=H")</f>
        <v>2946</v>
      </c>
      <c r="G343">
        <f ca="1">_xll.BDH($A343,G$6,$B$2,$B$2,"Dir=V","Dts=H")</f>
        <v>3013</v>
      </c>
      <c r="H343">
        <f ca="1">_xll.BDH($A343,H$6,$B$2,$B$2,"Dir=V","Dts=H")</f>
        <v>2946</v>
      </c>
      <c r="I343">
        <f ca="1">_xll.BDH($A343,I$6,$B$2,$B$2,"Dir=V","Dts=H")</f>
        <v>3001</v>
      </c>
      <c r="J343" t="s">
        <v>1169</v>
      </c>
      <c r="K343">
        <f t="shared" si="10"/>
        <v>3819.853333333333</v>
      </c>
      <c r="L343">
        <f t="shared" si="11"/>
        <v>3525</v>
      </c>
      <c r="M343" t="str">
        <f>_xll.BDS(A343,"BEST_ANALYST_RECS_BULK","headers=n","startrow",MATCH(1,_xll.BDS(A343,"BEST_ANALYST_RECS_BULK","headers=n","endcol=9","startcol=9","array=t"),0),"endrow",MATCH(1,_xll.BDS(A343,"BEST_ANALYST_RECS_BULK","headers=n","endcol=9","startcol=9","array=t"),0),"cols=10;rows=1")</f>
        <v>Morningstar</v>
      </c>
      <c r="N343" t="s">
        <v>1247</v>
      </c>
      <c r="O343" t="s">
        <v>28</v>
      </c>
      <c r="P343">
        <v>3</v>
      </c>
      <c r="Q343" t="s">
        <v>18</v>
      </c>
      <c r="R343">
        <v>3525</v>
      </c>
      <c r="S343" t="s">
        <v>19</v>
      </c>
      <c r="T343" s="2">
        <v>45782</v>
      </c>
      <c r="U343">
        <v>1</v>
      </c>
      <c r="V343">
        <v>14.35</v>
      </c>
      <c r="W343" t="str">
        <f>_xll.BDS(A343,"BEST_ANALYST_RECS_BULK","headers=n","startrow",MATCH(2,_xll.BDS(A343,"BEST_ANALYST_RECS_BULK","headers=n","endcol=9","startcol=9","array=t"),0),"endrow",MATCH(2,_xll.BDS(A343,"BEST_ANALYST_RECS_BULK","headers=n","endcol=9","startcol=9","array=t"),0),"cols=10;rows=1")</f>
        <v>Jefferies</v>
      </c>
      <c r="X343" t="s">
        <v>1388</v>
      </c>
      <c r="Y343" t="s">
        <v>28</v>
      </c>
      <c r="Z343">
        <v>3</v>
      </c>
      <c r="AA343" t="s">
        <v>18</v>
      </c>
      <c r="AB343">
        <v>3293.91</v>
      </c>
      <c r="AC343" t="s">
        <v>19</v>
      </c>
      <c r="AD343" s="2">
        <v>45783</v>
      </c>
      <c r="AE343">
        <v>2</v>
      </c>
      <c r="AF343">
        <v>0</v>
      </c>
      <c r="AG343" t="str">
        <f>_xll.BDS(A343,"BEST_ANALYST_RECS_BULK","headers=n","startrow",MATCH(3,_xll.BDS(A343,"BEST_ANALYST_RECS_BULK","headers=n","endcol=9","startcol=9","array=t"),0),"endrow",MATCH(3,_xll.BDS(A343,"BEST_ANALYST_RECS_BULK","headers=n","endcol=9","startcol=9","array=t"),0),"cols=10;rows=1")</f>
        <v>Stifel</v>
      </c>
      <c r="AH343" t="s">
        <v>1406</v>
      </c>
      <c r="AI343" t="s">
        <v>20</v>
      </c>
      <c r="AJ343">
        <v>5</v>
      </c>
      <c r="AK343" t="s">
        <v>18</v>
      </c>
      <c r="AL343">
        <v>4640.6499999999996</v>
      </c>
      <c r="AM343" t="s">
        <v>19</v>
      </c>
      <c r="AN343" s="2">
        <v>45782</v>
      </c>
      <c r="AO343">
        <v>3</v>
      </c>
      <c r="AP343">
        <v>-9.89</v>
      </c>
      <c r="AQ343" t="str">
        <f>_xll.BDP($A343, AQ$6)</f>
        <v>Materials</v>
      </c>
      <c r="AR343" t="str">
        <f>_xll.BDP($A343, AR$6)</f>
        <v>Containers &amp; Packaging</v>
      </c>
    </row>
    <row r="344" spans="1:44" x14ac:dyDescent="0.25">
      <c r="A344" t="s">
        <v>193</v>
      </c>
      <c r="B344">
        <f ca="1">_xll.BDH(A344,"BEST_EPS",$B$2,$B$2,"BEST_FPERIOD_OVERRIDE=1bf","fill=previous","Days=A")</f>
        <v>0.27600000000000002</v>
      </c>
      <c r="C344">
        <f ca="1">_xll.BDH(A344,"BEST_EPS",$B$2,$B$2,"BEST_FPERIOD_OVERRIDE=2bf","fill=previous","Days=A")</f>
        <v>0.30099999999999999</v>
      </c>
      <c r="D344">
        <f ca="1">_xll.BDH(A344,"BEST_EPS",$B$2,$B$2,"BEST_FPERIOD_OVERRIDE=3bf","fill=previous","Days=A")</f>
        <v>0.32800000000000001</v>
      </c>
      <c r="E344">
        <f ca="1">_xll.BDH(A344,"BEST_TARGET_PRICE",$B$2,$B$2,"fill=previous","Days=A")</f>
        <v>380.33300000000003</v>
      </c>
      <c r="F344">
        <f ca="1">_xll.BDH($A344,F$6,$B$2,$B$2,"Dir=V","Dts=H")</f>
        <v>377.5</v>
      </c>
      <c r="G344">
        <f ca="1">_xll.BDH($A344,G$6,$B$2,$B$2,"Dir=V","Dts=H")</f>
        <v>379.2</v>
      </c>
      <c r="H344">
        <f ca="1">_xll.BDH($A344,H$6,$B$2,$B$2,"Dir=V","Dts=H")</f>
        <v>374.7</v>
      </c>
      <c r="I344">
        <f ca="1">_xll.BDH($A344,I$6,$B$2,$B$2,"Dir=V","Dts=H")</f>
        <v>379.2</v>
      </c>
      <c r="J344" t="s">
        <v>1169</v>
      </c>
      <c r="K344">
        <f t="shared" si="10"/>
        <v>402.66666666666669</v>
      </c>
      <c r="L344">
        <f t="shared" si="11"/>
        <v>400</v>
      </c>
      <c r="M344" t="str">
        <f>_xll.BDS(A344,"BEST_ANALYST_RECS_BULK","headers=n","startrow",MATCH(1,_xll.BDS(A344,"BEST_ANALYST_RECS_BULK","headers=n","endcol=9","startcol=9","array=t"),0),"endrow",MATCH(1,_xll.BDS(A344,"BEST_ANALYST_RECS_BULK","headers=n","endcol=9","startcol=9","array=t"),0),"cols=10;rows=1")</f>
        <v>Barclays</v>
      </c>
      <c r="N344" t="s">
        <v>1440</v>
      </c>
      <c r="O344" t="s">
        <v>24</v>
      </c>
      <c r="P344">
        <v>5</v>
      </c>
      <c r="Q344" t="s">
        <v>18</v>
      </c>
      <c r="R344">
        <v>400</v>
      </c>
      <c r="S344" t="s">
        <v>19</v>
      </c>
      <c r="T344" s="2">
        <v>45783</v>
      </c>
      <c r="U344">
        <v>1</v>
      </c>
      <c r="V344">
        <v>31.25</v>
      </c>
      <c r="W344" t="e">
        <f>_xll.BDS(A344,"BEST_ANALYST_RECS_BULK","headers=n","startrow",MATCH(2,_xll.BDS(A344,"BEST_ANALYST_RECS_BULK","headers=n","endcol=9","startcol=9","array=t"),0),"endrow",MATCH(2,_xll.BDS(A344,"BEST_ANALYST_RECS_BULK","headers=n","endcol=9","startcol=9","array=t"),0),"cols=10;rows=1")</f>
        <v>#N/A</v>
      </c>
      <c r="X344" t="s">
        <v>1015</v>
      </c>
      <c r="Y344" t="s">
        <v>20</v>
      </c>
      <c r="Z344">
        <v>5</v>
      </c>
      <c r="AA344" t="s">
        <v>18</v>
      </c>
      <c r="AB344">
        <v>395</v>
      </c>
      <c r="AC344" t="s">
        <v>19</v>
      </c>
      <c r="AD344" s="2">
        <v>45757</v>
      </c>
      <c r="AE344">
        <v>2</v>
      </c>
      <c r="AF344">
        <v>12.29</v>
      </c>
      <c r="AG344" t="str">
        <f>_xll.BDS(A344,"BEST_ANALYST_RECS_BULK","headers=n","startrow",MATCH(3,_xll.BDS(A344,"BEST_ANALYST_RECS_BULK","headers=n","endcol=9","startcol=9","array=t"),0),"endrow",MATCH(3,_xll.BDS(A344,"BEST_ANALYST_RECS_BULK","headers=n","endcol=9","startcol=9","array=t"),0),"cols=10;rows=1")</f>
        <v>AlphaValue/Baader Europe</v>
      </c>
      <c r="AH344" t="s">
        <v>905</v>
      </c>
      <c r="AI344" t="s">
        <v>826</v>
      </c>
      <c r="AJ344">
        <v>4</v>
      </c>
      <c r="AK344" t="s">
        <v>18</v>
      </c>
      <c r="AL344">
        <v>413</v>
      </c>
      <c r="AM344" t="s">
        <v>27</v>
      </c>
      <c r="AN344" s="2">
        <v>45778</v>
      </c>
      <c r="AO344">
        <v>3</v>
      </c>
      <c r="AP344">
        <v>29.23</v>
      </c>
      <c r="AQ344" t="str">
        <f>_xll.BDP($A344, AQ$6)</f>
        <v>Consumer Staples</v>
      </c>
      <c r="AR344" t="str">
        <f>_xll.BDP($A344, AR$6)</f>
        <v>Consumer Staples Distribution</v>
      </c>
    </row>
    <row r="345" spans="1:44" x14ac:dyDescent="0.25">
      <c r="A345" t="s">
        <v>402</v>
      </c>
      <c r="B345">
        <f ca="1">_xll.BDH(A345,"BEST_EPS",$B$2,$B$2,"BEST_FPERIOD_OVERRIDE=1bf","fill=previous","Days=A")</f>
        <v>9.1999999999999998E-2</v>
      </c>
      <c r="C345">
        <f ca="1">_xll.BDH(A345,"BEST_EPS",$B$2,$B$2,"BEST_FPERIOD_OVERRIDE=2bf","fill=previous","Days=A")</f>
        <v>0.108</v>
      </c>
      <c r="D345">
        <f ca="1">_xll.BDH(A345,"BEST_EPS",$B$2,$B$2,"BEST_FPERIOD_OVERRIDE=3bf","fill=previous","Days=A")</f>
        <v>0.129</v>
      </c>
      <c r="E345">
        <f ca="1">_xll.BDH(A345,"BEST_TARGET_PRICE",$B$2,$B$2,"fill=previous","Days=A")</f>
        <v>146.38900000000001</v>
      </c>
      <c r="F345">
        <f ca="1">_xll.BDH($A345,F$6,$B$2,$B$2,"Dir=V","Dts=H")</f>
        <v>119.9</v>
      </c>
      <c r="G345">
        <f ca="1">_xll.BDH($A345,G$6,$B$2,$B$2,"Dir=V","Dts=H")</f>
        <v>120.4</v>
      </c>
      <c r="H345">
        <f ca="1">_xll.BDH($A345,H$6,$B$2,$B$2,"Dir=V","Dts=H")</f>
        <v>118.05</v>
      </c>
      <c r="I345">
        <f ca="1">_xll.BDH($A345,I$6,$B$2,$B$2,"Dir=V","Dts=H")</f>
        <v>119.25</v>
      </c>
      <c r="J345" t="s">
        <v>1169</v>
      </c>
      <c r="K345">
        <f t="shared" si="10"/>
        <v>136</v>
      </c>
      <c r="L345">
        <f t="shared" si="11"/>
        <v>130</v>
      </c>
      <c r="M345" t="str">
        <f>_xll.BDS(A345,"BEST_ANALYST_RECS_BULK","headers=n","startrow",MATCH(1,_xll.BDS(A345,"BEST_ANALYST_RECS_BULK","headers=n","endcol=9","startcol=9","array=t"),0),"endrow",MATCH(1,_xll.BDS(A345,"BEST_ANALYST_RECS_BULK","headers=n","endcol=9","startcol=9","array=t"),0),"cols=10;rows=1")</f>
        <v>Peel Hunt</v>
      </c>
      <c r="N345" t="s">
        <v>1254</v>
      </c>
      <c r="O345" t="s">
        <v>826</v>
      </c>
      <c r="P345">
        <v>4</v>
      </c>
      <c r="Q345" t="s">
        <v>18</v>
      </c>
      <c r="R345">
        <v>130</v>
      </c>
      <c r="S345" t="s">
        <v>19</v>
      </c>
      <c r="T345" s="2">
        <v>45779</v>
      </c>
      <c r="U345">
        <v>1</v>
      </c>
      <c r="V345">
        <v>9.7899999999999991</v>
      </c>
      <c r="W345" t="str">
        <f>_xll.BDS(A345,"BEST_ANALYST_RECS_BULK","headers=n","startrow",MATCH(2,_xll.BDS(A345,"BEST_ANALYST_RECS_BULK","headers=n","endcol=9","startcol=9","array=t"),0),"endrow",MATCH(2,_xll.BDS(A345,"BEST_ANALYST_RECS_BULK","headers=n","endcol=9","startcol=9","array=t"),0),"cols=10;rows=1")</f>
        <v>Investec</v>
      </c>
      <c r="X345" t="s">
        <v>1176</v>
      </c>
      <c r="Y345" t="s">
        <v>20</v>
      </c>
      <c r="Z345">
        <v>5</v>
      </c>
      <c r="AA345" t="s">
        <v>18</v>
      </c>
      <c r="AB345">
        <v>142</v>
      </c>
      <c r="AC345" t="s">
        <v>19</v>
      </c>
      <c r="AD345" s="2">
        <v>45777</v>
      </c>
      <c r="AE345">
        <v>2</v>
      </c>
      <c r="AF345">
        <v>5.9</v>
      </c>
      <c r="AG345" t="str">
        <f>_xll.BDS(A345,"BEST_ANALYST_RECS_BULK","headers=n","startrow",MATCH(3,_xll.BDS(A345,"BEST_ANALYST_RECS_BULK","headers=n","endcol=9","startcol=9","array=t"),0),"endrow",MATCH(3,_xll.BDS(A345,"BEST_ANALYST_RECS_BULK","headers=n","endcol=9","startcol=9","array=t"),0),"cols=10;rows=1")</f>
        <v>Deutsche Bank</v>
      </c>
      <c r="AH345" t="s">
        <v>1038</v>
      </c>
      <c r="AI345" t="s">
        <v>28</v>
      </c>
      <c r="AJ345">
        <v>3</v>
      </c>
      <c r="AK345" t="s">
        <v>18</v>
      </c>
      <c r="AL345">
        <v>136</v>
      </c>
      <c r="AM345" t="s">
        <v>22</v>
      </c>
      <c r="AN345" s="2">
        <v>45777</v>
      </c>
      <c r="AO345">
        <v>3</v>
      </c>
      <c r="AP345">
        <v>0</v>
      </c>
      <c r="AQ345" t="str">
        <f>_xll.BDP($A345, AQ$6)</f>
        <v>Consumer Discretionary</v>
      </c>
      <c r="AR345" t="str">
        <f>_xll.BDP($A345, AR$6)</f>
        <v>Household Durables</v>
      </c>
    </row>
    <row r="346" spans="1:44" x14ac:dyDescent="0.25">
      <c r="A346" t="s">
        <v>65</v>
      </c>
      <c r="B346">
        <f ca="1">_xll.BDH(A346,"BEST_EPS",$B$2,$B$2,"BEST_FPERIOD_OVERRIDE=1bf","fill=previous","Days=A")</f>
        <v>3.0910000000000002</v>
      </c>
      <c r="C346">
        <f ca="1">_xll.BDH(A346,"BEST_EPS",$B$2,$B$2,"BEST_FPERIOD_OVERRIDE=2bf","fill=previous","Days=A")</f>
        <v>3.2690000000000001</v>
      </c>
      <c r="D346">
        <f ca="1">_xll.BDH(A346,"BEST_EPS",$B$2,$B$2,"BEST_FPERIOD_OVERRIDE=3bf","fill=previous","Days=A")</f>
        <v>3.4689999999999999</v>
      </c>
      <c r="E346">
        <f ca="1">_xll.BDH(A346,"BEST_TARGET_PRICE",$B$2,$B$2,"fill=previous","Days=A")</f>
        <v>4997.6030000000001</v>
      </c>
      <c r="F346">
        <f ca="1">_xll.BDH($A346,F$6,$B$2,$B$2,"Dir=V","Dts=H")</f>
        <v>4783</v>
      </c>
      <c r="G346">
        <f ca="1">_xll.BDH($A346,G$6,$B$2,$B$2,"Dir=V","Dts=H")</f>
        <v>4798</v>
      </c>
      <c r="H346">
        <f ca="1">_xll.BDH($A346,H$6,$B$2,$B$2,"Dir=V","Dts=H")</f>
        <v>4767</v>
      </c>
      <c r="I346">
        <f ca="1">_xll.BDH($A346,I$6,$B$2,$B$2,"Dir=V","Dts=H")</f>
        <v>4798</v>
      </c>
      <c r="J346" t="s">
        <v>1169</v>
      </c>
      <c r="K346">
        <f t="shared" si="10"/>
        <v>5296.9900000000007</v>
      </c>
      <c r="L346">
        <f t="shared" si="11"/>
        <v>5411.17</v>
      </c>
      <c r="M346" t="e">
        <f>_xll.BDS(A346,"BEST_ANALYST_RECS_BULK","headers=n","startrow",MATCH(1,_xll.BDS(A346,"BEST_ANALYST_RECS_BULK","headers=n","endcol=9","startcol=9","array=t"),0),"endrow",MATCH(1,_xll.BDS(A346,"BEST_ANALYST_RECS_BULK","headers=n","endcol=9","startcol=9","array=t"),0),"cols=10;rows=1")</f>
        <v>#N/A</v>
      </c>
      <c r="N346" t="s">
        <v>32</v>
      </c>
      <c r="O346" t="s">
        <v>33</v>
      </c>
      <c r="P346">
        <v>5</v>
      </c>
      <c r="Q346" t="s">
        <v>18</v>
      </c>
      <c r="R346">
        <v>5079.8</v>
      </c>
      <c r="S346" t="s">
        <v>19</v>
      </c>
      <c r="T346" s="2">
        <v>45758</v>
      </c>
      <c r="U346">
        <v>1</v>
      </c>
      <c r="V346">
        <v>30.3</v>
      </c>
      <c r="W346" t="str">
        <f>_xll.BDS(A346,"BEST_ANALYST_RECS_BULK","headers=n","startrow",MATCH(2,_xll.BDS(A346,"BEST_ANALYST_RECS_BULK","headers=n","endcol=9","startcol=9","array=t"),0),"endrow",MATCH(2,_xll.BDS(A346,"BEST_ANALYST_RECS_BULK","headers=n","endcol=9","startcol=9","array=t"),0),"cols=10;rows=1")</f>
        <v>Kepler Cheuvreux</v>
      </c>
      <c r="X346" t="s">
        <v>1395</v>
      </c>
      <c r="Y346" t="s">
        <v>20</v>
      </c>
      <c r="Z346">
        <v>5</v>
      </c>
      <c r="AA346" t="s">
        <v>18</v>
      </c>
      <c r="AB346">
        <v>5411.17</v>
      </c>
      <c r="AC346" t="s">
        <v>19</v>
      </c>
      <c r="AD346" s="2">
        <v>45779</v>
      </c>
      <c r="AE346">
        <v>2</v>
      </c>
      <c r="AF346">
        <v>17.93</v>
      </c>
      <c r="AG346" t="str">
        <f>_xll.BDS(A346,"BEST_ANALYST_RECS_BULK","headers=n","startrow",MATCH(3,_xll.BDS(A346,"BEST_ANALYST_RECS_BULK","headers=n","endcol=9","startcol=9","array=t"),0),"endrow",MATCH(3,_xll.BDS(A346,"BEST_ANALYST_RECS_BULK","headers=n","endcol=9","startcol=9","array=t"),0),"cols=10;rows=1")</f>
        <v>BNP Paribas Exane</v>
      </c>
      <c r="AH346" t="s">
        <v>876</v>
      </c>
      <c r="AI346" t="s">
        <v>17</v>
      </c>
      <c r="AJ346">
        <v>5</v>
      </c>
      <c r="AK346" t="s">
        <v>18</v>
      </c>
      <c r="AL346">
        <v>5400</v>
      </c>
      <c r="AM346" t="s">
        <v>19</v>
      </c>
      <c r="AN346" s="2">
        <v>45776</v>
      </c>
      <c r="AO346">
        <v>3</v>
      </c>
      <c r="AP346">
        <v>13.83</v>
      </c>
      <c r="AQ346" t="str">
        <f>_xll.BDP($A346, AQ$6)</f>
        <v>Consumer Staples</v>
      </c>
      <c r="AR346" t="str">
        <f>_xll.BDP($A346, AR$6)</f>
        <v>Personal Care Products</v>
      </c>
    </row>
    <row r="347" spans="1:44" x14ac:dyDescent="0.25">
      <c r="A347" t="s">
        <v>360</v>
      </c>
      <c r="B347">
        <f ca="1">_xll.BDH(A347,"BEST_EPS",$B$2,$B$2,"BEST_FPERIOD_OVERRIDE=1bf","fill=previous","Days=A")</f>
        <v>0.89400000000000002</v>
      </c>
      <c r="C347">
        <f ca="1">_xll.BDH(A347,"BEST_EPS",$B$2,$B$2,"BEST_FPERIOD_OVERRIDE=2bf","fill=previous","Days=A")</f>
        <v>0.96</v>
      </c>
      <c r="D347">
        <f ca="1">_xll.BDH(A347,"BEST_EPS",$B$2,$B$2,"BEST_FPERIOD_OVERRIDE=3bf","fill=previous","Days=A")</f>
        <v>0.89400000000000002</v>
      </c>
      <c r="E347">
        <f ca="1">_xll.BDH(A347,"BEST_TARGET_PRICE",$B$2,$B$2,"fill=previous","Days=A")</f>
        <v>1185</v>
      </c>
      <c r="F347">
        <f ca="1">_xll.BDH($A347,F$6,$B$2,$B$2,"Dir=V","Dts=H")</f>
        <v>1138</v>
      </c>
      <c r="G347">
        <f ca="1">_xll.BDH($A347,G$6,$B$2,$B$2,"Dir=V","Dts=H")</f>
        <v>1140.5</v>
      </c>
      <c r="H347">
        <f ca="1">_xll.BDH($A347,H$6,$B$2,$B$2,"Dir=V","Dts=H")</f>
        <v>1125.5</v>
      </c>
      <c r="I347">
        <f ca="1">_xll.BDH($A347,I$6,$B$2,$B$2,"Dir=V","Dts=H")</f>
        <v>1132</v>
      </c>
      <c r="J347" t="s">
        <v>1169</v>
      </c>
      <c r="K347">
        <f t="shared" si="10"/>
        <v>1131</v>
      </c>
      <c r="L347">
        <f t="shared" si="11"/>
        <v>1153</v>
      </c>
      <c r="M347" t="str">
        <f>_xll.BDS(A347,"BEST_ANALYST_RECS_BULK","headers=n","startrow",MATCH(1,_xll.BDS(A347,"BEST_ANALYST_RECS_BULK","headers=n","endcol=9","startcol=9","array=t"),0),"endrow",MATCH(1,_xll.BDS(A347,"BEST_ANALYST_RECS_BULK","headers=n","endcol=9","startcol=9","array=t"),0),"cols=10;rows=1")</f>
        <v>AlphaValue/Baader Europe</v>
      </c>
      <c r="N347" t="s">
        <v>855</v>
      </c>
      <c r="O347" t="s">
        <v>834</v>
      </c>
      <c r="P347">
        <v>2</v>
      </c>
      <c r="Q347" t="s">
        <v>26</v>
      </c>
      <c r="R347">
        <v>1153</v>
      </c>
      <c r="S347" t="s">
        <v>27</v>
      </c>
      <c r="T347" s="2">
        <v>45763</v>
      </c>
      <c r="U347">
        <v>1</v>
      </c>
      <c r="V347">
        <v>34.64</v>
      </c>
      <c r="W347" t="str">
        <f>_xll.BDS(A347,"BEST_ANALYST_RECS_BULK","headers=n","startrow",MATCH(2,_xll.BDS(A347,"BEST_ANALYST_RECS_BULK","headers=n","endcol=9","startcol=9","array=t"),0),"endrow",MATCH(2,_xll.BDS(A347,"BEST_ANALYST_RECS_BULK","headers=n","endcol=9","startcol=9","array=t"),0),"cols=10;rows=1")</f>
        <v>Morningstar</v>
      </c>
      <c r="X347" t="s">
        <v>831</v>
      </c>
      <c r="Y347" t="s">
        <v>30</v>
      </c>
      <c r="Z347">
        <v>1</v>
      </c>
      <c r="AA347" t="s">
        <v>26</v>
      </c>
      <c r="AB347">
        <v>1040</v>
      </c>
      <c r="AC347" t="s">
        <v>19</v>
      </c>
      <c r="AD347" s="2">
        <v>45779</v>
      </c>
      <c r="AE347">
        <v>2</v>
      </c>
      <c r="AF347">
        <v>31.57</v>
      </c>
      <c r="AG347" t="str">
        <f>_xll.BDS(A347,"BEST_ANALYST_RECS_BULK","headers=n","startrow",MATCH(3,_xll.BDS(A347,"BEST_ANALYST_RECS_BULK","headers=n","endcol=9","startcol=9","array=t"),0),"endrow",MATCH(3,_xll.BDS(A347,"BEST_ANALYST_RECS_BULK","headers=n","endcol=9","startcol=9","array=t"),0),"cols=10;rows=1")</f>
        <v>JP Morgan</v>
      </c>
      <c r="AH347" t="s">
        <v>1403</v>
      </c>
      <c r="AI347" t="s">
        <v>24</v>
      </c>
      <c r="AJ347">
        <v>5</v>
      </c>
      <c r="AK347" t="s">
        <v>18</v>
      </c>
      <c r="AL347">
        <v>1200</v>
      </c>
      <c r="AM347" t="s">
        <v>19</v>
      </c>
      <c r="AN347" s="2">
        <v>45747</v>
      </c>
      <c r="AO347">
        <v>3</v>
      </c>
      <c r="AP347">
        <v>16.16</v>
      </c>
      <c r="AQ347" t="str">
        <f>_xll.BDP($A347, AQ$6)</f>
        <v>Utilities</v>
      </c>
      <c r="AR347" t="str">
        <f>_xll.BDP($A347, AR$6)</f>
        <v>Water Utilities</v>
      </c>
    </row>
    <row r="348" spans="1:44" x14ac:dyDescent="0.25">
      <c r="A348" t="s">
        <v>211</v>
      </c>
      <c r="B348">
        <f ca="1">_xll.BDH(A348,"BEST_EPS",$B$2,$B$2,"BEST_FPERIOD_OVERRIDE=1bf","fill=previous","Days=A")</f>
        <v>9.7000000000000003E-2</v>
      </c>
      <c r="C348">
        <f ca="1">_xll.BDH(A348,"BEST_EPS",$B$2,$B$2,"BEST_FPERIOD_OVERRIDE=2bf","fill=previous","Days=A")</f>
        <v>0.104</v>
      </c>
      <c r="D348">
        <f ca="1">_xll.BDH(A348,"BEST_EPS",$B$2,$B$2,"BEST_FPERIOD_OVERRIDE=3bf","fill=previous","Days=A")</f>
        <v>0.10100000000000001</v>
      </c>
      <c r="E348">
        <f ca="1">_xll.BDH(A348,"BEST_TARGET_PRICE",$B$2,$B$2,"fill=previous","Days=A")</f>
        <v>83.587999999999994</v>
      </c>
      <c r="F348">
        <f ca="1">_xll.BDH($A348,F$6,$B$2,$B$2,"Dir=V","Dts=H")</f>
        <v>72.64</v>
      </c>
      <c r="G348">
        <f ca="1">_xll.BDH($A348,G$6,$B$2,$B$2,"Dir=V","Dts=H")</f>
        <v>72.819999999999993</v>
      </c>
      <c r="H348">
        <f ca="1">_xll.BDH($A348,H$6,$B$2,$B$2,"Dir=V","Dts=H")</f>
        <v>71.040000000000006</v>
      </c>
      <c r="I348">
        <f ca="1">_xll.BDH($A348,I$6,$B$2,$B$2,"Dir=V","Dts=H")</f>
        <v>71.58</v>
      </c>
      <c r="J348" t="s">
        <v>1169</v>
      </c>
      <c r="K348">
        <f t="shared" si="10"/>
        <v>104</v>
      </c>
      <c r="L348">
        <f t="shared" si="11"/>
        <v>90</v>
      </c>
      <c r="M348" t="str">
        <f>_xll.BDS(A348,"BEST_ANALYST_RECS_BULK","headers=n","startrow",MATCH(1,_xll.BDS(A348,"BEST_ANALYST_RECS_BULK","headers=n","endcol=9","startcol=9","array=t"),0),"endrow",MATCH(1,_xll.BDS(A348,"BEST_ANALYST_RECS_BULK","headers=n","endcol=9","startcol=9","array=t"),0),"cols=10;rows=1")</f>
        <v>Arete Research</v>
      </c>
      <c r="N348" t="s">
        <v>1278</v>
      </c>
      <c r="O348" t="s">
        <v>25</v>
      </c>
      <c r="P348">
        <v>3</v>
      </c>
      <c r="Q348" t="s">
        <v>26</v>
      </c>
      <c r="R348">
        <v>90</v>
      </c>
      <c r="S348" t="s">
        <v>19</v>
      </c>
      <c r="T348" s="2">
        <v>45730</v>
      </c>
      <c r="U348">
        <v>1</v>
      </c>
      <c r="V348">
        <v>16.39</v>
      </c>
      <c r="W348" t="str">
        <f>_xll.BDS(A348,"BEST_ANALYST_RECS_BULK","headers=n","startrow",MATCH(2,_xll.BDS(A348,"BEST_ANALYST_RECS_BULK","headers=n","endcol=9","startcol=9","array=t"),0),"endrow",MATCH(2,_xll.BDS(A348,"BEST_ANALYST_RECS_BULK","headers=n","endcol=9","startcol=9","array=t"),0),"cols=10;rows=1")</f>
        <v>Intesa Sanpaolo</v>
      </c>
      <c r="X348" t="s">
        <v>1413</v>
      </c>
      <c r="Y348" t="s">
        <v>20</v>
      </c>
      <c r="Z348">
        <v>5</v>
      </c>
      <c r="AA348" t="s">
        <v>18</v>
      </c>
      <c r="AB348">
        <v>87</v>
      </c>
      <c r="AC348" t="s">
        <v>22</v>
      </c>
      <c r="AD348" s="2">
        <v>45784</v>
      </c>
      <c r="AE348">
        <v>2</v>
      </c>
      <c r="AF348">
        <v>15.35</v>
      </c>
      <c r="AG348" t="e">
        <f>_xll.BDS(A348,"BEST_ANALYST_RECS_BULK","headers=n","startrow",MATCH(3,_xll.BDS(A348,"BEST_ANALYST_RECS_BULK","headers=n","endcol=9","startcol=9","array=t"),0),"endrow",MATCH(3,_xll.BDS(A348,"BEST_ANALYST_RECS_BULK","headers=n","endcol=9","startcol=9","array=t"),0),"cols=10;rows=1")</f>
        <v>#N/A</v>
      </c>
      <c r="AH348" t="s">
        <v>1356</v>
      </c>
      <c r="AI348" t="s">
        <v>20</v>
      </c>
      <c r="AJ348">
        <v>5</v>
      </c>
      <c r="AK348" t="s">
        <v>18</v>
      </c>
      <c r="AL348">
        <v>135</v>
      </c>
      <c r="AM348" t="s">
        <v>19</v>
      </c>
      <c r="AN348" s="2">
        <v>45772</v>
      </c>
      <c r="AO348">
        <v>3</v>
      </c>
      <c r="AP348">
        <v>11.11</v>
      </c>
      <c r="AQ348" t="str">
        <f>_xll.BDP($A348, AQ$6)</f>
        <v>Communication Services</v>
      </c>
      <c r="AR348" t="str">
        <f>_xll.BDP($A348, AR$6)</f>
        <v>Wireless Telecommunication Ser</v>
      </c>
    </row>
    <row r="349" spans="1:44" x14ac:dyDescent="0.25">
      <c r="A349" t="s">
        <v>436</v>
      </c>
      <c r="B349">
        <f ca="1">_xll.BDH(A349,"BEST_EPS",$B$2,$B$2,"BEST_FPERIOD_OVERRIDE=1bf","fill=previous","Days=A")</f>
        <v>1.349</v>
      </c>
      <c r="C349">
        <f ca="1">_xll.BDH(A349,"BEST_EPS",$B$2,$B$2,"BEST_FPERIOD_OVERRIDE=2bf","fill=previous","Days=A")</f>
        <v>1.504</v>
      </c>
      <c r="D349">
        <f ca="1">_xll.BDH(A349,"BEST_EPS",$B$2,$B$2,"BEST_FPERIOD_OVERRIDE=3bf","fill=previous","Days=A")</f>
        <v>1.645</v>
      </c>
      <c r="E349">
        <f ca="1">_xll.BDH(A349,"BEST_TARGET_PRICE",$B$2,$B$2,"fill=previous","Days=A")</f>
        <v>2536.3159999999998</v>
      </c>
      <c r="F349">
        <f ca="1">_xll.BDH($A349,F$6,$B$2,$B$2,"Dir=V","Dts=H")</f>
        <v>2320</v>
      </c>
      <c r="G349">
        <f ca="1">_xll.BDH($A349,G$6,$B$2,$B$2,"Dir=V","Dts=H")</f>
        <v>2324</v>
      </c>
      <c r="H349">
        <f ca="1">_xll.BDH($A349,H$6,$B$2,$B$2,"Dir=V","Dts=H")</f>
        <v>2292</v>
      </c>
      <c r="I349">
        <f ca="1">_xll.BDH($A349,I$6,$B$2,$B$2,"Dir=V","Dts=H")</f>
        <v>2310</v>
      </c>
      <c r="J349" t="s">
        <v>1169</v>
      </c>
      <c r="K349">
        <f t="shared" si="10"/>
        <v>2635</v>
      </c>
      <c r="L349">
        <f t="shared" si="11"/>
        <v>2570</v>
      </c>
      <c r="M349" t="str">
        <f>_xll.BDS(A349,"BEST_ANALYST_RECS_BULK","headers=n","startrow",MATCH(1,_xll.BDS(A349,"BEST_ANALYST_RECS_BULK","headers=n","endcol=9","startcol=9","array=t"),0),"endrow",MATCH(1,_xll.BDS(A349,"BEST_ANALYST_RECS_BULK","headers=n","endcol=9","startcol=9","array=t"),0),"cols=10;rows=1")</f>
        <v>ISS-EVA</v>
      </c>
      <c r="N349" t="s">
        <v>32</v>
      </c>
      <c r="O349" t="s">
        <v>28</v>
      </c>
      <c r="P349">
        <v>3</v>
      </c>
      <c r="Q349" t="s">
        <v>26</v>
      </c>
      <c r="R349" t="s">
        <v>29</v>
      </c>
      <c r="S349" t="s">
        <v>19</v>
      </c>
      <c r="T349" s="2">
        <v>45554</v>
      </c>
      <c r="U349">
        <v>1</v>
      </c>
      <c r="V349">
        <v>20.65</v>
      </c>
      <c r="W349" t="str">
        <f>_xll.BDS(A349,"BEST_ANALYST_RECS_BULK","headers=n","startrow",MATCH(2,_xll.BDS(A349,"BEST_ANALYST_RECS_BULK","headers=n","endcol=9","startcol=9","array=t"),0),"endrow",MATCH(2,_xll.BDS(A349,"BEST_ANALYST_RECS_BULK","headers=n","endcol=9","startcol=9","array=t"),0),"cols=10;rows=1")</f>
        <v>Goldman Sachs</v>
      </c>
      <c r="X349" t="s">
        <v>1401</v>
      </c>
      <c r="Y349" t="s">
        <v>20</v>
      </c>
      <c r="Z349">
        <v>5</v>
      </c>
      <c r="AA349" t="s">
        <v>18</v>
      </c>
      <c r="AB349">
        <v>2570</v>
      </c>
      <c r="AC349" t="s">
        <v>22</v>
      </c>
      <c r="AD349" s="2">
        <v>45779</v>
      </c>
      <c r="AE349">
        <v>2</v>
      </c>
      <c r="AF349">
        <v>17.559999999999999</v>
      </c>
      <c r="AG349" t="e">
        <f>_xll.BDS(A349,"BEST_ANALYST_RECS_BULK","headers=n","startrow",MATCH(3,_xll.BDS(A349,"BEST_ANALYST_RECS_BULK","headers=n","endcol=9","startcol=9","array=t"),0),"endrow",MATCH(3,_xll.BDS(A349,"BEST_ANALYST_RECS_BULK","headers=n","endcol=9","startcol=9","array=t"),0),"cols=10;rows=1")</f>
        <v>#N/A</v>
      </c>
      <c r="AH349" t="s">
        <v>1267</v>
      </c>
      <c r="AI349" t="s">
        <v>20</v>
      </c>
      <c r="AJ349">
        <v>5</v>
      </c>
      <c r="AK349" t="s">
        <v>18</v>
      </c>
      <c r="AL349">
        <v>2700</v>
      </c>
      <c r="AM349" t="s">
        <v>19</v>
      </c>
      <c r="AN349" s="2">
        <v>45754</v>
      </c>
      <c r="AO349">
        <v>3</v>
      </c>
      <c r="AP349">
        <v>6.39</v>
      </c>
      <c r="AQ349" t="str">
        <f>_xll.BDP($A349, AQ$6)</f>
        <v>Industrials</v>
      </c>
      <c r="AR349" t="str">
        <f>_xll.BDP($A349, AR$6)</f>
        <v>Machinery</v>
      </c>
    </row>
    <row r="350" spans="1:44" x14ac:dyDescent="0.25">
      <c r="A350" t="s">
        <v>378</v>
      </c>
      <c r="B350">
        <f ca="1">_xll.BDH(A350,"BEST_EPS",$B$2,$B$2,"BEST_FPERIOD_OVERRIDE=1bf","fill=previous","Days=A")</f>
        <v>0.36699999999999999</v>
      </c>
      <c r="C350">
        <f ca="1">_xll.BDH(A350,"BEST_EPS",$B$2,$B$2,"BEST_FPERIOD_OVERRIDE=2bf","fill=previous","Days=A")</f>
        <v>0.33100000000000002</v>
      </c>
      <c r="D350">
        <f ca="1">_xll.BDH(A350,"BEST_EPS",$B$2,$B$2,"BEST_FPERIOD_OVERRIDE=3bf","fill=previous","Days=A")</f>
        <v>0.40100000000000002</v>
      </c>
      <c r="E350">
        <f ca="1">_xll.BDH(A350,"BEST_TARGET_PRICE",$B$2,$B$2,"fill=previous","Days=A")</f>
        <v>1120.588</v>
      </c>
      <c r="F350">
        <f ca="1">_xll.BDH($A350,F$6,$B$2,$B$2,"Dir=V","Dts=H")</f>
        <v>1021</v>
      </c>
      <c r="G350">
        <f ca="1">_xll.BDH($A350,G$6,$B$2,$B$2,"Dir=V","Dts=H")</f>
        <v>1040</v>
      </c>
      <c r="H350">
        <f ca="1">_xll.BDH($A350,H$6,$B$2,$B$2,"Dir=V","Dts=H")</f>
        <v>1009</v>
      </c>
      <c r="I350">
        <f ca="1">_xll.BDH($A350,I$6,$B$2,$B$2,"Dir=V","Dts=H")</f>
        <v>1021</v>
      </c>
      <c r="J350" t="s">
        <v>1169</v>
      </c>
      <c r="K350">
        <f t="shared" si="10"/>
        <v>1000</v>
      </c>
      <c r="L350">
        <f t="shared" si="11"/>
        <v>1000</v>
      </c>
      <c r="M350" t="str">
        <f>_xll.BDS(A350,"BEST_ANALYST_RECS_BULK","headers=n","startrow",MATCH(1,_xll.BDS(A350,"BEST_ANALYST_RECS_BULK","headers=n","endcol=9","startcol=9","array=t"),0),"endrow",MATCH(1,_xll.BDS(A350,"BEST_ANALYST_RECS_BULK","headers=n","endcol=9","startcol=9","array=t"),0),"cols=10;rows=1")</f>
        <v>ISS-EVA</v>
      </c>
      <c r="N350" t="s">
        <v>32</v>
      </c>
      <c r="O350" t="s">
        <v>20</v>
      </c>
      <c r="P350">
        <v>5</v>
      </c>
      <c r="Q350" t="s">
        <v>18</v>
      </c>
      <c r="R350" t="s">
        <v>29</v>
      </c>
      <c r="S350" t="s">
        <v>19</v>
      </c>
      <c r="T350" s="2">
        <v>45468</v>
      </c>
      <c r="U350">
        <v>1</v>
      </c>
      <c r="V350">
        <v>48.31</v>
      </c>
      <c r="W350" t="str">
        <f>_xll.BDS(A350,"BEST_ANALYST_RECS_BULK","headers=n","startrow",MATCH(2,_xll.BDS(A350,"BEST_ANALYST_RECS_BULK","headers=n","endcol=9","startcol=9","array=t"),0),"endrow",MATCH(2,_xll.BDS(A350,"BEST_ANALYST_RECS_BULK","headers=n","endcol=9","startcol=9","array=t"),0),"cols=10;rows=1")</f>
        <v>HSBC</v>
      </c>
      <c r="X350" t="s">
        <v>1080</v>
      </c>
      <c r="Y350" t="s">
        <v>28</v>
      </c>
      <c r="Z350">
        <v>3</v>
      </c>
      <c r="AA350" t="s">
        <v>18</v>
      </c>
      <c r="AB350">
        <v>1000</v>
      </c>
      <c r="AC350" t="s">
        <v>19</v>
      </c>
      <c r="AD350" s="2">
        <v>45751</v>
      </c>
      <c r="AE350">
        <v>2</v>
      </c>
      <c r="AF350">
        <v>41.93</v>
      </c>
      <c r="AG350" t="str">
        <f>_xll.BDS(A350,"BEST_ANALYST_RECS_BULK","headers=n","startrow",MATCH(3,_xll.BDS(A350,"BEST_ANALYST_RECS_BULK","headers=n","endcol=9","startcol=9","array=t"),0),"endrow",MATCH(3,_xll.BDS(A350,"BEST_ANALYST_RECS_BULK","headers=n","endcol=9","startcol=9","array=t"),0),"cols=10;rows=1")</f>
        <v>Holland Advisors</v>
      </c>
      <c r="AH350" t="s">
        <v>1414</v>
      </c>
      <c r="AI350" t="s">
        <v>20</v>
      </c>
      <c r="AJ350">
        <v>5</v>
      </c>
      <c r="AK350" t="s">
        <v>31</v>
      </c>
      <c r="AL350" t="s">
        <v>29</v>
      </c>
      <c r="AM350" t="s">
        <v>19</v>
      </c>
      <c r="AN350" s="2">
        <v>45497</v>
      </c>
      <c r="AO350">
        <v>3</v>
      </c>
      <c r="AP350">
        <v>37.15</v>
      </c>
      <c r="AQ350" t="str">
        <f>_xll.BDP($A350, AQ$6)</f>
        <v>Financials</v>
      </c>
      <c r="AR350" t="str">
        <f>_xll.BDP($A350, AR$6)</f>
        <v>Financial Services</v>
      </c>
    </row>
    <row r="351" spans="1:44" x14ac:dyDescent="0.25">
      <c r="A351" t="s">
        <v>344</v>
      </c>
      <c r="B351">
        <f ca="1">_xll.BDH(A351,"BEST_EPS",$B$2,$B$2,"BEST_FPERIOD_OVERRIDE=1bf","fill=previous","Days=A")</f>
        <v>0.82099999999999995</v>
      </c>
      <c r="C351">
        <f ca="1">_xll.BDH(A351,"BEST_EPS",$B$2,$B$2,"BEST_FPERIOD_OVERRIDE=2bf","fill=previous","Days=A")</f>
        <v>0.84599999999999997</v>
      </c>
      <c r="D351">
        <f ca="1">_xll.BDH(A351,"BEST_EPS",$B$2,$B$2,"BEST_FPERIOD_OVERRIDE=3bf","fill=previous","Days=A")</f>
        <v>0.89400000000000002</v>
      </c>
      <c r="E351">
        <f ca="1">_xll.BDH(A351,"BEST_TARGET_PRICE",$B$2,$B$2,"fill=previous","Days=A")</f>
        <v>654.93299999999999</v>
      </c>
      <c r="F351">
        <f ca="1">_xll.BDH($A351,F$6,$B$2,$B$2,"Dir=V","Dts=H")</f>
        <v>578.20000000000005</v>
      </c>
      <c r="G351">
        <f ca="1">_xll.BDH($A351,G$6,$B$2,$B$2,"Dir=V","Dts=H")</f>
        <v>582</v>
      </c>
      <c r="H351">
        <f ca="1">_xll.BDH($A351,H$6,$B$2,$B$2,"Dir=V","Dts=H")</f>
        <v>574.79999999999995</v>
      </c>
      <c r="I351">
        <f ca="1">_xll.BDH($A351,I$6,$B$2,$B$2,"Dir=V","Dts=H")</f>
        <v>579.79999999999995</v>
      </c>
      <c r="J351" t="s">
        <v>1169</v>
      </c>
      <c r="K351">
        <f t="shared" si="10"/>
        <v>613.33333333333337</v>
      </c>
      <c r="L351">
        <f t="shared" si="11"/>
        <v>550</v>
      </c>
      <c r="M351" t="e">
        <f>_xll.BDS(A351,"BEST_ANALYST_RECS_BULK","headers=n","startrow",MATCH(1,_xll.BDS(A351,"BEST_ANALYST_RECS_BULK","headers=n","endcol=9","startcol=9","array=t"),0),"endrow",MATCH(1,_xll.BDS(A351,"BEST_ANALYST_RECS_BULK","headers=n","endcol=9","startcol=9","array=t"),0),"cols=10;rows=1")</f>
        <v>#N/A</v>
      </c>
      <c r="N351" t="s">
        <v>1070</v>
      </c>
      <c r="O351" t="s">
        <v>43</v>
      </c>
      <c r="P351">
        <v>1</v>
      </c>
      <c r="Q351" t="s">
        <v>18</v>
      </c>
      <c r="R351">
        <v>550</v>
      </c>
      <c r="S351" t="s">
        <v>22</v>
      </c>
      <c r="T351" s="2">
        <v>45772</v>
      </c>
      <c r="U351">
        <v>1</v>
      </c>
      <c r="V351">
        <v>28.09</v>
      </c>
      <c r="W351" t="str">
        <f>_xll.BDS(A351,"BEST_ANALYST_RECS_BULK","headers=n","startrow",MATCH(2,_xll.BDS(A351,"BEST_ANALYST_RECS_BULK","headers=n","endcol=9","startcol=9","array=t"),0),"endrow",MATCH(2,_xll.BDS(A351,"BEST_ANALYST_RECS_BULK","headers=n","endcol=9","startcol=9","array=t"),0),"cols=10;rows=1")</f>
        <v>Huber Research Partners LLC</v>
      </c>
      <c r="X351" t="s">
        <v>1070</v>
      </c>
      <c r="Y351" t="s">
        <v>43</v>
      </c>
      <c r="Z351">
        <v>1</v>
      </c>
      <c r="AA351" t="s">
        <v>18</v>
      </c>
      <c r="AB351">
        <v>550</v>
      </c>
      <c r="AC351" t="s">
        <v>22</v>
      </c>
      <c r="AD351" s="2">
        <v>45772</v>
      </c>
      <c r="AE351">
        <v>2</v>
      </c>
      <c r="AF351">
        <v>25.16</v>
      </c>
      <c r="AG351" t="str">
        <f>_xll.BDS(A351,"BEST_ANALYST_RECS_BULK","headers=n","startrow",MATCH(3,_xll.BDS(A351,"BEST_ANALYST_RECS_BULK","headers=n","endcol=9","startcol=9","array=t"),0),"endrow",MATCH(3,_xll.BDS(A351,"BEST_ANALYST_RECS_BULK","headers=n","endcol=9","startcol=9","array=t"),0),"cols=10;rows=1")</f>
        <v>Oddo BHF</v>
      </c>
      <c r="AH351" t="s">
        <v>1456</v>
      </c>
      <c r="AI351" t="s">
        <v>25</v>
      </c>
      <c r="AJ351">
        <v>3</v>
      </c>
      <c r="AK351" t="s">
        <v>18</v>
      </c>
      <c r="AL351">
        <v>740</v>
      </c>
      <c r="AM351" t="s">
        <v>19</v>
      </c>
      <c r="AN351" s="2">
        <v>45784</v>
      </c>
      <c r="AO351">
        <v>3</v>
      </c>
      <c r="AP351">
        <v>0</v>
      </c>
      <c r="AQ351" t="str">
        <f>_xll.BDP($A351, AQ$6)</f>
        <v>Communication Services</v>
      </c>
      <c r="AR351" t="str">
        <f>_xll.BDP($A351, AR$6)</f>
        <v>Media</v>
      </c>
    </row>
    <row r="352" spans="1:44" x14ac:dyDescent="0.25">
      <c r="A352" t="s">
        <v>414</v>
      </c>
      <c r="B352">
        <f ca="1">_xll.BDH(A352,"BEST_EPS",$B$2,$B$2,"BEST_FPERIOD_OVERRIDE=1bf","fill=previous","Days=A")</f>
        <v>2.1469999999999998</v>
      </c>
      <c r="C352">
        <f ca="1">_xll.BDH(A352,"BEST_EPS",$B$2,$B$2,"BEST_FPERIOD_OVERRIDE=2bf","fill=previous","Days=A")</f>
        <v>2.395</v>
      </c>
      <c r="D352">
        <f ca="1">_xll.BDH(A352,"BEST_EPS",$B$2,$B$2,"BEST_FPERIOD_OVERRIDE=3bf","fill=previous","Days=A")</f>
        <v>2.6309999999999998</v>
      </c>
      <c r="E352">
        <f ca="1">_xll.BDH(A352,"BEST_TARGET_PRICE",$B$2,$B$2,"fill=previous","Days=A")</f>
        <v>3312.7779999999998</v>
      </c>
      <c r="F352">
        <f ca="1">_xll.BDH($A352,F$6,$B$2,$B$2,"Dir=V","Dts=H")</f>
        <v>2740</v>
      </c>
      <c r="G352">
        <f ca="1">_xll.BDH($A352,G$6,$B$2,$B$2,"Dir=V","Dts=H")</f>
        <v>2742</v>
      </c>
      <c r="H352">
        <f ca="1">_xll.BDH($A352,H$6,$B$2,$B$2,"Dir=V","Dts=H")</f>
        <v>2714</v>
      </c>
      <c r="I352">
        <f ca="1">_xll.BDH($A352,I$6,$B$2,$B$2,"Dir=V","Dts=H")</f>
        <v>2740</v>
      </c>
      <c r="J352" t="s">
        <v>1169</v>
      </c>
      <c r="K352">
        <f t="shared" si="10"/>
        <v>3100</v>
      </c>
      <c r="L352">
        <f t="shared" si="11"/>
        <v>3400</v>
      </c>
      <c r="M352" t="str">
        <f>_xll.BDS(A352,"BEST_ANALYST_RECS_BULK","headers=n","startrow",MATCH(1,_xll.BDS(A352,"BEST_ANALYST_RECS_BULK","headers=n","endcol=9","startcol=9","array=t"),0),"endrow",MATCH(1,_xll.BDS(A352,"BEST_ANALYST_RECS_BULK","headers=n","endcol=9","startcol=9","array=t"),0),"cols=10;rows=1")</f>
        <v>ISS-EVA</v>
      </c>
      <c r="N352" t="s">
        <v>32</v>
      </c>
      <c r="O352" t="s">
        <v>43</v>
      </c>
      <c r="P352">
        <v>1</v>
      </c>
      <c r="Q352" t="s">
        <v>18</v>
      </c>
      <c r="R352" t="s">
        <v>29</v>
      </c>
      <c r="S352" t="s">
        <v>19</v>
      </c>
      <c r="T352" s="2">
        <v>45069</v>
      </c>
      <c r="U352">
        <v>1</v>
      </c>
      <c r="V352">
        <v>6.06</v>
      </c>
      <c r="W352" t="str">
        <f>_xll.BDS(A352,"BEST_ANALYST_RECS_BULK","headers=n","startrow",MATCH(2,_xll.BDS(A352,"BEST_ANALYST_RECS_BULK","headers=n","endcol=9","startcol=9","array=t"),0),"endrow",MATCH(2,_xll.BDS(A352,"BEST_ANALYST_RECS_BULK","headers=n","endcol=9","startcol=9","array=t"),0),"cols=10;rows=1")</f>
        <v>Goldman Sachs</v>
      </c>
      <c r="X352" t="s">
        <v>909</v>
      </c>
      <c r="Y352" t="s">
        <v>25</v>
      </c>
      <c r="Z352">
        <v>3</v>
      </c>
      <c r="AA352" t="s">
        <v>18</v>
      </c>
      <c r="AB352">
        <v>3400</v>
      </c>
      <c r="AC352" t="s">
        <v>22</v>
      </c>
      <c r="AD352" s="2">
        <v>45779</v>
      </c>
      <c r="AE352">
        <v>2</v>
      </c>
      <c r="AF352">
        <v>5.12</v>
      </c>
      <c r="AG352" t="str">
        <f>_xll.BDS(A352,"BEST_ANALYST_RECS_BULK","headers=n","startrow",MATCH(3,_xll.BDS(A352,"BEST_ANALYST_RECS_BULK","headers=n","endcol=9","startcol=9","array=t"),0),"endrow",MATCH(3,_xll.BDS(A352,"BEST_ANALYST_RECS_BULK","headers=n","endcol=9","startcol=9","array=t"),0),"cols=10;rows=1")</f>
        <v>Kepler Cheuvreux</v>
      </c>
      <c r="AH352" t="s">
        <v>1410</v>
      </c>
      <c r="AI352" t="s">
        <v>28</v>
      </c>
      <c r="AJ352">
        <v>3</v>
      </c>
      <c r="AK352" t="s">
        <v>18</v>
      </c>
      <c r="AL352">
        <v>2800</v>
      </c>
      <c r="AM352" t="s">
        <v>19</v>
      </c>
      <c r="AN352" s="2">
        <v>45782</v>
      </c>
      <c r="AO352">
        <v>3</v>
      </c>
      <c r="AP352">
        <v>0</v>
      </c>
      <c r="AQ352" t="str">
        <f>_xll.BDP($A352, AQ$6)</f>
        <v>Consumer Discretionary</v>
      </c>
      <c r="AR352" t="str">
        <f>_xll.BDP($A352, AR$6)</f>
        <v>Hotels, Restaurants &amp; Leisure</v>
      </c>
    </row>
    <row r="353" spans="1:44" x14ac:dyDescent="0.25">
      <c r="T353" s="2"/>
      <c r="AD353" s="2"/>
      <c r="AN353" s="2"/>
    </row>
    <row r="354" spans="1:44" x14ac:dyDescent="0.25">
      <c r="T354" s="2"/>
      <c r="AD354" s="2"/>
      <c r="AN354" s="2"/>
    </row>
    <row r="355" spans="1:44" x14ac:dyDescent="0.25">
      <c r="T355" s="2"/>
      <c r="AD355" s="2"/>
      <c r="AN355" s="2"/>
    </row>
    <row r="356" spans="1:44" x14ac:dyDescent="0.25">
      <c r="A356" t="s">
        <v>73</v>
      </c>
      <c r="B356">
        <f ca="1">_xll.BDH(A356,"BEST_EPS",$B$2,$B$2,"BEST_FPERIOD_OVERRIDE=1bf","fill=previous","Days=A")</f>
        <v>2.5579999999999998</v>
      </c>
      <c r="C356">
        <f ca="1">_xll.BDH(A356,"BEST_EPS",$B$2,$B$2,"BEST_FPERIOD_OVERRIDE=2bf","fill=previous","Days=A")</f>
        <v>2.7730000000000001</v>
      </c>
      <c r="D356">
        <f ca="1">_xll.BDH(A356,"BEST_EPS",$B$2,$B$2,"BEST_FPERIOD_OVERRIDE=3bf","fill=previous","Days=A")</f>
        <v>2.9740000000000002</v>
      </c>
      <c r="E356">
        <f ca="1">_xll.BDH(A356,"BEST_TARGET_PRICE",$B$2,$B$2,"fill=previous","Days=A")</f>
        <v>48.658000000000001</v>
      </c>
      <c r="F356">
        <f ca="1">_xll.BDH($A356,F$6,$B$2,$B$2,"Dir=V","Dts=H")</f>
        <v>44.35</v>
      </c>
      <c r="G356">
        <f ca="1">_xll.BDH($A356,G$6,$B$2,$B$2,"Dir=V","Dts=H")</f>
        <v>44.82</v>
      </c>
      <c r="H356">
        <f ca="1">_xll.BDH($A356,H$6,$B$2,$B$2,"Dir=V","Dts=H")</f>
        <v>44.2</v>
      </c>
      <c r="I356">
        <f ca="1">_xll.BDH($A356,I$6,$B$2,$B$2,"Dir=V","Dts=H")</f>
        <v>44.32</v>
      </c>
      <c r="J356" t="str">
        <f ca="1">_xll.BQL(_xll.BQL.LIST(A356:A401),"dropna(CNTRY_ISSUE_ISO)","dates="&amp;$B$2,"showquery=faulse","showheaders=f","showIDs=f","cols=1;rows=46")</f>
        <v>CH</v>
      </c>
      <c r="K356">
        <f t="shared" si="10"/>
        <v>46.93</v>
      </c>
      <c r="L356">
        <f t="shared" si="11"/>
        <v>45.5</v>
      </c>
      <c r="M356" t="str">
        <f>_xll.BDS(A356,"BEST_ANALYST_RECS_BULK","headers=n","startrow",MATCH(1,_xll.BDS(A356,"BEST_ANALYST_RECS_BULK","headers=n","endcol=9","startcol=9","array=t"),0),"endrow",MATCH(1,_xll.BDS(A356,"BEST_ANALYST_RECS_BULK","headers=n","endcol=9","startcol=9","array=t"),0),"cols=10;rows=1")</f>
        <v>Morningstar</v>
      </c>
      <c r="N356" t="s">
        <v>907</v>
      </c>
      <c r="O356" t="s">
        <v>28</v>
      </c>
      <c r="P356">
        <v>3</v>
      </c>
      <c r="Q356" t="s">
        <v>26</v>
      </c>
      <c r="R356">
        <v>45.5</v>
      </c>
      <c r="S356" t="s">
        <v>19</v>
      </c>
      <c r="T356" s="2">
        <v>45775</v>
      </c>
      <c r="U356">
        <v>1</v>
      </c>
      <c r="V356">
        <v>25.15</v>
      </c>
      <c r="W356" t="str">
        <f>_xll.BDS(A356,"BEST_ANALYST_RECS_BULK","headers=n","startrow",MATCH(2,_xll.BDS(A356,"BEST_ANALYST_RECS_BULK","headers=n","endcol=9","startcol=9","array=t"),0),"endrow",MATCH(2,_xll.BDS(A356,"BEST_ANALYST_RECS_BULK","headers=n","endcol=9","startcol=9","array=t"),0),"cols=10;rows=1")</f>
        <v>Carnegie Group</v>
      </c>
      <c r="X356" t="s">
        <v>1428</v>
      </c>
      <c r="Y356" t="s">
        <v>20</v>
      </c>
      <c r="Z356">
        <v>5</v>
      </c>
      <c r="AA356" t="s">
        <v>18</v>
      </c>
      <c r="AB356">
        <v>49.29</v>
      </c>
      <c r="AC356" t="s">
        <v>19</v>
      </c>
      <c r="AD356" s="2">
        <v>45769</v>
      </c>
      <c r="AE356">
        <v>2</v>
      </c>
      <c r="AF356">
        <v>14.18</v>
      </c>
      <c r="AG356" t="str">
        <f>_xll.BDS(A356,"BEST_ANALYST_RECS_BULK","headers=n","startrow",MATCH(3,_xll.BDS(A356,"BEST_ANALYST_RECS_BULK","headers=n","endcol=9","startcol=9","array=t"),0),"endrow",MATCH(3,_xll.BDS(A356,"BEST_ANALYST_RECS_BULK","headers=n","endcol=9","startcol=9","array=t"),0),"cols=10;rows=1")</f>
        <v>Citi</v>
      </c>
      <c r="AH356" t="s">
        <v>983</v>
      </c>
      <c r="AI356" t="s">
        <v>25</v>
      </c>
      <c r="AJ356">
        <v>3</v>
      </c>
      <c r="AK356" t="s">
        <v>18</v>
      </c>
      <c r="AL356">
        <v>46</v>
      </c>
      <c r="AM356" t="s">
        <v>19</v>
      </c>
      <c r="AN356" s="2">
        <v>45772</v>
      </c>
      <c r="AO356">
        <v>3</v>
      </c>
      <c r="AP356">
        <v>12.69</v>
      </c>
      <c r="AQ356" t="str">
        <f>_xll.BDP($A356, AQ$6)</f>
        <v>Industrials</v>
      </c>
      <c r="AR356" t="str">
        <f>_xll.BDP($A356, AR$6)</f>
        <v>Electrical Equipment</v>
      </c>
    </row>
    <row r="357" spans="1:44" x14ac:dyDescent="0.25">
      <c r="A357" t="s">
        <v>115</v>
      </c>
      <c r="B357">
        <f ca="1">_xll.BDH(A357,"BEST_EPS",$B$2,$B$2,"BEST_FPERIOD_OVERRIDE=1bf","fill=previous","Days=A")</f>
        <v>3.4350000000000001</v>
      </c>
      <c r="C357">
        <f ca="1">_xll.BDH(A357,"BEST_EPS",$B$2,$B$2,"BEST_FPERIOD_OVERRIDE=2bf","fill=previous","Days=A")</f>
        <v>3.9670000000000001</v>
      </c>
      <c r="D357">
        <f ca="1">_xll.BDH(A357,"BEST_EPS",$B$2,$B$2,"BEST_FPERIOD_OVERRIDE=3bf","fill=previous","Days=A")</f>
        <v>4.3819999999999997</v>
      </c>
      <c r="E357">
        <f ca="1">_xll.BDH(A357,"BEST_TARGET_PRICE",$B$2,$B$2,"fill=previous","Days=A")</f>
        <v>91.283000000000001</v>
      </c>
      <c r="F357">
        <f ca="1">_xll.BDH($A357,F$6,$B$2,$B$2,"Dir=V","Dts=H")</f>
        <v>79.2</v>
      </c>
      <c r="G357">
        <f ca="1">_xll.BDH($A357,G$6,$B$2,$B$2,"Dir=V","Dts=H")</f>
        <v>79.48</v>
      </c>
      <c r="H357">
        <f ca="1">_xll.BDH($A357,H$6,$B$2,$B$2,"Dir=V","Dts=H")</f>
        <v>78.040000000000006</v>
      </c>
      <c r="I357">
        <f ca="1">_xll.BDH($A357,I$6,$B$2,$B$2,"Dir=V","Dts=H")</f>
        <v>78.3</v>
      </c>
      <c r="J357" t="s">
        <v>1168</v>
      </c>
      <c r="K357">
        <f t="shared" si="10"/>
        <v>80.066666666666663</v>
      </c>
      <c r="L357">
        <f t="shared" si="11"/>
        <v>83.2</v>
      </c>
      <c r="M357" t="str">
        <f>_xll.BDS(A357,"BEST_ANALYST_RECS_BULK","headers=n","startrow",MATCH(1,_xll.BDS(A357,"BEST_ANALYST_RECS_BULK","headers=n","endcol=9","startcol=9","array=t"),0),"endrow",MATCH(1,_xll.BDS(A357,"BEST_ANALYST_RECS_BULK","headers=n","endcol=9","startcol=9","array=t"),0),"cols=10;rows=1")</f>
        <v>AlphaValue/Baader Europe</v>
      </c>
      <c r="N357" t="s">
        <v>911</v>
      </c>
      <c r="O357" t="s">
        <v>834</v>
      </c>
      <c r="P357">
        <v>2</v>
      </c>
      <c r="Q357" t="s">
        <v>18</v>
      </c>
      <c r="R357">
        <v>83.2</v>
      </c>
      <c r="S357" t="s">
        <v>27</v>
      </c>
      <c r="T357" s="2">
        <v>45782</v>
      </c>
      <c r="U357">
        <v>1</v>
      </c>
      <c r="V357">
        <v>36.630000000000003</v>
      </c>
      <c r="W357" t="e">
        <f>_xll.BDS(A357,"BEST_ANALYST_RECS_BULK","headers=n","startrow",MATCH(2,_xll.BDS(A357,"BEST_ANALYST_RECS_BULK","headers=n","endcol=9","startcol=9","array=t"),0),"endrow",MATCH(2,_xll.BDS(A357,"BEST_ANALYST_RECS_BULK","headers=n","endcol=9","startcol=9","array=t"),0),"cols=10;rows=1")</f>
        <v>#N/A</v>
      </c>
      <c r="X357" t="s">
        <v>962</v>
      </c>
      <c r="Y357" t="s">
        <v>28</v>
      </c>
      <c r="Z357">
        <v>3</v>
      </c>
      <c r="AA357" t="s">
        <v>26</v>
      </c>
      <c r="AB357">
        <v>88</v>
      </c>
      <c r="AC357" t="s">
        <v>19</v>
      </c>
      <c r="AD357" s="2">
        <v>45741</v>
      </c>
      <c r="AE357">
        <v>2</v>
      </c>
      <c r="AF357">
        <v>12.84</v>
      </c>
      <c r="AG357" t="str">
        <f>_xll.BDS(A357,"BEST_ANALYST_RECS_BULK","headers=n","startrow",MATCH(3,_xll.BDS(A357,"BEST_ANALYST_RECS_BULK","headers=n","endcol=9","startcol=9","array=t"),0),"endrow",MATCH(3,_xll.BDS(A357,"BEST_ANALYST_RECS_BULK","headers=n","endcol=9","startcol=9","array=t"),0),"cols=10;rows=1")</f>
        <v>HSBC</v>
      </c>
      <c r="AH357" t="s">
        <v>962</v>
      </c>
      <c r="AI357" t="s">
        <v>28</v>
      </c>
      <c r="AJ357">
        <v>3</v>
      </c>
      <c r="AK357" t="s">
        <v>18</v>
      </c>
      <c r="AL357">
        <v>69</v>
      </c>
      <c r="AM357" t="s">
        <v>19</v>
      </c>
      <c r="AN357" s="2">
        <v>45772</v>
      </c>
      <c r="AO357">
        <v>3</v>
      </c>
      <c r="AP357">
        <v>12.81</v>
      </c>
      <c r="AQ357" t="str">
        <f>_xll.BDP($A357, AQ$6)</f>
        <v>Health Care</v>
      </c>
      <c r="AR357" t="str">
        <f>_xll.BDP($A357, AR$6)</f>
        <v>Health Care Equipment &amp; Suppli</v>
      </c>
    </row>
    <row r="358" spans="1:44" x14ac:dyDescent="0.25">
      <c r="A358" t="s">
        <v>924</v>
      </c>
      <c r="B358">
        <f ca="1">_xll.BDH(A358,"BEST_EPS",$B$2,$B$2,"BEST_FPERIOD_OVERRIDE=1bf","fill=previous","Days=A")</f>
        <v>3.2240000000000002</v>
      </c>
      <c r="C358">
        <f ca="1">_xll.BDH(A358,"BEST_EPS",$B$2,$B$2,"BEST_FPERIOD_OVERRIDE=2bf","fill=previous","Days=A")</f>
        <v>3.5920000000000001</v>
      </c>
      <c r="D358">
        <f ca="1">_xll.BDH(A358,"BEST_EPS",$B$2,$B$2,"BEST_FPERIOD_OVERRIDE=3bf","fill=previous","Days=A")</f>
        <v>3.984</v>
      </c>
      <c r="E358">
        <f ca="1">_xll.BDH(A358,"BEST_TARGET_PRICE",$B$2,$B$2,"fill=previous","Days=A")</f>
        <v>46.570999999999998</v>
      </c>
      <c r="F358">
        <f ca="1">_xll.BDH($A358,F$6,$B$2,$B$2,"Dir=V","Dts=H")</f>
        <v>42.88</v>
      </c>
      <c r="G358">
        <f ca="1">_xll.BDH($A358,G$6,$B$2,$B$2,"Dir=V","Dts=H")</f>
        <v>43.76</v>
      </c>
      <c r="H358">
        <f ca="1">_xll.BDH($A358,H$6,$B$2,$B$2,"Dir=V","Dts=H")</f>
        <v>42.3</v>
      </c>
      <c r="I358">
        <f ca="1">_xll.BDH($A358,I$6,$B$2,$B$2,"Dir=V","Dts=H")</f>
        <v>42.44</v>
      </c>
      <c r="J358" t="s">
        <v>1168</v>
      </c>
      <c r="K358">
        <f t="shared" si="10"/>
        <v>46.666666666666664</v>
      </c>
      <c r="L358">
        <f t="shared" si="11"/>
        <v>58</v>
      </c>
      <c r="M358" t="str">
        <f>_xll.BDS(A358,"BEST_ANALYST_RECS_BULK","headers=n","startrow",MATCH(1,_xll.BDS(A358,"BEST_ANALYST_RECS_BULK","headers=n","endcol=9","startcol=9","array=t"),0),"endrow",MATCH(1,_xll.BDS(A358,"BEST_ANALYST_RECS_BULK","headers=n","endcol=9","startcol=9","array=t"),0),"cols=10;rows=1")</f>
        <v>Octavian AG</v>
      </c>
      <c r="N358" t="s">
        <v>1364</v>
      </c>
      <c r="O358" t="s">
        <v>20</v>
      </c>
      <c r="P358">
        <v>5</v>
      </c>
      <c r="Q358" t="s">
        <v>18</v>
      </c>
      <c r="R358">
        <v>58</v>
      </c>
      <c r="S358" t="s">
        <v>22</v>
      </c>
      <c r="T358" s="2">
        <v>45779</v>
      </c>
      <c r="U358">
        <v>1</v>
      </c>
      <c r="V358">
        <v>20.66</v>
      </c>
      <c r="W358" t="str">
        <f>_xll.BDS(A358,"BEST_ANALYST_RECS_BULK","headers=n","startrow",MATCH(2,_xll.BDS(A358,"BEST_ANALYST_RECS_BULK","headers=n","endcol=9","startcol=9","array=t"),0),"endrow",MATCH(2,_xll.BDS(A358,"BEST_ANALYST_RECS_BULK","headers=n","endcol=9","startcol=9","array=t"),0),"cols=10;rows=1")</f>
        <v>HSBC</v>
      </c>
      <c r="X358" t="s">
        <v>1059</v>
      </c>
      <c r="Y358" t="s">
        <v>28</v>
      </c>
      <c r="Z358">
        <v>3</v>
      </c>
      <c r="AA358" t="s">
        <v>18</v>
      </c>
      <c r="AB358">
        <v>40</v>
      </c>
      <c r="AC358" t="s">
        <v>19</v>
      </c>
      <c r="AD358" s="2">
        <v>45733</v>
      </c>
      <c r="AE358">
        <v>2</v>
      </c>
      <c r="AF358">
        <v>15.96</v>
      </c>
      <c r="AG358" t="str">
        <f>_xll.BDS(A358,"BEST_ANALYST_RECS_BULK","headers=n","startrow",MATCH(3,_xll.BDS(A358,"BEST_ANALYST_RECS_BULK","headers=n","endcol=9","startcol=9","array=t"),0),"endrow",MATCH(3,_xll.BDS(A358,"BEST_ANALYST_RECS_BULK","headers=n","endcol=9","startcol=9","array=t"),0),"cols=10;rows=1")</f>
        <v>BNP Paribas Exane</v>
      </c>
      <c r="AH358" t="s">
        <v>949</v>
      </c>
      <c r="AI358" t="s">
        <v>25</v>
      </c>
      <c r="AJ358">
        <v>3</v>
      </c>
      <c r="AK358" t="s">
        <v>18</v>
      </c>
      <c r="AL358">
        <v>42</v>
      </c>
      <c r="AM358" t="s">
        <v>19</v>
      </c>
      <c r="AN358" s="2">
        <v>45783</v>
      </c>
      <c r="AO358">
        <v>3</v>
      </c>
      <c r="AP358">
        <v>0</v>
      </c>
      <c r="AQ358" t="str">
        <f>_xll.BDP($A358, AQ$6)</f>
        <v>Consumer Discretionary</v>
      </c>
      <c r="AR358" t="str">
        <f>_xll.BDP($A358, AR$6)</f>
        <v>Specialty Retail</v>
      </c>
    </row>
    <row r="359" spans="1:44" x14ac:dyDescent="0.25">
      <c r="A359" t="s">
        <v>221</v>
      </c>
      <c r="B359">
        <f ca="1">_xll.BDH(A359,"BEST_EPS",$B$2,$B$2,"BEST_FPERIOD_OVERRIDE=1bf","fill=previous","Days=A")</f>
        <v>5.032</v>
      </c>
      <c r="C359">
        <f ca="1">_xll.BDH(A359,"BEST_EPS",$B$2,$B$2,"BEST_FPERIOD_OVERRIDE=2bf","fill=previous","Days=A")</f>
        <v>5.8689999999999998</v>
      </c>
      <c r="D359">
        <f ca="1">_xll.BDH(A359,"BEST_EPS",$B$2,$B$2,"BEST_FPERIOD_OVERRIDE=3bf","fill=previous","Days=A")</f>
        <v>6.8520000000000003</v>
      </c>
      <c r="E359">
        <f ca="1">_xll.BDH(A359,"BEST_TARGET_PRICE",$B$2,$B$2,"fill=previous","Days=A")</f>
        <v>60.106999999999999</v>
      </c>
      <c r="F359">
        <f ca="1">_xll.BDH($A359,F$6,$B$2,$B$2,"Dir=V","Dts=H")</f>
        <v>54.6</v>
      </c>
      <c r="G359">
        <f ca="1">_xll.BDH($A359,G$6,$B$2,$B$2,"Dir=V","Dts=H")</f>
        <v>55.02</v>
      </c>
      <c r="H359">
        <f ca="1">_xll.BDH($A359,H$6,$B$2,$B$2,"Dir=V","Dts=H")</f>
        <v>53.94</v>
      </c>
      <c r="I359">
        <f ca="1">_xll.BDH($A359,I$6,$B$2,$B$2,"Dir=V","Dts=H")</f>
        <v>54.26</v>
      </c>
      <c r="J359" t="s">
        <v>1168</v>
      </c>
      <c r="K359">
        <f t="shared" si="10"/>
        <v>62.666666666666664</v>
      </c>
      <c r="L359">
        <f t="shared" si="11"/>
        <v>66</v>
      </c>
      <c r="M359" t="str">
        <f>_xll.BDS(A359,"BEST_ANALYST_RECS_BULK","headers=n","startrow",MATCH(1,_xll.BDS(A359,"BEST_ANALYST_RECS_BULK","headers=n","endcol=9","startcol=9","array=t"),0),"endrow",MATCH(1,_xll.BDS(A359,"BEST_ANALYST_RECS_BULK","headers=n","endcol=9","startcol=9","array=t"),0),"cols=10;rows=1")</f>
        <v>Morningstar</v>
      </c>
      <c r="N359" t="s">
        <v>881</v>
      </c>
      <c r="O359" t="s">
        <v>20</v>
      </c>
      <c r="P359">
        <v>5</v>
      </c>
      <c r="Q359" t="s">
        <v>23</v>
      </c>
      <c r="R359">
        <v>66</v>
      </c>
      <c r="S359" t="s">
        <v>19</v>
      </c>
      <c r="T359" s="2">
        <v>45754</v>
      </c>
      <c r="U359">
        <v>1</v>
      </c>
      <c r="V359">
        <v>29.58</v>
      </c>
      <c r="W359" t="str">
        <f>_xll.BDS(A359,"BEST_ANALYST_RECS_BULK","headers=n","startrow",MATCH(2,_xll.BDS(A359,"BEST_ANALYST_RECS_BULK","headers=n","endcol=9","startcol=9","array=t"),0),"endrow",MATCH(2,_xll.BDS(A359,"BEST_ANALYST_RECS_BULK","headers=n","endcol=9","startcol=9","array=t"),0),"cols=10;rows=1")</f>
        <v>Jefferies</v>
      </c>
      <c r="X359" t="s">
        <v>1058</v>
      </c>
      <c r="Y359" t="s">
        <v>28</v>
      </c>
      <c r="Z359">
        <v>3</v>
      </c>
      <c r="AA359" t="s">
        <v>26</v>
      </c>
      <c r="AB359">
        <v>58</v>
      </c>
      <c r="AC359" t="s">
        <v>19</v>
      </c>
      <c r="AD359" s="2">
        <v>45706</v>
      </c>
      <c r="AE359">
        <v>2</v>
      </c>
      <c r="AF359">
        <v>14.2</v>
      </c>
      <c r="AG359" t="str">
        <f>_xll.BDS(A359,"BEST_ANALYST_RECS_BULK","headers=n","startrow",MATCH(3,_xll.BDS(A359,"BEST_ANALYST_RECS_BULK","headers=n","endcol=9","startcol=9","array=t"),0),"endrow",MATCH(3,_xll.BDS(A359,"BEST_ANALYST_RECS_BULK","headers=n","endcol=9","startcol=9","array=t"),0),"cols=10;rows=1")</f>
        <v>Keefe Bruyette &amp; Woods</v>
      </c>
      <c r="AH359" t="s">
        <v>1390</v>
      </c>
      <c r="AI359" t="s">
        <v>36</v>
      </c>
      <c r="AJ359">
        <v>3</v>
      </c>
      <c r="AK359" t="s">
        <v>18</v>
      </c>
      <c r="AL359">
        <v>64</v>
      </c>
      <c r="AM359" t="s">
        <v>19</v>
      </c>
      <c r="AN359" s="2">
        <v>45756</v>
      </c>
      <c r="AO359">
        <v>3</v>
      </c>
      <c r="AP359">
        <v>13.9</v>
      </c>
      <c r="AQ359" t="str">
        <f>_xll.BDP($A359, AQ$6)</f>
        <v>Financials</v>
      </c>
      <c r="AR359" t="str">
        <f>_xll.BDP($A359, AR$6)</f>
        <v>Capital Markets</v>
      </c>
    </row>
    <row r="360" spans="1:44" x14ac:dyDescent="0.25">
      <c r="A360" t="s">
        <v>249</v>
      </c>
      <c r="B360">
        <f ca="1">_xll.BDH(A360,"BEST_EPS",$B$2,$B$2,"BEST_FPERIOD_OVERRIDE=1bf","fill=previous","Days=A")</f>
        <v>10.782999999999999</v>
      </c>
      <c r="C360">
        <f ca="1">_xll.BDH(A360,"BEST_EPS",$B$2,$B$2,"BEST_FPERIOD_OVERRIDE=2bf","fill=previous","Days=A")</f>
        <v>11.449</v>
      </c>
      <c r="D360">
        <f ca="1">_xll.BDH(A360,"BEST_EPS",$B$2,$B$2,"BEST_FPERIOD_OVERRIDE=3bf","fill=previous","Days=A")</f>
        <v>11.731999999999999</v>
      </c>
      <c r="E360">
        <f ca="1">_xll.BDH(A360,"BEST_TARGET_PRICE",$B$2,$B$2,"fill=previous","Days=A")</f>
        <v>190.15600000000001</v>
      </c>
      <c r="F360">
        <f ca="1">_xll.BDH($A360,F$6,$B$2,$B$2,"Dir=V","Dts=H")</f>
        <v>190.1</v>
      </c>
      <c r="G360">
        <f ca="1">_xll.BDH($A360,G$6,$B$2,$B$2,"Dir=V","Dts=H")</f>
        <v>192</v>
      </c>
      <c r="H360">
        <f ca="1">_xll.BDH($A360,H$6,$B$2,$B$2,"Dir=V","Dts=H")</f>
        <v>189.9</v>
      </c>
      <c r="I360">
        <f ca="1">_xll.BDH($A360,I$6,$B$2,$B$2,"Dir=V","Dts=H")</f>
        <v>190.3</v>
      </c>
      <c r="J360" t="s">
        <v>1168</v>
      </c>
      <c r="K360">
        <f t="shared" si="10"/>
        <v>226.4</v>
      </c>
      <c r="L360">
        <f t="shared" si="11"/>
        <v>226.4</v>
      </c>
      <c r="M360" t="str">
        <f>_xll.BDS(A360,"BEST_ANALYST_RECS_BULK","headers=n","startrow",MATCH(1,_xll.BDS(A360,"BEST_ANALYST_RECS_BULK","headers=n","endcol=9","startcol=9","array=t"),0),"endrow",MATCH(1,_xll.BDS(A360,"BEST_ANALYST_RECS_BULK","headers=n","endcol=9","startcol=9","array=t"),0),"cols=10;rows=1")</f>
        <v>Sadif Investment Analytics</v>
      </c>
      <c r="N360" t="s">
        <v>32</v>
      </c>
      <c r="O360" t="s">
        <v>33</v>
      </c>
      <c r="P360">
        <v>5</v>
      </c>
      <c r="Q360" t="s">
        <v>23</v>
      </c>
      <c r="R360" t="s">
        <v>29</v>
      </c>
      <c r="S360" t="s">
        <v>19</v>
      </c>
      <c r="T360" s="2">
        <v>45722</v>
      </c>
      <c r="U360">
        <v>1</v>
      </c>
      <c r="V360">
        <v>12.87</v>
      </c>
      <c r="W360" t="e">
        <f>_xll.BDS(A360,"BEST_ANALYST_RECS_BULK","headers=n","startrow",MATCH(2,_xll.BDS(A360,"BEST_ANALYST_RECS_BULK","headers=n","endcol=9","startcol=9","array=t"),0),"endrow",MATCH(2,_xll.BDS(A360,"BEST_ANALYST_RECS_BULK","headers=n","endcol=9","startcol=9","array=t"),0),"cols=10;rows=1")</f>
        <v>#N/A</v>
      </c>
      <c r="X360" t="s">
        <v>32</v>
      </c>
      <c r="Y360" t="s">
        <v>33</v>
      </c>
      <c r="Z360">
        <v>5</v>
      </c>
      <c r="AA360" t="s">
        <v>23</v>
      </c>
      <c r="AB360" t="s">
        <v>29</v>
      </c>
      <c r="AC360" t="s">
        <v>19</v>
      </c>
      <c r="AD360" s="2">
        <v>45722</v>
      </c>
      <c r="AE360">
        <v>2</v>
      </c>
      <c r="AF360">
        <v>10.8</v>
      </c>
      <c r="AG360" t="str">
        <f>_xll.BDS(A360,"BEST_ANALYST_RECS_BULK","headers=n","startrow",MATCH(3,_xll.BDS(A360,"BEST_ANALYST_RECS_BULK","headers=n","endcol=9","startcol=9","array=t"),0),"endrow",MATCH(3,_xll.BDS(A360,"BEST_ANALYST_RECS_BULK","headers=n","endcol=9","startcol=9","array=t"),0),"cols=10;rows=1")</f>
        <v>Berenberg</v>
      </c>
      <c r="AH360" t="s">
        <v>1209</v>
      </c>
      <c r="AI360" t="s">
        <v>20</v>
      </c>
      <c r="AJ360">
        <v>5</v>
      </c>
      <c r="AK360" t="s">
        <v>18</v>
      </c>
      <c r="AL360">
        <v>226.4</v>
      </c>
      <c r="AM360" t="s">
        <v>19</v>
      </c>
      <c r="AN360" s="2">
        <v>45778</v>
      </c>
      <c r="AO360">
        <v>3</v>
      </c>
      <c r="AP360">
        <v>4.1399999999999997</v>
      </c>
      <c r="AQ360" t="str">
        <f>_xll.BDP($A360, AQ$6)</f>
        <v>Financials</v>
      </c>
      <c r="AR360" t="str">
        <f>_xll.BDP($A360, AR$6)</f>
        <v>Insurance</v>
      </c>
    </row>
    <row r="361" spans="1:44" x14ac:dyDescent="0.25">
      <c r="A361" t="s">
        <v>295</v>
      </c>
      <c r="B361">
        <f ca="1">_xll.BDH(A361,"BEST_EPS",$B$2,$B$2,"BEST_FPERIOD_OVERRIDE=1bf","fill=previous","Days=A")</f>
        <v>1.9059999999999999</v>
      </c>
      <c r="C361">
        <f ca="1">_xll.BDH(A361,"BEST_EPS",$B$2,$B$2,"BEST_FPERIOD_OVERRIDE=2bf","fill=previous","Days=A")</f>
        <v>2.4590000000000001</v>
      </c>
      <c r="D361">
        <f ca="1">_xll.BDH(A361,"BEST_EPS",$B$2,$B$2,"BEST_FPERIOD_OVERRIDE=3bf","fill=previous","Days=A")</f>
        <v>2.8820000000000001</v>
      </c>
      <c r="E361">
        <f ca="1">_xll.BDH(A361,"BEST_TARGET_PRICE",$B$2,$B$2,"fill=previous","Days=A")</f>
        <v>71.111000000000004</v>
      </c>
      <c r="F361">
        <f ca="1">_xll.BDH($A361,F$6,$B$2,$B$2,"Dir=V","Dts=H")</f>
        <v>49.1</v>
      </c>
      <c r="G361">
        <f ca="1">_xll.BDH($A361,G$6,$B$2,$B$2,"Dir=V","Dts=H")</f>
        <v>49.34</v>
      </c>
      <c r="H361">
        <f ca="1">_xll.BDH($A361,H$6,$B$2,$B$2,"Dir=V","Dts=H")</f>
        <v>48.48</v>
      </c>
      <c r="I361">
        <f ca="1">_xll.BDH($A361,I$6,$B$2,$B$2,"Dir=V","Dts=H")</f>
        <v>48.66</v>
      </c>
      <c r="J361" t="s">
        <v>1168</v>
      </c>
      <c r="K361">
        <f t="shared" si="10"/>
        <v>64.239999999999995</v>
      </c>
      <c r="L361">
        <f t="shared" si="11"/>
        <v>65</v>
      </c>
      <c r="M361" t="str">
        <f>_xll.BDS(A361,"BEST_ANALYST_RECS_BULK","headers=n","startrow",MATCH(1,_xll.BDS(A361,"BEST_ANALYST_RECS_BULK","headers=n","endcol=9","startcol=9","array=t"),0),"endrow",MATCH(1,_xll.BDS(A361,"BEST_ANALYST_RECS_BULK","headers=n","endcol=9","startcol=9","array=t"),0),"cols=10;rows=1")</f>
        <v>ISS-EVA</v>
      </c>
      <c r="N361" t="s">
        <v>32</v>
      </c>
      <c r="O361" t="s">
        <v>43</v>
      </c>
      <c r="P361">
        <v>1</v>
      </c>
      <c r="Q361" t="s">
        <v>18</v>
      </c>
      <c r="R361" t="s">
        <v>29</v>
      </c>
      <c r="S361" t="s">
        <v>19</v>
      </c>
      <c r="T361" s="2">
        <v>45447</v>
      </c>
      <c r="U361">
        <v>1</v>
      </c>
      <c r="V361">
        <v>37.78</v>
      </c>
      <c r="W361" t="str">
        <f>_xll.BDS(A361,"BEST_ANALYST_RECS_BULK","headers=n","startrow",MATCH(2,_xll.BDS(A361,"BEST_ANALYST_RECS_BULK","headers=n","endcol=9","startcol=9","array=t"),0),"endrow",MATCH(2,_xll.BDS(A361,"BEST_ANALYST_RECS_BULK","headers=n","endcol=9","startcol=9","array=t"),0),"cols=10;rows=1")</f>
        <v>Barclays</v>
      </c>
      <c r="X361" t="s">
        <v>1189</v>
      </c>
      <c r="Y361" t="s">
        <v>35</v>
      </c>
      <c r="Z361">
        <v>3</v>
      </c>
      <c r="AA361" t="s">
        <v>18</v>
      </c>
      <c r="AB361">
        <v>65</v>
      </c>
      <c r="AC361" t="s">
        <v>19</v>
      </c>
      <c r="AD361" s="2">
        <v>45758</v>
      </c>
      <c r="AE361">
        <v>2</v>
      </c>
      <c r="AF361">
        <v>28.78</v>
      </c>
      <c r="AG361" t="str">
        <f>_xll.BDS(A361,"BEST_ANALYST_RECS_BULK","headers=n","startrow",MATCH(3,_xll.BDS(A361,"BEST_ANALYST_RECS_BULK","headers=n","endcol=9","startcol=9","array=t"),0),"endrow",MATCH(3,_xll.BDS(A361,"BEST_ANALYST_RECS_BULK","headers=n","endcol=9","startcol=9","array=t"),0),"cols=10;rows=1")</f>
        <v>Sadif Investment Analytics</v>
      </c>
      <c r="AH361" t="s">
        <v>32</v>
      </c>
      <c r="AI361" t="s">
        <v>28</v>
      </c>
      <c r="AJ361">
        <v>3</v>
      </c>
      <c r="AK361" t="s">
        <v>18</v>
      </c>
      <c r="AL361">
        <v>63.48</v>
      </c>
      <c r="AM361" t="s">
        <v>19</v>
      </c>
      <c r="AN361" s="2">
        <v>45733</v>
      </c>
      <c r="AO361">
        <v>3</v>
      </c>
      <c r="AP361">
        <v>0</v>
      </c>
      <c r="AQ361" t="str">
        <f>_xll.BDP($A361, AQ$6)</f>
        <v>Health Care</v>
      </c>
      <c r="AR361" t="str">
        <f>_xll.BDP($A361, AR$6)</f>
        <v>Life Sciences Tools &amp; Services</v>
      </c>
    </row>
    <row r="362" spans="1:44" x14ac:dyDescent="0.25">
      <c r="A362" t="s">
        <v>231</v>
      </c>
      <c r="B362">
        <f ca="1">_xll.BDH(A362,"BEST_EPS",$B$2,$B$2,"BEST_FPERIOD_OVERRIDE=1bf","fill=previous","Days=A")</f>
        <v>67.855999999999995</v>
      </c>
      <c r="C362">
        <f ca="1">_xll.BDH(A362,"BEST_EPS",$B$2,$B$2,"BEST_FPERIOD_OVERRIDE=2bf","fill=previous","Days=A")</f>
        <v>81.709000000000003</v>
      </c>
      <c r="D362">
        <f ca="1">_xll.BDH(A362,"BEST_EPS",$B$2,$B$2,"BEST_FPERIOD_OVERRIDE=3bf","fill=previous","Days=A")</f>
        <v>95.733999999999995</v>
      </c>
      <c r="E362">
        <f ca="1">_xll.BDH(A362,"BEST_TARGET_PRICE",$B$2,$B$2,"fill=previous","Days=A")</f>
        <v>1175.385</v>
      </c>
      <c r="F362">
        <f ca="1">_xll.BDH($A362,F$6,$B$2,$B$2,"Dir=V","Dts=H")</f>
        <v>733.5</v>
      </c>
      <c r="G362">
        <f ca="1">_xll.BDH($A362,G$6,$B$2,$B$2,"Dir=V","Dts=H")</f>
        <v>741.5</v>
      </c>
      <c r="H362">
        <f ca="1">_xll.BDH($A362,H$6,$B$2,$B$2,"Dir=V","Dts=H")</f>
        <v>726</v>
      </c>
      <c r="I362">
        <f ca="1">_xll.BDH($A362,I$6,$B$2,$B$2,"Dir=V","Dts=H")</f>
        <v>726</v>
      </c>
      <c r="J362" t="s">
        <v>1168</v>
      </c>
      <c r="K362">
        <f t="shared" si="10"/>
        <v>934.53500000000008</v>
      </c>
      <c r="L362">
        <f t="shared" si="11"/>
        <v>969.07</v>
      </c>
      <c r="M362" t="e">
        <f>_xll.BDS(A362,"BEST_ANALYST_RECS_BULK","headers=n","startrow",MATCH(1,_xll.BDS(A362,"BEST_ANALYST_RECS_BULK","headers=n","endcol=9","startcol=9","array=t"),0),"endrow",MATCH(1,_xll.BDS(A362,"BEST_ANALYST_RECS_BULK","headers=n","endcol=9","startcol=9","array=t"),0),"cols=10;rows=1")</f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tr">
        <f>_xll.BDS(A362,"BEST_ANALYST_RECS_BULK","headers=n","startrow",MATCH(2,_xll.BDS(A362,"BEST_ANALYST_RECS_BULK","headers=n","endcol=9","startcol=9","array=t"),0),"endrow",MATCH(2,_xll.BDS(A362,"BEST_ANALYST_RECS_BULK","headers=n","endcol=9","startcol=9","array=t"),0),"cols=10;rows=1")</f>
        <v>Sadif Investment Analytics</v>
      </c>
      <c r="X362" t="s">
        <v>32</v>
      </c>
      <c r="Y362" t="s">
        <v>48</v>
      </c>
      <c r="Z362">
        <v>1</v>
      </c>
      <c r="AA362" t="s">
        <v>26</v>
      </c>
      <c r="AB362">
        <v>969.07</v>
      </c>
      <c r="AC362" t="s">
        <v>19</v>
      </c>
      <c r="AD362" s="2">
        <v>45715</v>
      </c>
      <c r="AE362">
        <v>2</v>
      </c>
      <c r="AF362">
        <v>16.920000000000002</v>
      </c>
      <c r="AG362" t="e">
        <f>_xll.BDS(A362,"BEST_ANALYST_RECS_BULK","headers=n","startrow",MATCH(3,_xll.BDS(A362,"BEST_ANALYST_RECS_BULK","headers=n","endcol=9","startcol=9","array=t"),0),"endrow",MATCH(3,_xll.BDS(A362,"BEST_ANALYST_RECS_BULK","headers=n","endcol=9","startcol=9","array=t"),0),"cols=10;rows=1")</f>
        <v>#N/A</v>
      </c>
      <c r="AH362" t="s">
        <v>1154</v>
      </c>
      <c r="AI362" t="s">
        <v>28</v>
      </c>
      <c r="AJ362">
        <v>3</v>
      </c>
      <c r="AK362" t="s">
        <v>18</v>
      </c>
      <c r="AL362">
        <v>900</v>
      </c>
      <c r="AM362" t="s">
        <v>19</v>
      </c>
      <c r="AN362" s="2">
        <v>45762</v>
      </c>
      <c r="AO362">
        <v>3</v>
      </c>
      <c r="AP362">
        <v>0</v>
      </c>
      <c r="AQ362" t="str">
        <f>_xll.BDP($A362, AQ$6)</f>
        <v>Consumer Staples</v>
      </c>
      <c r="AR362" t="str">
        <f>_xll.BDP($A362, AR$6)</f>
        <v>Food Products</v>
      </c>
    </row>
    <row r="363" spans="1:44" x14ac:dyDescent="0.25">
      <c r="A363" t="s">
        <v>255</v>
      </c>
      <c r="B363">
        <f ca="1">_xll.BDH(A363,"BEST_EPS",$B$2,$B$2,"BEST_FPERIOD_OVERRIDE=1bf","fill=previous","Days=A")</f>
        <v>4.9169999999999998</v>
      </c>
      <c r="C363">
        <f ca="1">_xll.BDH(A363,"BEST_EPS",$B$2,$B$2,"BEST_FPERIOD_OVERRIDE=2bf","fill=previous","Days=A")</f>
        <v>5.0819999999999999</v>
      </c>
      <c r="D363">
        <f ca="1">_xll.BDH(A363,"BEST_EPS",$B$2,$B$2,"BEST_FPERIOD_OVERRIDE=3bf","fill=previous","Days=A")</f>
        <v>5.2720000000000002</v>
      </c>
      <c r="E363">
        <f ca="1">_xll.BDH(A363,"BEST_TARGET_PRICE",$B$2,$B$2,"fill=previous","Days=A")</f>
        <v>92</v>
      </c>
      <c r="F363">
        <f ca="1">_xll.BDH($A363,F$6,$B$2,$B$2,"Dir=V","Dts=H")</f>
        <v>100.8</v>
      </c>
      <c r="G363">
        <f ca="1">_xll.BDH($A363,G$6,$B$2,$B$2,"Dir=V","Dts=H")</f>
        <v>101.5</v>
      </c>
      <c r="H363">
        <f ca="1">_xll.BDH($A363,H$6,$B$2,$B$2,"Dir=V","Dts=H")</f>
        <v>100.8</v>
      </c>
      <c r="I363">
        <f ca="1">_xll.BDH($A363,I$6,$B$2,$B$2,"Dir=V","Dts=H")</f>
        <v>101</v>
      </c>
      <c r="J363" t="s">
        <v>1168</v>
      </c>
      <c r="K363">
        <f t="shared" si="10"/>
        <v>91</v>
      </c>
      <c r="L363">
        <f t="shared" si="11"/>
        <v>94</v>
      </c>
      <c r="M363" t="str">
        <f>_xll.BDS(A363,"BEST_ANALYST_RECS_BULK","headers=n","startrow",MATCH(1,_xll.BDS(A363,"BEST_ANALYST_RECS_BULK","headers=n","endcol=9","startcol=9","array=t"),0),"endrow",MATCH(1,_xll.BDS(A363,"BEST_ANALYST_RECS_BULK","headers=n","endcol=9","startcol=9","array=t"),0),"cols=10;rows=1")</f>
        <v>Bank Vontobel AG</v>
      </c>
      <c r="N363" t="s">
        <v>920</v>
      </c>
      <c r="O363" t="s">
        <v>28</v>
      </c>
      <c r="P363">
        <v>3</v>
      </c>
      <c r="Q363" t="s">
        <v>18</v>
      </c>
      <c r="R363">
        <v>94</v>
      </c>
      <c r="S363" t="s">
        <v>19</v>
      </c>
      <c r="T363" s="2">
        <v>45702</v>
      </c>
      <c r="U363">
        <v>1</v>
      </c>
      <c r="V363">
        <v>0</v>
      </c>
      <c r="W363" t="str">
        <f>_xll.BDS(A363,"BEST_ANALYST_RECS_BULK","headers=n","startrow",MATCH(2,_xll.BDS(A363,"BEST_ANALYST_RECS_BULK","headers=n","endcol=9","startcol=9","array=t"),0),"endrow",MATCH(2,_xll.BDS(A363,"BEST_ANALYST_RECS_BULK","headers=n","endcol=9","startcol=9","array=t"),0),"cols=10;rows=1")</f>
        <v>Autonomous Research</v>
      </c>
      <c r="X363" t="s">
        <v>916</v>
      </c>
      <c r="Y363" t="s">
        <v>38</v>
      </c>
      <c r="Z363">
        <v>1</v>
      </c>
      <c r="AA363" t="s">
        <v>18</v>
      </c>
      <c r="AB363">
        <v>90</v>
      </c>
      <c r="AC363" t="s">
        <v>19</v>
      </c>
      <c r="AD363" s="2">
        <v>45756</v>
      </c>
      <c r="AE363">
        <v>2</v>
      </c>
      <c r="AF363">
        <v>-6.11</v>
      </c>
      <c r="AG363" t="e">
        <f>_xll.BDS(A363,"BEST_ANALYST_RECS_BULK","headers=n","startrow",MATCH(3,_xll.BDS(A363,"BEST_ANALYST_RECS_BULK","headers=n","endcol=9","startcol=9","array=t"),0),"endrow",MATCH(3,_xll.BDS(A363,"BEST_ANALYST_RECS_BULK","headers=n","endcol=9","startcol=9","array=t"),0),"cols=10;rows=1")</f>
        <v>#N/A</v>
      </c>
      <c r="AH363" t="s">
        <v>914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  <c r="AQ363" t="str">
        <f>_xll.BDP($A363, AQ$6)</f>
        <v>Financials</v>
      </c>
      <c r="AR363" t="str">
        <f>_xll.BDP($A363, AR$6)</f>
        <v>Banks</v>
      </c>
    </row>
    <row r="364" spans="1:44" x14ac:dyDescent="0.25">
      <c r="A364" t="s">
        <v>271</v>
      </c>
      <c r="B364">
        <f ca="1">_xll.BDH(A364,"BEST_EPS",$B$2,$B$2,"BEST_FPERIOD_OVERRIDE=1bf","fill=previous","Days=A")</f>
        <v>15.803000000000001</v>
      </c>
      <c r="C364">
        <f ca="1">_xll.BDH(A364,"BEST_EPS",$B$2,$B$2,"BEST_FPERIOD_OVERRIDE=2bf","fill=previous","Days=A")</f>
        <v>18.512</v>
      </c>
      <c r="D364" t="str">
        <f ca="1">_xll.BDH(A364,"BEST_EPS",$B$2,$B$2,"BEST_FPERIOD_OVERRIDE=3bf","fill=previous","Days=A")</f>
        <v>#N/A N/A</v>
      </c>
      <c r="E364">
        <f ca="1">_xll.BDH(A364,"BEST_TARGET_PRICE",$B$2,$B$2,"fill=previous","Days=A")</f>
        <v>724</v>
      </c>
      <c r="F364">
        <f ca="1">_xll.BDH($A364,F$6,$B$2,$B$2,"Dir=V","Dts=H")</f>
        <v>738</v>
      </c>
      <c r="G364">
        <f ca="1">_xll.BDH($A364,G$6,$B$2,$B$2,"Dir=V","Dts=H")</f>
        <v>746.5</v>
      </c>
      <c r="H364">
        <f ca="1">_xll.BDH($A364,H$6,$B$2,$B$2,"Dir=V","Dts=H")</f>
        <v>737.5</v>
      </c>
      <c r="I364">
        <f ca="1">_xll.BDH($A364,I$6,$B$2,$B$2,"Dir=V","Dts=H")</f>
        <v>743</v>
      </c>
      <c r="J364" t="s">
        <v>1168</v>
      </c>
      <c r="K364">
        <f t="shared" si="10"/>
        <v>735.5</v>
      </c>
      <c r="L364">
        <f t="shared" si="11"/>
        <v>782</v>
      </c>
      <c r="M364" t="str">
        <f>_xll.BDS(A364,"BEST_ANALYST_RECS_BULK","headers=n","startrow",MATCH(1,_xll.BDS(A364,"BEST_ANALYST_RECS_BULK","headers=n","endcol=9","startcol=9","array=t"),0),"endrow",MATCH(1,_xll.BDS(A364,"BEST_ANALYST_RECS_BULK","headers=n","endcol=9","startcol=9","array=t"),0),"cols=10;rows=1")</f>
        <v>ISS-EVA</v>
      </c>
      <c r="N364" t="s">
        <v>32</v>
      </c>
      <c r="O364" t="s">
        <v>24</v>
      </c>
      <c r="P364">
        <v>5</v>
      </c>
      <c r="Q364" t="s">
        <v>23</v>
      </c>
      <c r="R364" t="s">
        <v>29</v>
      </c>
      <c r="S364" t="s">
        <v>19</v>
      </c>
      <c r="T364" s="2">
        <v>45447</v>
      </c>
      <c r="U364">
        <v>1</v>
      </c>
      <c r="V364">
        <v>84.73</v>
      </c>
      <c r="W364" t="str">
        <f>_xll.BDS(A364,"BEST_ANALYST_RECS_BULK","headers=n","startrow",MATCH(2,_xll.BDS(A364,"BEST_ANALYST_RECS_BULK","headers=n","endcol=9","startcol=9","array=t"),0),"endrow",MATCH(2,_xll.BDS(A364,"BEST_ANALYST_RECS_BULK","headers=n","endcol=9","startcol=9","array=t"),0),"cols=10;rows=1")</f>
        <v>Berenberg</v>
      </c>
      <c r="X364" t="s">
        <v>1230</v>
      </c>
      <c r="Y364" t="s">
        <v>20</v>
      </c>
      <c r="Z364">
        <v>5</v>
      </c>
      <c r="AA364" t="s">
        <v>18</v>
      </c>
      <c r="AB364">
        <v>782</v>
      </c>
      <c r="AC364" t="s">
        <v>19</v>
      </c>
      <c r="AD364" s="2">
        <v>45784</v>
      </c>
      <c r="AE364">
        <v>2</v>
      </c>
      <c r="AF364">
        <v>77.36</v>
      </c>
      <c r="AG364" t="str">
        <f>_xll.BDS(A364,"BEST_ANALYST_RECS_BULK","headers=n","startrow",MATCH(3,_xll.BDS(A364,"BEST_ANALYST_RECS_BULK","headers=n","endcol=9","startcol=9","array=t"),0),"endrow",MATCH(3,_xll.BDS(A364,"BEST_ANALYST_RECS_BULK","headers=n","endcol=9","startcol=9","array=t"),0),"cols=10;rows=1")</f>
        <v>Baader Helvea</v>
      </c>
      <c r="AH364" t="s">
        <v>1012</v>
      </c>
      <c r="AI364" t="s">
        <v>834</v>
      </c>
      <c r="AJ364">
        <v>2</v>
      </c>
      <c r="AK364" t="s">
        <v>18</v>
      </c>
      <c r="AL364">
        <v>689</v>
      </c>
      <c r="AM364" t="s">
        <v>19</v>
      </c>
      <c r="AN364" s="2">
        <v>45771</v>
      </c>
      <c r="AO364">
        <v>3</v>
      </c>
      <c r="AP364">
        <v>41.88</v>
      </c>
      <c r="AQ364" t="str">
        <f>_xll.BDP($A364, AQ$6)</f>
        <v>Industrials</v>
      </c>
      <c r="AR364" t="str">
        <f>_xll.BDP($A364, AR$6)</f>
        <v>Building Products</v>
      </c>
    </row>
    <row r="365" spans="1:44" x14ac:dyDescent="0.25">
      <c r="A365" t="s">
        <v>237</v>
      </c>
      <c r="B365">
        <f ca="1">_xll.BDH(A365,"BEST_EPS",$B$2,$B$2,"BEST_FPERIOD_OVERRIDE=1bf","fill=previous","Days=A")</f>
        <v>10.423999999999999</v>
      </c>
      <c r="C365">
        <f ca="1">_xll.BDH(A365,"BEST_EPS",$B$2,$B$2,"BEST_FPERIOD_OVERRIDE=2bf","fill=previous","Days=A")</f>
        <v>11.106999999999999</v>
      </c>
      <c r="D365">
        <f ca="1">_xll.BDH(A365,"BEST_EPS",$B$2,$B$2,"BEST_FPERIOD_OVERRIDE=3bf","fill=previous","Days=A")</f>
        <v>11.183</v>
      </c>
      <c r="E365">
        <f ca="1">_xll.BDH(A365,"BEST_TARGET_PRICE",$B$2,$B$2,"fill=previous","Days=A")</f>
        <v>173.25</v>
      </c>
      <c r="F365">
        <f ca="1">_xll.BDH($A365,F$6,$B$2,$B$2,"Dir=V","Dts=H")</f>
        <v>164.5</v>
      </c>
      <c r="G365">
        <f ca="1">_xll.BDH($A365,G$6,$B$2,$B$2,"Dir=V","Dts=H")</f>
        <v>165</v>
      </c>
      <c r="H365">
        <f ca="1">_xll.BDH($A365,H$6,$B$2,$B$2,"Dir=V","Dts=H")</f>
        <v>162.69999999999999</v>
      </c>
      <c r="I365">
        <f ca="1">_xll.BDH($A365,I$6,$B$2,$B$2,"Dir=V","Dts=H")</f>
        <v>163.6</v>
      </c>
      <c r="J365" t="s">
        <v>1168</v>
      </c>
      <c r="K365">
        <f t="shared" si="10"/>
        <v>165</v>
      </c>
      <c r="L365">
        <f t="shared" si="11"/>
        <v>155</v>
      </c>
      <c r="M365" t="str">
        <f>_xll.BDS(A365,"BEST_ANALYST_RECS_BULK","headers=n","startrow",MATCH(1,_xll.BDS(A365,"BEST_ANALYST_RECS_BULK","headers=n","endcol=9","startcol=9","array=t"),0),"endrow",MATCH(1,_xll.BDS(A365,"BEST_ANALYST_RECS_BULK","headers=n","endcol=9","startcol=9","array=t"),0),"cols=10;rows=1")</f>
        <v>Baader Helvea</v>
      </c>
      <c r="N365" t="s">
        <v>917</v>
      </c>
      <c r="O365" t="s">
        <v>826</v>
      </c>
      <c r="P365">
        <v>4</v>
      </c>
      <c r="Q365" t="s">
        <v>18</v>
      </c>
      <c r="R365">
        <v>155</v>
      </c>
      <c r="S365" t="s">
        <v>22</v>
      </c>
      <c r="T365" s="2">
        <v>45733</v>
      </c>
      <c r="U365">
        <v>1</v>
      </c>
      <c r="V365">
        <v>20.47</v>
      </c>
      <c r="W365" t="str">
        <f>_xll.BDS(A365,"BEST_ANALYST_RECS_BULK","headers=n","startrow",MATCH(2,_xll.BDS(A365,"BEST_ANALYST_RECS_BULK","headers=n","endcol=9","startcol=9","array=t"),0),"endrow",MATCH(2,_xll.BDS(A365,"BEST_ANALYST_RECS_BULK","headers=n","endcol=9","startcol=9","array=t"),0),"cols=10;rows=1")</f>
        <v>Research Partners AG</v>
      </c>
      <c r="X365" t="s">
        <v>915</v>
      </c>
      <c r="Y365" t="s">
        <v>28</v>
      </c>
      <c r="Z365">
        <v>3</v>
      </c>
      <c r="AA365" t="s">
        <v>18</v>
      </c>
      <c r="AB365">
        <v>170</v>
      </c>
      <c r="AC365" t="s">
        <v>22</v>
      </c>
      <c r="AD365" s="2">
        <v>45729</v>
      </c>
      <c r="AE365">
        <v>2</v>
      </c>
      <c r="AF365">
        <v>0</v>
      </c>
      <c r="AG365" t="e">
        <f>_xll.BDS(A365,"BEST_ANALYST_RECS_BULK","headers=n","startrow",MATCH(3,_xll.BDS(A365,"BEST_ANALYST_RECS_BULK","headers=n","endcol=9","startcol=9","array=t"),0),"endrow",MATCH(3,_xll.BDS(A365,"BEST_ANALYST_RECS_BULK","headers=n","endcol=9","startcol=9","array=t"),0),"cols=10;rows=1")</f>
        <v>#N/A</v>
      </c>
      <c r="AH365" t="s">
        <v>915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  <c r="AQ365" t="str">
        <f>_xll.BDP($A365, AQ$6)</f>
        <v>Utilities</v>
      </c>
      <c r="AR365" t="str">
        <f>_xll.BDP($A365, AR$6)</f>
        <v>Electric Utilities</v>
      </c>
    </row>
    <row r="366" spans="1:44" x14ac:dyDescent="0.25">
      <c r="A366" t="s">
        <v>91</v>
      </c>
      <c r="B366">
        <f ca="1">_xll.BDH(A366,"BEST_EPS",$B$2,$B$2,"BEST_FPERIOD_OVERRIDE=1bf","fill=previous","Days=A")</f>
        <v>6.83</v>
      </c>
      <c r="C366">
        <f ca="1">_xll.BDH(A366,"BEST_EPS",$B$2,$B$2,"BEST_FPERIOD_OVERRIDE=2bf","fill=previous","Days=A")</f>
        <v>7.7729999999999997</v>
      </c>
      <c r="D366">
        <f ca="1">_xll.BDH(A366,"BEST_EPS",$B$2,$B$2,"BEST_FPERIOD_OVERRIDE=3bf","fill=previous","Days=A")</f>
        <v>8.4350000000000005</v>
      </c>
      <c r="E366">
        <f ca="1">_xll.BDH(A366,"BEST_TARGET_PRICE",$B$2,$B$2,"fill=previous","Days=A")</f>
        <v>167.34800000000001</v>
      </c>
      <c r="F366">
        <f ca="1">_xll.BDH($A366,F$6,$B$2,$B$2,"Dir=V","Dts=H")</f>
        <v>146.1</v>
      </c>
      <c r="G366">
        <f ca="1">_xll.BDH($A366,G$6,$B$2,$B$2,"Dir=V","Dts=H")</f>
        <v>146.69999999999999</v>
      </c>
      <c r="H366">
        <f ca="1">_xll.BDH($A366,H$6,$B$2,$B$2,"Dir=V","Dts=H")</f>
        <v>142.75</v>
      </c>
      <c r="I366">
        <f ca="1">_xll.BDH($A366,I$6,$B$2,$B$2,"Dir=V","Dts=H")</f>
        <v>143.15</v>
      </c>
      <c r="J366" t="s">
        <v>1168</v>
      </c>
      <c r="K366">
        <f t="shared" si="10"/>
        <v>160.6</v>
      </c>
      <c r="L366">
        <f t="shared" si="11"/>
        <v>131</v>
      </c>
      <c r="M366" t="str">
        <f>_xll.BDS(A366,"BEST_ANALYST_RECS_BULK","headers=n","startrow",MATCH(1,_xll.BDS(A366,"BEST_ANALYST_RECS_BULK","headers=n","endcol=9","startcol=9","array=t"),0),"endrow",MATCH(1,_xll.BDS(A366,"BEST_ANALYST_RECS_BULK","headers=n","endcol=9","startcol=9","array=t"),0),"cols=10;rows=1")</f>
        <v>AlphaValue/Baader Europe</v>
      </c>
      <c r="N366" t="s">
        <v>833</v>
      </c>
      <c r="O366" t="s">
        <v>834</v>
      </c>
      <c r="P366">
        <v>2</v>
      </c>
      <c r="Q366" t="s">
        <v>18</v>
      </c>
      <c r="R366">
        <v>131</v>
      </c>
      <c r="S366" t="s">
        <v>27</v>
      </c>
      <c r="T366" s="2">
        <v>45778</v>
      </c>
      <c r="U366">
        <v>1</v>
      </c>
      <c r="V366">
        <v>36.56</v>
      </c>
      <c r="W366" t="str">
        <f>_xll.BDS(A366,"BEST_ANALYST_RECS_BULK","headers=n","startrow",MATCH(2,_xll.BDS(A366,"BEST_ANALYST_RECS_BULK","headers=n","endcol=9","startcol=9","array=t"),0),"endrow",MATCH(2,_xll.BDS(A366,"BEST_ANALYST_RECS_BULK","headers=n","endcol=9","startcol=9","array=t"),0),"cols=10;rows=1")</f>
        <v>Morningstar</v>
      </c>
      <c r="X366" t="s">
        <v>1030</v>
      </c>
      <c r="Y366" t="s">
        <v>28</v>
      </c>
      <c r="Z366">
        <v>3</v>
      </c>
      <c r="AA366" t="s">
        <v>18</v>
      </c>
      <c r="AB366">
        <v>154</v>
      </c>
      <c r="AC366" t="s">
        <v>19</v>
      </c>
      <c r="AD366" s="2">
        <v>45750</v>
      </c>
      <c r="AE366">
        <v>2</v>
      </c>
      <c r="AF366">
        <v>36.22</v>
      </c>
      <c r="AG366" t="str">
        <f>_xll.BDS(A366,"BEST_ANALYST_RECS_BULK","headers=n","startrow",MATCH(3,_xll.BDS(A366,"BEST_ANALYST_RECS_BULK","headers=n","endcol=9","startcol=9","array=t"),0),"endrow",MATCH(3,_xll.BDS(A366,"BEST_ANALYST_RECS_BULK","headers=n","endcol=9","startcol=9","array=t"),0),"cols=10;rows=1")</f>
        <v>Sadif Investment Analytics</v>
      </c>
      <c r="AH366" t="s">
        <v>32</v>
      </c>
      <c r="AI366" t="s">
        <v>28</v>
      </c>
      <c r="AJ366">
        <v>3</v>
      </c>
      <c r="AK366" t="s">
        <v>26</v>
      </c>
      <c r="AL366">
        <v>196.8</v>
      </c>
      <c r="AM366" t="s">
        <v>19</v>
      </c>
      <c r="AN366" s="2">
        <v>45723</v>
      </c>
      <c r="AO366">
        <v>3</v>
      </c>
      <c r="AP366">
        <v>27.84</v>
      </c>
      <c r="AQ366" t="str">
        <f>_xll.BDP($A366, AQ$6)</f>
        <v>Consumer Discretionary</v>
      </c>
      <c r="AR366" t="str">
        <f>_xll.BDP($A366, AR$6)</f>
        <v>Textiles, Apparel &amp; Luxury Goo</v>
      </c>
    </row>
    <row r="367" spans="1:44" x14ac:dyDescent="0.25">
      <c r="A367" t="s">
        <v>195</v>
      </c>
      <c r="B367">
        <f ca="1">_xll.BDH(A367,"BEST_EPS",$B$2,$B$2,"BEST_FPERIOD_OVERRIDE=1bf","fill=previous","Days=A")</f>
        <v>20.695</v>
      </c>
      <c r="C367">
        <f ca="1">_xll.BDH(A367,"BEST_EPS",$B$2,$B$2,"BEST_FPERIOD_OVERRIDE=2bf","fill=previous","Days=A")</f>
        <v>22.286999999999999</v>
      </c>
      <c r="D367">
        <f ca="1">_xll.BDH(A367,"BEST_EPS",$B$2,$B$2,"BEST_FPERIOD_OVERRIDE=3bf","fill=previous","Days=A")</f>
        <v>24.582000000000001</v>
      </c>
      <c r="E367">
        <f ca="1">_xll.BDH(A367,"BEST_TARGET_PRICE",$B$2,$B$2,"fill=previous","Days=A")</f>
        <v>677.14300000000003</v>
      </c>
      <c r="F367">
        <f ca="1">_xll.BDH($A367,F$6,$B$2,$B$2,"Dir=V","Dts=H")</f>
        <v>605.5</v>
      </c>
      <c r="G367">
        <f ca="1">_xll.BDH($A367,G$6,$B$2,$B$2,"Dir=V","Dts=H")</f>
        <v>609.5</v>
      </c>
      <c r="H367">
        <f ca="1">_xll.BDH($A367,H$6,$B$2,$B$2,"Dir=V","Dts=H")</f>
        <v>603.5</v>
      </c>
      <c r="I367">
        <f ca="1">_xll.BDH($A367,I$6,$B$2,$B$2,"Dir=V","Dts=H")</f>
        <v>606</v>
      </c>
      <c r="J367" t="s">
        <v>1168</v>
      </c>
      <c r="K367">
        <f t="shared" si="10"/>
        <v>590</v>
      </c>
      <c r="L367">
        <f t="shared" si="11"/>
        <v>595</v>
      </c>
      <c r="M367" t="str">
        <f>_xll.BDS(A367,"BEST_ANALYST_RECS_BULK","headers=n","startrow",MATCH(1,_xll.BDS(A367,"BEST_ANALYST_RECS_BULK","headers=n","endcol=9","startcol=9","array=t"),0),"endrow",MATCH(1,_xll.BDS(A367,"BEST_ANALYST_RECS_BULK","headers=n","endcol=9","startcol=9","array=t"),0),"cols=10;rows=1")</f>
        <v>Baader Helvea</v>
      </c>
      <c r="N367" t="s">
        <v>1118</v>
      </c>
      <c r="O367" t="s">
        <v>834</v>
      </c>
      <c r="P367">
        <v>2</v>
      </c>
      <c r="Q367" t="s">
        <v>18</v>
      </c>
      <c r="R367">
        <v>595</v>
      </c>
      <c r="S367" t="s">
        <v>19</v>
      </c>
      <c r="T367" s="2">
        <v>45776</v>
      </c>
      <c r="U367">
        <v>1</v>
      </c>
      <c r="V367">
        <v>16.36</v>
      </c>
      <c r="W367" t="str">
        <f>_xll.BDS(A367,"BEST_ANALYST_RECS_BULK","headers=n","startrow",MATCH(2,_xll.BDS(A367,"BEST_ANALYST_RECS_BULK","headers=n","endcol=9","startcol=9","array=t"),0),"endrow",MATCH(2,_xll.BDS(A367,"BEST_ANALYST_RECS_BULK","headers=n","endcol=9","startcol=9","array=t"),0),"cols=10;rows=1")</f>
        <v>Kepler Cheuvreux</v>
      </c>
      <c r="X367" t="s">
        <v>1106</v>
      </c>
      <c r="Y367" t="s">
        <v>834</v>
      </c>
      <c r="Z367">
        <v>2</v>
      </c>
      <c r="AA367" t="s">
        <v>18</v>
      </c>
      <c r="AB367">
        <v>585</v>
      </c>
      <c r="AC367" t="s">
        <v>19</v>
      </c>
      <c r="AD367" s="2">
        <v>45776</v>
      </c>
      <c r="AE367">
        <v>2</v>
      </c>
      <c r="AF367">
        <v>2.56</v>
      </c>
      <c r="AG367" t="str">
        <f>_xll.BDS(A367,"BEST_ANALYST_RECS_BULK","headers=n","startrow",MATCH(3,_xll.BDS(A367,"BEST_ANALYST_RECS_BULK","headers=n","endcol=9","startcol=9","array=t"),0),"endrow",MATCH(3,_xll.BDS(A367,"BEST_ANALYST_RECS_BULK","headers=n","endcol=9","startcol=9","array=t"),0),"cols=10;rows=1")</f>
        <v>Sadif Investment Analytics</v>
      </c>
      <c r="AH367" t="s">
        <v>32</v>
      </c>
      <c r="AI367" t="s">
        <v>28</v>
      </c>
      <c r="AJ367">
        <v>3</v>
      </c>
      <c r="AK367" t="s">
        <v>26</v>
      </c>
      <c r="AL367" t="s">
        <v>29</v>
      </c>
      <c r="AM367" t="s">
        <v>19</v>
      </c>
      <c r="AN367" s="2">
        <v>45478</v>
      </c>
      <c r="AO367">
        <v>3</v>
      </c>
      <c r="AP367">
        <v>2.2799999999999998</v>
      </c>
      <c r="AQ367" t="str">
        <f>_xll.BDP($A367, AQ$6)</f>
        <v>Materials</v>
      </c>
      <c r="AR367" t="str">
        <f>_xll.BDP($A367, AR$6)</f>
        <v>Chemicals</v>
      </c>
    </row>
    <row r="368" spans="1:44" x14ac:dyDescent="0.25">
      <c r="A368" t="s">
        <v>283</v>
      </c>
      <c r="B368">
        <f ca="1">_xll.BDH(A368,"BEST_EPS",$B$2,$B$2,"BEST_FPERIOD_OVERRIDE=1bf","fill=previous","Days=A")</f>
        <v>10.433</v>
      </c>
      <c r="C368">
        <f ca="1">_xll.BDH(A368,"BEST_EPS",$B$2,$B$2,"BEST_FPERIOD_OVERRIDE=2bf","fill=previous","Days=A")</f>
        <v>10.87</v>
      </c>
      <c r="D368">
        <f ca="1">_xll.BDH(A368,"BEST_EPS",$B$2,$B$2,"BEST_FPERIOD_OVERRIDE=3bf","fill=previous","Days=A")</f>
        <v>11.497999999999999</v>
      </c>
      <c r="E368">
        <f ca="1">_xll.BDH(A368,"BEST_TARGET_PRICE",$B$2,$B$2,"fill=previous","Days=A")</f>
        <v>238.43799999999999</v>
      </c>
      <c r="F368">
        <f ca="1">_xll.BDH($A368,F$6,$B$2,$B$2,"Dir=V","Dts=H")</f>
        <v>212</v>
      </c>
      <c r="G368">
        <f ca="1">_xll.BDH($A368,G$6,$B$2,$B$2,"Dir=V","Dts=H")</f>
        <v>214.6</v>
      </c>
      <c r="H368">
        <f ca="1">_xll.BDH($A368,H$6,$B$2,$B$2,"Dir=V","Dts=H")</f>
        <v>211</v>
      </c>
      <c r="I368">
        <f ca="1">_xll.BDH($A368,I$6,$B$2,$B$2,"Dir=V","Dts=H")</f>
        <v>213.6</v>
      </c>
      <c r="J368" t="s">
        <v>1168</v>
      </c>
      <c r="K368">
        <f t="shared" si="10"/>
        <v>252</v>
      </c>
      <c r="L368">
        <f t="shared" si="11"/>
        <v>244</v>
      </c>
      <c r="M368" t="str">
        <f>_xll.BDS(A368,"BEST_ANALYST_RECS_BULK","headers=n","startrow",MATCH(1,_xll.BDS(A368,"BEST_ANALYST_RECS_BULK","headers=n","endcol=9","startcol=9","array=t"),0),"endrow",MATCH(1,_xll.BDS(A368,"BEST_ANALYST_RECS_BULK","headers=n","endcol=9","startcol=9","array=t"),0),"cols=10;rows=1")</f>
        <v>Sadif Investment Analytics</v>
      </c>
      <c r="N368" t="s">
        <v>32</v>
      </c>
      <c r="O368" t="s">
        <v>30</v>
      </c>
      <c r="P368">
        <v>1</v>
      </c>
      <c r="Q368" t="s">
        <v>26</v>
      </c>
      <c r="R368" t="s">
        <v>29</v>
      </c>
      <c r="S368" t="s">
        <v>19</v>
      </c>
      <c r="T368" s="2">
        <v>45716</v>
      </c>
      <c r="U368">
        <v>1</v>
      </c>
      <c r="V368">
        <v>18.87</v>
      </c>
      <c r="W368" t="str">
        <f>_xll.BDS(A368,"BEST_ANALYST_RECS_BULK","headers=n","startrow",MATCH(2,_xll.BDS(A368,"BEST_ANALYST_RECS_BULK","headers=n","endcol=9","startcol=9","array=t"),0),"endrow",MATCH(2,_xll.BDS(A368,"BEST_ANALYST_RECS_BULK","headers=n","endcol=9","startcol=9","array=t"),0),"cols=10;rows=1")</f>
        <v>Intesa Sanpaolo</v>
      </c>
      <c r="X368" t="s">
        <v>1242</v>
      </c>
      <c r="Y368" t="s">
        <v>20</v>
      </c>
      <c r="Z368">
        <v>5</v>
      </c>
      <c r="AA368" t="s">
        <v>18</v>
      </c>
      <c r="AB368">
        <v>244</v>
      </c>
      <c r="AC368" t="s">
        <v>22</v>
      </c>
      <c r="AD368" s="2">
        <v>45758</v>
      </c>
      <c r="AE368">
        <v>2</v>
      </c>
      <c r="AF368">
        <v>15.88</v>
      </c>
      <c r="AG368" t="str">
        <f>_xll.BDS(A368,"BEST_ANALYST_RECS_BULK","headers=n","startrow",MATCH(3,_xll.BDS(A368,"BEST_ANALYST_RECS_BULK","headers=n","endcol=9","startcol=9","array=t"),0),"endrow",MATCH(3,_xll.BDS(A368,"BEST_ANALYST_RECS_BULK","headers=n","endcol=9","startcol=9","array=t"),0),"cols=10;rows=1")</f>
        <v>Bernstein</v>
      </c>
      <c r="AH368" t="s">
        <v>1232</v>
      </c>
      <c r="AI368" t="s">
        <v>17</v>
      </c>
      <c r="AJ368">
        <v>5</v>
      </c>
      <c r="AK368" t="s">
        <v>18</v>
      </c>
      <c r="AL368">
        <v>260</v>
      </c>
      <c r="AM368" t="s">
        <v>19</v>
      </c>
      <c r="AN368" s="2">
        <v>45723</v>
      </c>
      <c r="AO368">
        <v>3</v>
      </c>
      <c r="AP368">
        <v>14.56</v>
      </c>
      <c r="AQ368" t="str">
        <f>_xll.BDP($A368, AQ$6)</f>
        <v>Industrials</v>
      </c>
      <c r="AR368" t="str">
        <f>_xll.BDP($A368, AR$6)</f>
        <v>Transportation Infrastructure</v>
      </c>
    </row>
    <row r="369" spans="1:44" x14ac:dyDescent="0.25">
      <c r="A369" t="s">
        <v>177</v>
      </c>
      <c r="B369">
        <f ca="1">_xll.BDH(A369,"BEST_EPS",$B$2,$B$2,"BEST_FPERIOD_OVERRIDE=1bf","fill=previous","Days=A")</f>
        <v>3.18</v>
      </c>
      <c r="C369">
        <f ca="1">_xll.BDH(A369,"BEST_EPS",$B$2,$B$2,"BEST_FPERIOD_OVERRIDE=2bf","fill=previous","Days=A")</f>
        <v>4.3570000000000002</v>
      </c>
      <c r="D369">
        <f ca="1">_xll.BDH(A369,"BEST_EPS",$B$2,$B$2,"BEST_FPERIOD_OVERRIDE=3bf","fill=previous","Days=A")</f>
        <v>5.641</v>
      </c>
      <c r="E369">
        <f ca="1">_xll.BDH(A369,"BEST_TARGET_PRICE",$B$2,$B$2,"fill=previous","Days=A")</f>
        <v>109.977</v>
      </c>
      <c r="F369">
        <f ca="1">_xll.BDH($A369,F$6,$B$2,$B$2,"Dir=V","Dts=H")</f>
        <v>98.2</v>
      </c>
      <c r="G369">
        <f ca="1">_xll.BDH($A369,G$6,$B$2,$B$2,"Dir=V","Dts=H")</f>
        <v>99.2</v>
      </c>
      <c r="H369">
        <f ca="1">_xll.BDH($A369,H$6,$B$2,$B$2,"Dir=V","Dts=H")</f>
        <v>96.75</v>
      </c>
      <c r="I369">
        <f ca="1">_xll.BDH($A369,I$6,$B$2,$B$2,"Dir=V","Dts=H")</f>
        <v>97.1</v>
      </c>
      <c r="J369" t="s">
        <v>1168</v>
      </c>
      <c r="K369">
        <f t="shared" si="10"/>
        <v>98.666666666666671</v>
      </c>
      <c r="L369">
        <f t="shared" si="11"/>
        <v>105</v>
      </c>
      <c r="M369" t="str">
        <f>_xll.BDS(A369,"BEST_ANALYST_RECS_BULK","headers=n","startrow",MATCH(1,_xll.BDS(A369,"BEST_ANALYST_RECS_BULK","headers=n","endcol=9","startcol=9","array=t"),0),"endrow",MATCH(1,_xll.BDS(A369,"BEST_ANALYST_RECS_BULK","headers=n","endcol=9","startcol=9","array=t"),0),"cols=10;rows=1")</f>
        <v>Bank Vontobel AG</v>
      </c>
      <c r="N369" t="s">
        <v>1186</v>
      </c>
      <c r="O369" t="s">
        <v>28</v>
      </c>
      <c r="P369">
        <v>3</v>
      </c>
      <c r="Q369" t="s">
        <v>18</v>
      </c>
      <c r="R369">
        <v>105</v>
      </c>
      <c r="S369" t="s">
        <v>19</v>
      </c>
      <c r="T369" s="2">
        <v>45757</v>
      </c>
      <c r="U369">
        <v>1</v>
      </c>
      <c r="V369">
        <v>29.37</v>
      </c>
      <c r="W369" t="str">
        <f>_xll.BDS(A369,"BEST_ANALYST_RECS_BULK","headers=n","startrow",MATCH(2,_xll.BDS(A369,"BEST_ANALYST_RECS_BULK","headers=n","endcol=9","startcol=9","array=t"),0),"endrow",MATCH(2,_xll.BDS(A369,"BEST_ANALYST_RECS_BULK","headers=n","endcol=9","startcol=9","array=t"),0),"cols=10;rows=1")</f>
        <v>Morningstar</v>
      </c>
      <c r="X369" t="s">
        <v>823</v>
      </c>
      <c r="Y369" t="s">
        <v>28</v>
      </c>
      <c r="Z369">
        <v>3</v>
      </c>
      <c r="AA369" t="s">
        <v>18</v>
      </c>
      <c r="AB369">
        <v>86</v>
      </c>
      <c r="AC369" t="s">
        <v>19</v>
      </c>
      <c r="AD369" s="2">
        <v>45771</v>
      </c>
      <c r="AE369">
        <v>2</v>
      </c>
      <c r="AF369">
        <v>14.35</v>
      </c>
      <c r="AG369" t="e">
        <f>_xll.BDS(A369,"BEST_ANALYST_RECS_BULK","headers=n","startrow",MATCH(3,_xll.BDS(A369,"BEST_ANALYST_RECS_BULK","headers=n","endcol=9","startcol=9","array=t"),0),"endrow",MATCH(3,_xll.BDS(A369,"BEST_ANALYST_RECS_BULK","headers=n","endcol=9","startcol=9","array=t"),0),"cols=10;rows=1")</f>
        <v>#N/A</v>
      </c>
      <c r="AH369" t="s">
        <v>1029</v>
      </c>
      <c r="AI369" t="s">
        <v>46</v>
      </c>
      <c r="AJ369">
        <v>3</v>
      </c>
      <c r="AK369" t="s">
        <v>18</v>
      </c>
      <c r="AL369">
        <v>105</v>
      </c>
      <c r="AM369" t="s">
        <v>22</v>
      </c>
      <c r="AN369" s="2">
        <v>45772</v>
      </c>
      <c r="AO369">
        <v>3</v>
      </c>
      <c r="AP369">
        <v>0</v>
      </c>
      <c r="AQ369" t="str">
        <f>_xll.BDP($A369, AQ$6)</f>
        <v>Health Care</v>
      </c>
      <c r="AR369" t="str">
        <f>_xll.BDP($A369, AR$6)</f>
        <v>Pharmaceuticals</v>
      </c>
    </row>
    <row r="370" spans="1:44" x14ac:dyDescent="0.25">
      <c r="A370" t="s">
        <v>173</v>
      </c>
      <c r="B370">
        <f ca="1">_xll.BDH(A370,"BEST_EPS",$B$2,$B$2,"BEST_FPERIOD_OVERRIDE=1bf","fill=previous","Days=A")</f>
        <v>19.036999999999999</v>
      </c>
      <c r="C370">
        <f ca="1">_xll.BDH(A370,"BEST_EPS",$B$2,$B$2,"BEST_FPERIOD_OVERRIDE=2bf","fill=previous","Days=A")</f>
        <v>20.552</v>
      </c>
      <c r="D370">
        <f ca="1">_xll.BDH(A370,"BEST_EPS",$B$2,$B$2,"BEST_FPERIOD_OVERRIDE=3bf","fill=previous","Days=A")</f>
        <v>21.538</v>
      </c>
      <c r="E370">
        <f ca="1">_xll.BDH(A370,"BEST_TARGET_PRICE",$B$2,$B$2,"fill=previous","Days=A")</f>
        <v>532.79999999999995</v>
      </c>
      <c r="F370">
        <f ca="1">_xll.BDH($A370,F$6,$B$2,$B$2,"Dir=V","Dts=H")</f>
        <v>589</v>
      </c>
      <c r="G370">
        <f ca="1">_xll.BDH($A370,G$6,$B$2,$B$2,"Dir=V","Dts=H")</f>
        <v>589.20000000000005</v>
      </c>
      <c r="H370">
        <f ca="1">_xll.BDH($A370,H$6,$B$2,$B$2,"Dir=V","Dts=H")</f>
        <v>578.79999999999995</v>
      </c>
      <c r="I370">
        <f ca="1">_xll.BDH($A370,I$6,$B$2,$B$2,"Dir=V","Dts=H")</f>
        <v>578.79999999999995</v>
      </c>
      <c r="J370" t="s">
        <v>1168</v>
      </c>
      <c r="K370">
        <f t="shared" si="10"/>
        <v>599.16999999999996</v>
      </c>
      <c r="L370">
        <f t="shared" si="11"/>
        <v>649</v>
      </c>
      <c r="M370" t="str">
        <f>_xll.BDS(A370,"BEST_ANALYST_RECS_BULK","headers=n","startrow",MATCH(1,_xll.BDS(A370,"BEST_ANALYST_RECS_BULK","headers=n","endcol=9","startcol=9","array=t"),0),"endrow",MATCH(1,_xll.BDS(A370,"BEST_ANALYST_RECS_BULK","headers=n","endcol=9","startcol=9","array=t"),0),"cols=10;rows=1")</f>
        <v>Berenberg</v>
      </c>
      <c r="N370" t="s">
        <v>1230</v>
      </c>
      <c r="O370" t="s">
        <v>20</v>
      </c>
      <c r="P370">
        <v>5</v>
      </c>
      <c r="Q370" t="s">
        <v>18</v>
      </c>
      <c r="R370">
        <v>649</v>
      </c>
      <c r="S370" t="s">
        <v>19</v>
      </c>
      <c r="T370" s="2">
        <v>45737</v>
      </c>
      <c r="U370">
        <v>1</v>
      </c>
      <c r="V370">
        <v>16.690000000000001</v>
      </c>
      <c r="W370" t="str">
        <f>_xll.BDS(A370,"BEST_ANALYST_RECS_BULK","headers=n","startrow",MATCH(2,_xll.BDS(A370,"BEST_ANALYST_RECS_BULK","headers=n","endcol=9","startcol=9","array=t"),0),"endrow",MATCH(2,_xll.BDS(A370,"BEST_ANALYST_RECS_BULK","headers=n","endcol=9","startcol=9","array=t"),0),"cols=10;rows=1")</f>
        <v>Baader Helvea</v>
      </c>
      <c r="X370" t="s">
        <v>1012</v>
      </c>
      <c r="Y370" t="s">
        <v>826</v>
      </c>
      <c r="Z370">
        <v>4</v>
      </c>
      <c r="AA370" t="s">
        <v>18</v>
      </c>
      <c r="AB370">
        <v>546</v>
      </c>
      <c r="AC370" t="s">
        <v>19</v>
      </c>
      <c r="AD370" s="2">
        <v>45783</v>
      </c>
      <c r="AE370">
        <v>2</v>
      </c>
      <c r="AF370">
        <v>16.28</v>
      </c>
      <c r="AG370" t="str">
        <f>_xll.BDS(A370,"BEST_ANALYST_RECS_BULK","headers=n","startrow",MATCH(3,_xll.BDS(A370,"BEST_ANALYST_RECS_BULK","headers=n","endcol=9","startcol=9","array=t"),0),"endrow",MATCH(3,_xll.BDS(A370,"BEST_ANALYST_RECS_BULK","headers=n","endcol=9","startcol=9","array=t"),0),"cols=10;rows=1")</f>
        <v>Sadif Investment Analytics</v>
      </c>
      <c r="AH370" t="s">
        <v>32</v>
      </c>
      <c r="AI370" t="s">
        <v>33</v>
      </c>
      <c r="AJ370">
        <v>5</v>
      </c>
      <c r="AK370" t="s">
        <v>18</v>
      </c>
      <c r="AL370">
        <v>602.51</v>
      </c>
      <c r="AM370" t="s">
        <v>19</v>
      </c>
      <c r="AN370" s="2">
        <v>45755</v>
      </c>
      <c r="AO370">
        <v>3</v>
      </c>
      <c r="AP370">
        <v>14.27</v>
      </c>
      <c r="AQ370" t="str">
        <f>_xll.BDP($A370, AQ$6)</f>
        <v>Industrials</v>
      </c>
      <c r="AR370" t="str">
        <f>_xll.BDP($A370, AR$6)</f>
        <v>Building Products</v>
      </c>
    </row>
    <row r="371" spans="1:44" x14ac:dyDescent="0.25">
      <c r="A371" t="s">
        <v>307</v>
      </c>
      <c r="B371">
        <f ca="1">_xll.BDH(A371,"BEST_EPS",$B$2,$B$2,"BEST_FPERIOD_OVERRIDE=1bf","fill=previous","Days=A")</f>
        <v>3.4049999999999998</v>
      </c>
      <c r="C371">
        <f ca="1">_xll.BDH(A371,"BEST_EPS",$B$2,$B$2,"BEST_FPERIOD_OVERRIDE=2bf","fill=previous","Days=A")</f>
        <v>3.6840000000000002</v>
      </c>
      <c r="D371" t="str">
        <f ca="1">_xll.BDH(A371,"BEST_EPS",$B$2,$B$2,"BEST_FPERIOD_OVERRIDE=3bf","fill=previous","Days=A")</f>
        <v>#N/A N/A</v>
      </c>
      <c r="E371">
        <f ca="1">_xll.BDH(A371,"BEST_TARGET_PRICE",$B$2,$B$2,"fill=previous","Days=A")</f>
        <v>78.125</v>
      </c>
      <c r="F371">
        <f ca="1">_xll.BDH($A371,F$6,$B$2,$B$2,"Dir=V","Dts=H")</f>
        <v>60.45</v>
      </c>
      <c r="G371">
        <f ca="1">_xll.BDH($A371,G$6,$B$2,$B$2,"Dir=V","Dts=H")</f>
        <v>60.9</v>
      </c>
      <c r="H371">
        <f ca="1">_xll.BDH($A371,H$6,$B$2,$B$2,"Dir=V","Dts=H")</f>
        <v>59.85</v>
      </c>
      <c r="I371">
        <f ca="1">_xll.BDH($A371,I$6,$B$2,$B$2,"Dir=V","Dts=H")</f>
        <v>59.9</v>
      </c>
      <c r="J371" t="s">
        <v>1168</v>
      </c>
      <c r="K371">
        <f t="shared" si="10"/>
        <v>74</v>
      </c>
      <c r="L371">
        <f t="shared" si="11"/>
        <v>74</v>
      </c>
      <c r="M371" t="str">
        <f>_xll.BDS(A371,"BEST_ANALYST_RECS_BULK","headers=n","startrow",MATCH(1,_xll.BDS(A371,"BEST_ANALYST_RECS_BULK","headers=n","endcol=9","startcol=9","array=t"),0),"endrow",MATCH(1,_xll.BDS(A371,"BEST_ANALYST_RECS_BULK","headers=n","endcol=9","startcol=9","array=t"),0),"cols=10;rows=1")</f>
        <v>Kepler Cheuvreux</v>
      </c>
      <c r="N371" t="s">
        <v>1106</v>
      </c>
      <c r="O371" t="s">
        <v>28</v>
      </c>
      <c r="P371">
        <v>3</v>
      </c>
      <c r="Q371" t="s">
        <v>18</v>
      </c>
      <c r="R371">
        <v>74</v>
      </c>
      <c r="S371" t="s">
        <v>19</v>
      </c>
      <c r="T371" s="2">
        <v>45729</v>
      </c>
      <c r="U371">
        <v>1</v>
      </c>
      <c r="V371">
        <v>7.4</v>
      </c>
      <c r="W371" t="str">
        <f>_xll.BDS(A371,"BEST_ANALYST_RECS_BULK","headers=n","startrow",MATCH(2,_xll.BDS(A371,"BEST_ANALYST_RECS_BULK","headers=n","endcol=9","startcol=9","array=t"),0),"endrow",MATCH(2,_xll.BDS(A371,"BEST_ANALYST_RECS_BULK","headers=n","endcol=9","startcol=9","array=t"),0),"cols=10;rows=1")</f>
        <v>ISS-EVA</v>
      </c>
      <c r="X371" t="s">
        <v>32</v>
      </c>
      <c r="Y371" t="s">
        <v>43</v>
      </c>
      <c r="Z371">
        <v>1</v>
      </c>
      <c r="AA371" t="s">
        <v>18</v>
      </c>
      <c r="AB371" t="s">
        <v>29</v>
      </c>
      <c r="AC371" t="s">
        <v>19</v>
      </c>
      <c r="AD371" s="2">
        <v>45374</v>
      </c>
      <c r="AE371">
        <v>2</v>
      </c>
      <c r="AF371">
        <v>6.4</v>
      </c>
      <c r="AG371" t="str">
        <f>_xll.BDS(A371,"BEST_ANALYST_RECS_BULK","headers=n","startrow",MATCH(3,_xll.BDS(A371,"BEST_ANALYST_RECS_BULK","headers=n","endcol=9","startcol=9","array=t"),0),"endrow",MATCH(3,_xll.BDS(A371,"BEST_ANALYST_RECS_BULK","headers=n","endcol=9","startcol=9","array=t"),0),"cols=10;rows=1")</f>
        <v>Octavian AG</v>
      </c>
      <c r="AH371" t="s">
        <v>1337</v>
      </c>
      <c r="AI371" t="s">
        <v>28</v>
      </c>
      <c r="AJ371">
        <v>3</v>
      </c>
      <c r="AK371" t="s">
        <v>18</v>
      </c>
      <c r="AL371" t="s">
        <v>29</v>
      </c>
      <c r="AM371" t="s">
        <v>19</v>
      </c>
      <c r="AN371" s="2">
        <v>45714</v>
      </c>
      <c r="AO371">
        <v>3</v>
      </c>
      <c r="AP371">
        <v>0</v>
      </c>
      <c r="AQ371" t="str">
        <f>_xll.BDP($A371, AQ$6)</f>
        <v>Industrials</v>
      </c>
      <c r="AR371" t="str">
        <f>_xll.BDP($A371, AR$6)</f>
        <v>Machinery</v>
      </c>
    </row>
    <row r="372" spans="1:44" x14ac:dyDescent="0.25">
      <c r="A372" t="s">
        <v>109</v>
      </c>
      <c r="B372">
        <f ca="1">_xll.BDH(A372,"BEST_EPS",$B$2,$B$2,"BEST_FPERIOD_OVERRIDE=1bf","fill=previous","Days=A")</f>
        <v>130.81100000000001</v>
      </c>
      <c r="C372">
        <f ca="1">_xll.BDH(A372,"BEST_EPS",$B$2,$B$2,"BEST_FPERIOD_OVERRIDE=2bf","fill=previous","Days=A")</f>
        <v>139.465</v>
      </c>
      <c r="D372">
        <f ca="1">_xll.BDH(A372,"BEST_EPS",$B$2,$B$2,"BEST_FPERIOD_OVERRIDE=3bf","fill=previous","Days=A")</f>
        <v>149.387</v>
      </c>
      <c r="E372">
        <f ca="1">_xll.BDH(A372,"BEST_TARGET_PRICE",$B$2,$B$2,"fill=previous","Days=A")</f>
        <v>4101.4780000000001</v>
      </c>
      <c r="F372">
        <f ca="1">_xll.BDH($A372,F$6,$B$2,$B$2,"Dir=V","Dts=H")</f>
        <v>4007</v>
      </c>
      <c r="G372">
        <f ca="1">_xll.BDH($A372,G$6,$B$2,$B$2,"Dir=V","Dts=H")</f>
        <v>4026</v>
      </c>
      <c r="H372">
        <f ca="1">_xll.BDH($A372,H$6,$B$2,$B$2,"Dir=V","Dts=H")</f>
        <v>3975</v>
      </c>
      <c r="I372">
        <f ca="1">_xll.BDH($A372,I$6,$B$2,$B$2,"Dir=V","Dts=H")</f>
        <v>3985</v>
      </c>
      <c r="J372" t="s">
        <v>1168</v>
      </c>
      <c r="K372">
        <f t="shared" si="10"/>
        <v>4360</v>
      </c>
      <c r="L372">
        <f t="shared" si="11"/>
        <v>4230</v>
      </c>
      <c r="M372" t="str">
        <f>_xll.BDS(A372,"BEST_ANALYST_RECS_BULK","headers=n","startrow",MATCH(1,_xll.BDS(A372,"BEST_ANALYST_RECS_BULK","headers=n","endcol=9","startcol=9","array=t"),0),"endrow",MATCH(1,_xll.BDS(A372,"BEST_ANALYST_RECS_BULK","headers=n","endcol=9","startcol=9","array=t"),0),"cols=10;rows=1")</f>
        <v>Baader Helvea</v>
      </c>
      <c r="N372" t="s">
        <v>1118</v>
      </c>
      <c r="O372" t="s">
        <v>826</v>
      </c>
      <c r="P372">
        <v>4</v>
      </c>
      <c r="Q372" t="s">
        <v>18</v>
      </c>
      <c r="R372">
        <v>4230</v>
      </c>
      <c r="S372" t="s">
        <v>19</v>
      </c>
      <c r="T372" s="2">
        <v>45757</v>
      </c>
      <c r="U372">
        <v>1</v>
      </c>
      <c r="V372">
        <v>10.79</v>
      </c>
      <c r="W372" t="str">
        <f>_xll.BDS(A372,"BEST_ANALYST_RECS_BULK","headers=n","startrow",MATCH(2,_xll.BDS(A372,"BEST_ANALYST_RECS_BULK","headers=n","endcol=9","startcol=9","array=t"),0),"endrow",MATCH(2,_xll.BDS(A372,"BEST_ANALYST_RECS_BULK","headers=n","endcol=9","startcol=9","array=t"),0),"cols=10;rows=1")</f>
        <v>Research Partners AG</v>
      </c>
      <c r="X372" t="s">
        <v>915</v>
      </c>
      <c r="Y372" t="s">
        <v>20</v>
      </c>
      <c r="Z372">
        <v>5</v>
      </c>
      <c r="AA372" t="s">
        <v>18</v>
      </c>
      <c r="AB372">
        <v>4500</v>
      </c>
      <c r="AC372" t="s">
        <v>22</v>
      </c>
      <c r="AD372" s="2">
        <v>45758</v>
      </c>
      <c r="AE372">
        <v>2</v>
      </c>
      <c r="AF372">
        <v>8.7799999999999994</v>
      </c>
      <c r="AG372" t="str">
        <f>_xll.BDS(A372,"BEST_ANALYST_RECS_BULK","headers=n","startrow",MATCH(3,_xll.BDS(A372,"BEST_ANALYST_RECS_BULK","headers=n","endcol=9","startcol=9","array=t"),0),"endrow",MATCH(3,_xll.BDS(A372,"BEST_ANALYST_RECS_BULK","headers=n","endcol=9","startcol=9","array=t"),0),"cols=10;rows=1")</f>
        <v>Citi</v>
      </c>
      <c r="AH372" t="s">
        <v>899</v>
      </c>
      <c r="AI372" t="s">
        <v>25</v>
      </c>
      <c r="AJ372">
        <v>3</v>
      </c>
      <c r="AK372" t="s">
        <v>18</v>
      </c>
      <c r="AL372">
        <v>4350</v>
      </c>
      <c r="AM372" t="s">
        <v>19</v>
      </c>
      <c r="AN372" s="2">
        <v>45775</v>
      </c>
      <c r="AO372">
        <v>3</v>
      </c>
      <c r="AP372">
        <v>8.4</v>
      </c>
      <c r="AQ372" t="str">
        <f>_xll.BDP($A372, AQ$6)</f>
        <v>Materials</v>
      </c>
      <c r="AR372" t="str">
        <f>_xll.BDP($A372, AR$6)</f>
        <v>Chemicals</v>
      </c>
    </row>
    <row r="373" spans="1:44" x14ac:dyDescent="0.25">
      <c r="A373" t="s">
        <v>265</v>
      </c>
      <c r="B373">
        <f ca="1">_xll.BDH(A373,"BEST_EPS",$B$2,$B$2,"BEST_FPERIOD_OVERRIDE=1bf","fill=previous","Days=A")</f>
        <v>11.228999999999999</v>
      </c>
      <c r="C373">
        <f ca="1">_xll.BDH(A373,"BEST_EPS",$B$2,$B$2,"BEST_FPERIOD_OVERRIDE=2bf","fill=previous","Days=A")</f>
        <v>12.443</v>
      </c>
      <c r="D373">
        <f ca="1">_xll.BDH(A373,"BEST_EPS",$B$2,$B$2,"BEST_FPERIOD_OVERRIDE=3bf","fill=previous","Days=A")</f>
        <v>12.8</v>
      </c>
      <c r="E373">
        <f ca="1">_xll.BDH(A373,"BEST_TARGET_PRICE",$B$2,$B$2,"fill=previous","Days=A")</f>
        <v>180.8</v>
      </c>
      <c r="F373">
        <f ca="1">_xll.BDH($A373,F$6,$B$2,$B$2,"Dir=V","Dts=H")</f>
        <v>188.8</v>
      </c>
      <c r="G373">
        <f ca="1">_xll.BDH($A373,G$6,$B$2,$B$2,"Dir=V","Dts=H")</f>
        <v>189.4</v>
      </c>
      <c r="H373">
        <f ca="1">_xll.BDH($A373,H$6,$B$2,$B$2,"Dir=V","Dts=H")</f>
        <v>187.5</v>
      </c>
      <c r="I373">
        <f ca="1">_xll.BDH($A373,I$6,$B$2,$B$2,"Dir=V","Dts=H")</f>
        <v>188.6</v>
      </c>
      <c r="J373" t="s">
        <v>1168</v>
      </c>
      <c r="K373">
        <f t="shared" si="10"/>
        <v>76.106666666666669</v>
      </c>
      <c r="L373">
        <f t="shared" si="11"/>
        <v>23.16</v>
      </c>
      <c r="M373" t="e">
        <f>_xll.BDS(A373,"BEST_ANALYST_RECS_BULK","headers=n","startrow",MATCH(1,_xll.BDS(A373,"BEST_ANALYST_RECS_BULK","headers=n","endcol=9","startcol=9","array=t"),0),"endrow",MATCH(1,_xll.BDS(A373,"BEST_ANALYST_RECS_BULK","headers=n","endcol=9","startcol=9","array=t"),0),"cols=10;rows=1")</f>
        <v>#N/A</v>
      </c>
      <c r="N373" t="s">
        <v>32</v>
      </c>
      <c r="O373" t="s">
        <v>28</v>
      </c>
      <c r="P373">
        <v>3</v>
      </c>
      <c r="Q373" t="s">
        <v>26</v>
      </c>
      <c r="R373">
        <v>23.16</v>
      </c>
      <c r="S373" t="s">
        <v>19</v>
      </c>
      <c r="T373" s="2">
        <v>45757</v>
      </c>
      <c r="U373">
        <v>1</v>
      </c>
      <c r="V373">
        <v>49.15</v>
      </c>
      <c r="W373" t="str">
        <f>_xll.BDS(A373,"BEST_ANALYST_RECS_BULK","headers=n","startrow",MATCH(2,_xll.BDS(A373,"BEST_ANALYST_RECS_BULK","headers=n","endcol=9","startcol=9","array=t"),0),"endrow",MATCH(2,_xll.BDS(A373,"BEST_ANALYST_RECS_BULK","headers=n","endcol=9","startcol=9","array=t"),0),"cols=10;rows=1")</f>
        <v>Sadif Investment Analytics</v>
      </c>
      <c r="X373" t="s">
        <v>32</v>
      </c>
      <c r="Y373" t="s">
        <v>28</v>
      </c>
      <c r="Z373">
        <v>3</v>
      </c>
      <c r="AA373" t="s">
        <v>26</v>
      </c>
      <c r="AB373">
        <v>23.16</v>
      </c>
      <c r="AC373" t="s">
        <v>19</v>
      </c>
      <c r="AD373" s="2">
        <v>45757</v>
      </c>
      <c r="AE373">
        <v>2</v>
      </c>
      <c r="AF373">
        <v>49.89</v>
      </c>
      <c r="AG373" t="str">
        <f>_xll.BDS(A373,"BEST_ANALYST_RECS_BULK","headers=n","startrow",MATCH(3,_xll.BDS(A373,"BEST_ANALYST_RECS_BULK","headers=n","endcol=9","startcol=9","array=t"),0),"endrow",MATCH(3,_xll.BDS(A373,"BEST_ANALYST_RECS_BULK","headers=n","endcol=9","startcol=9","array=t"),0),"cols=10;rows=1")</f>
        <v>Bank Vontobel AG</v>
      </c>
      <c r="AH373" t="s">
        <v>1455</v>
      </c>
      <c r="AI373" t="s">
        <v>20</v>
      </c>
      <c r="AJ373">
        <v>5</v>
      </c>
      <c r="AK373" t="s">
        <v>18</v>
      </c>
      <c r="AL373">
        <v>182</v>
      </c>
      <c r="AM373" t="s">
        <v>19</v>
      </c>
      <c r="AN373" s="2">
        <v>45777</v>
      </c>
      <c r="AO373">
        <v>3</v>
      </c>
      <c r="AP373">
        <v>28.17</v>
      </c>
      <c r="AQ373" t="str">
        <f>_xll.BDP($A373, AQ$6)</f>
        <v>Financials</v>
      </c>
      <c r="AR373" t="str">
        <f>_xll.BDP($A373, AR$6)</f>
        <v>Insurance</v>
      </c>
    </row>
    <row r="374" spans="1:44" x14ac:dyDescent="0.25">
      <c r="A374" t="s">
        <v>97</v>
      </c>
      <c r="B374">
        <f ca="1">_xll.BDH(A374,"BEST_EPS",$B$2,$B$2,"BEST_FPERIOD_OVERRIDE=1bf","fill=previous","Days=A")</f>
        <v>6.2779999999999996</v>
      </c>
      <c r="C374">
        <f ca="1">_xll.BDH(A374,"BEST_EPS",$B$2,$B$2,"BEST_FPERIOD_OVERRIDE=2bf","fill=previous","Days=A")</f>
        <v>6.6920000000000002</v>
      </c>
      <c r="D374">
        <f ca="1">_xll.BDH(A374,"BEST_EPS",$B$2,$B$2,"BEST_FPERIOD_OVERRIDE=3bf","fill=previous","Days=A")</f>
        <v>7.1929999999999996</v>
      </c>
      <c r="E374">
        <f ca="1">_xll.BDH(A374,"BEST_TARGET_PRICE",$B$2,$B$2,"fill=previous","Days=A")</f>
        <v>98.073999999999998</v>
      </c>
      <c r="F374">
        <f ca="1">_xll.BDH($A374,F$6,$B$2,$B$2,"Dir=V","Dts=H")</f>
        <v>93</v>
      </c>
      <c r="G374">
        <f ca="1">_xll.BDH($A374,G$6,$B$2,$B$2,"Dir=V","Dts=H")</f>
        <v>93.5</v>
      </c>
      <c r="H374">
        <f ca="1">_xll.BDH($A374,H$6,$B$2,$B$2,"Dir=V","Dts=H")</f>
        <v>92.62</v>
      </c>
      <c r="I374">
        <f ca="1">_xll.BDH($A374,I$6,$B$2,$B$2,"Dir=V","Dts=H")</f>
        <v>92.84</v>
      </c>
      <c r="J374" t="s">
        <v>1168</v>
      </c>
      <c r="K374">
        <f t="shared" si="10"/>
        <v>95.266666666666666</v>
      </c>
      <c r="L374">
        <f t="shared" si="11"/>
        <v>95</v>
      </c>
      <c r="M374" t="str">
        <f>_xll.BDS(A374,"BEST_ANALYST_RECS_BULK","headers=n","startrow",MATCH(1,_xll.BDS(A374,"BEST_ANALYST_RECS_BULK","headers=n","endcol=9","startcol=9","array=t"),0),"endrow",MATCH(1,_xll.BDS(A374,"BEST_ANALYST_RECS_BULK","headers=n","endcol=9","startcol=9","array=t"),0),"cols=10;rows=1")</f>
        <v>Citi</v>
      </c>
      <c r="N374" t="s">
        <v>908</v>
      </c>
      <c r="O374" t="s">
        <v>25</v>
      </c>
      <c r="P374">
        <v>3</v>
      </c>
      <c r="Q374" t="s">
        <v>18</v>
      </c>
      <c r="R374">
        <v>95</v>
      </c>
      <c r="S374" t="s">
        <v>19</v>
      </c>
      <c r="T374" s="2">
        <v>45776</v>
      </c>
      <c r="U374">
        <v>1</v>
      </c>
      <c r="V374">
        <v>29.39</v>
      </c>
      <c r="W374" t="str">
        <f>_xll.BDS(A374,"BEST_ANALYST_RECS_BULK","headers=n","startrow",MATCH(2,_xll.BDS(A374,"BEST_ANALYST_RECS_BULK","headers=n","endcol=9","startcol=9","array=t"),0),"endrow",MATCH(2,_xll.BDS(A374,"BEST_ANALYST_RECS_BULK","headers=n","endcol=9","startcol=9","array=t"),0),"cols=10;rows=1")</f>
        <v>CIC Market Solutions</v>
      </c>
      <c r="X374" t="s">
        <v>1146</v>
      </c>
      <c r="Y374" t="s">
        <v>25</v>
      </c>
      <c r="Z374">
        <v>3</v>
      </c>
      <c r="AA374" t="s">
        <v>18</v>
      </c>
      <c r="AB374">
        <v>95</v>
      </c>
      <c r="AC374" t="s">
        <v>22</v>
      </c>
      <c r="AD374" s="2">
        <v>45772</v>
      </c>
      <c r="AE374">
        <v>2</v>
      </c>
      <c r="AF374">
        <v>28.87</v>
      </c>
      <c r="AG374" t="str">
        <f>_xll.BDS(A374,"BEST_ANALYST_RECS_BULK","headers=n","startrow",MATCH(3,_xll.BDS(A374,"BEST_ANALYST_RECS_BULK","headers=n","endcol=9","startcol=9","array=t"),0),"endrow",MATCH(3,_xll.BDS(A374,"BEST_ANALYST_RECS_BULK","headers=n","endcol=9","startcol=9","array=t"),0),"cols=10;rows=1")</f>
        <v>AlphaValue/Baader Europe</v>
      </c>
      <c r="AH374" t="s">
        <v>855</v>
      </c>
      <c r="AI374" t="s">
        <v>834</v>
      </c>
      <c r="AJ374">
        <v>2</v>
      </c>
      <c r="AK374" t="s">
        <v>18</v>
      </c>
      <c r="AL374">
        <v>95.8</v>
      </c>
      <c r="AM374" t="s">
        <v>27</v>
      </c>
      <c r="AN374" s="2">
        <v>45775</v>
      </c>
      <c r="AO374">
        <v>3</v>
      </c>
      <c r="AP374">
        <v>25.42</v>
      </c>
      <c r="AQ374" t="str">
        <f>_xll.BDP($A374, AQ$6)</f>
        <v>Materials</v>
      </c>
      <c r="AR374" t="str">
        <f>_xll.BDP($A374, AR$6)</f>
        <v>Construction Materials</v>
      </c>
    </row>
    <row r="375" spans="1:44" x14ac:dyDescent="0.25">
      <c r="A375" t="s">
        <v>137</v>
      </c>
      <c r="B375">
        <f ca="1">_xll.BDH(A375,"BEST_EPS",$B$2,$B$2,"BEST_FPERIOD_OVERRIDE=1bf","fill=previous","Days=A")</f>
        <v>9.7360000000000007</v>
      </c>
      <c r="C375">
        <f ca="1">_xll.BDH(A375,"BEST_EPS",$B$2,$B$2,"BEST_FPERIOD_OVERRIDE=2bf","fill=previous","Days=A")</f>
        <v>10.183</v>
      </c>
      <c r="D375">
        <f ca="1">_xll.BDH(A375,"BEST_EPS",$B$2,$B$2,"BEST_FPERIOD_OVERRIDE=3bf","fill=previous","Days=A")</f>
        <v>10.922000000000001</v>
      </c>
      <c r="E375">
        <f ca="1">_xll.BDH(A375,"BEST_TARGET_PRICE",$B$2,$B$2,"fill=previous","Days=A")</f>
        <v>205.8</v>
      </c>
      <c r="F375">
        <f ca="1">_xll.BDH($A375,F$6,$B$2,$B$2,"Dir=V","Dts=H")</f>
        <v>187</v>
      </c>
      <c r="G375">
        <f ca="1">_xll.BDH($A375,G$6,$B$2,$B$2,"Dir=V","Dts=H")</f>
        <v>187.25</v>
      </c>
      <c r="H375">
        <f ca="1">_xll.BDH($A375,H$6,$B$2,$B$2,"Dir=V","Dts=H")</f>
        <v>182.4</v>
      </c>
      <c r="I375">
        <f ca="1">_xll.BDH($A375,I$6,$B$2,$B$2,"Dir=V","Dts=H")</f>
        <v>182.75</v>
      </c>
      <c r="J375" t="s">
        <v>1168</v>
      </c>
      <c r="K375">
        <f t="shared" si="10"/>
        <v>205.66666666666666</v>
      </c>
      <c r="L375">
        <f t="shared" si="11"/>
        <v>208</v>
      </c>
      <c r="M375" t="str">
        <f>_xll.BDS(A375,"BEST_ANALYST_RECS_BULK","headers=n","startrow",MATCH(1,_xll.BDS(A375,"BEST_ANALYST_RECS_BULK","headers=n","endcol=9","startcol=9","array=t"),0),"endrow",MATCH(1,_xll.BDS(A375,"BEST_ANALYST_RECS_BULK","headers=n","endcol=9","startcol=9","array=t"),0),"cols=10;rows=1")</f>
        <v>Morgan Stanley</v>
      </c>
      <c r="N375" t="s">
        <v>890</v>
      </c>
      <c r="O375" t="s">
        <v>42</v>
      </c>
      <c r="P375">
        <v>1</v>
      </c>
      <c r="Q375" t="s">
        <v>18</v>
      </c>
      <c r="R375">
        <v>208</v>
      </c>
      <c r="S375" t="s">
        <v>22</v>
      </c>
      <c r="T375" s="2">
        <v>45771</v>
      </c>
      <c r="U375">
        <v>1</v>
      </c>
      <c r="V375">
        <v>20.91</v>
      </c>
      <c r="W375" t="e">
        <f>_xll.BDS(A375,"BEST_ANALYST_RECS_BULK","headers=n","startrow",MATCH(2,_xll.BDS(A375,"BEST_ANALYST_RECS_BULK","headers=n","endcol=9","startcol=9","array=t"),0),"endrow",MATCH(2,_xll.BDS(A375,"BEST_ANALYST_RECS_BULK","headers=n","endcol=9","startcol=9","array=t"),0),"cols=10;rows=1")</f>
        <v>#N/A</v>
      </c>
      <c r="X375" t="s">
        <v>890</v>
      </c>
      <c r="Y375" t="s">
        <v>42</v>
      </c>
      <c r="Z375">
        <v>1</v>
      </c>
      <c r="AA375" t="s">
        <v>18</v>
      </c>
      <c r="AB375">
        <v>208</v>
      </c>
      <c r="AC375" t="s">
        <v>22</v>
      </c>
      <c r="AD375" s="2">
        <v>45771</v>
      </c>
      <c r="AE375">
        <v>2</v>
      </c>
      <c r="AF375">
        <v>17.29</v>
      </c>
      <c r="AG375" t="str">
        <f>_xll.BDS(A375,"BEST_ANALYST_RECS_BULK","headers=n","startrow",MATCH(3,_xll.BDS(A375,"BEST_ANALYST_RECS_BULK","headers=n","endcol=9","startcol=9","array=t"),0),"endrow",MATCH(3,_xll.BDS(A375,"BEST_ANALYST_RECS_BULK","headers=n","endcol=9","startcol=9","array=t"),0),"cols=10;rows=1")</f>
        <v>Research Partners AG</v>
      </c>
      <c r="AH375" t="s">
        <v>955</v>
      </c>
      <c r="AI375" t="s">
        <v>28</v>
      </c>
      <c r="AJ375">
        <v>3</v>
      </c>
      <c r="AK375" t="s">
        <v>18</v>
      </c>
      <c r="AL375">
        <v>201</v>
      </c>
      <c r="AM375" t="s">
        <v>22</v>
      </c>
      <c r="AN375" s="2">
        <v>45772</v>
      </c>
      <c r="AO375">
        <v>3</v>
      </c>
      <c r="AP375">
        <v>7.18</v>
      </c>
      <c r="AQ375" t="str">
        <f>_xll.BDP($A375, AQ$6)</f>
        <v>Industrials</v>
      </c>
      <c r="AR375" t="str">
        <f>_xll.BDP($A375, AR$6)</f>
        <v>Marine Transportation</v>
      </c>
    </row>
    <row r="376" spans="1:44" x14ac:dyDescent="0.25">
      <c r="A376" t="s">
        <v>149</v>
      </c>
      <c r="B376">
        <f ca="1">_xll.BDH(A376,"BEST_EPS",$B$2,$B$2,"BEST_FPERIOD_OVERRIDE=1bf","fill=previous","Days=A")</f>
        <v>3127.0949999999998</v>
      </c>
      <c r="C376">
        <f ca="1">_xll.BDH(A376,"BEST_EPS",$B$2,$B$2,"BEST_FPERIOD_OVERRIDE=2bf","fill=previous","Days=A")</f>
        <v>3392.9</v>
      </c>
      <c r="D376">
        <f ca="1">_xll.BDH(A376,"BEST_EPS",$B$2,$B$2,"BEST_FPERIOD_OVERRIDE=3bf","fill=previous","Days=A")</f>
        <v>3743.1030000000001</v>
      </c>
      <c r="E376">
        <f ca="1">_xll.BDH(A376,"BEST_TARGET_PRICE",$B$2,$B$2,"fill=previous","Days=A")</f>
        <v>112716.641</v>
      </c>
      <c r="F376">
        <f ca="1">_xll.BDH($A376,F$6,$B$2,$B$2,"Dir=V","Dts=H")</f>
        <v>119800</v>
      </c>
      <c r="G376">
        <f ca="1">_xll.BDH($A376,G$6,$B$2,$B$2,"Dir=V","Dts=H")</f>
        <v>119800</v>
      </c>
      <c r="H376">
        <f ca="1">_xll.BDH($A376,H$6,$B$2,$B$2,"Dir=V","Dts=H")</f>
        <v>118600</v>
      </c>
      <c r="I376">
        <f ca="1">_xll.BDH($A376,I$6,$B$2,$B$2,"Dir=V","Dts=H")</f>
        <v>119200</v>
      </c>
      <c r="J376" t="s">
        <v>1168</v>
      </c>
      <c r="K376">
        <f t="shared" si="10"/>
        <v>119000</v>
      </c>
      <c r="L376">
        <f t="shared" si="11"/>
        <v>115000</v>
      </c>
      <c r="M376" t="str">
        <f>_xll.BDS(A376,"BEST_ANALYST_RECS_BULK","headers=n","startrow",MATCH(1,_xll.BDS(A376,"BEST_ANALYST_RECS_BULK","headers=n","endcol=9","startcol=9","array=t"),0),"endrow",MATCH(1,_xll.BDS(A376,"BEST_ANALYST_RECS_BULK","headers=n","endcol=9","startcol=9","array=t"),0),"cols=10;rows=1")</f>
        <v>GSC Research</v>
      </c>
      <c r="N376" t="s">
        <v>1024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22.78</v>
      </c>
      <c r="W376" t="str">
        <f>_xll.BDS(A376,"BEST_ANALYST_RECS_BULK","headers=n","startrow",MATCH(2,_xll.BDS(A376,"BEST_ANALYST_RECS_BULK","headers=n","endcol=9","startcol=9","array=t"),0),"endrow",MATCH(2,_xll.BDS(A376,"BEST_ANALYST_RECS_BULK","headers=n","endcol=9","startcol=9","array=t"),0),"cols=10;rows=1")</f>
        <v>CIC Market Solutions</v>
      </c>
      <c r="X376" t="s">
        <v>1065</v>
      </c>
      <c r="Y376" t="s">
        <v>20</v>
      </c>
      <c r="Z376">
        <v>5</v>
      </c>
      <c r="AA376" t="s">
        <v>23</v>
      </c>
      <c r="AB376">
        <v>120000</v>
      </c>
      <c r="AC376" t="s">
        <v>19</v>
      </c>
      <c r="AD376" s="2">
        <v>45673</v>
      </c>
      <c r="AE376">
        <v>2</v>
      </c>
      <c r="AF376">
        <v>20.83</v>
      </c>
      <c r="AG376" t="str">
        <f>_xll.BDS(A376,"BEST_ANALYST_RECS_BULK","headers=n","startrow",MATCH(3,_xll.BDS(A376,"BEST_ANALYST_RECS_BULK","headers=n","endcol=9","startcol=9","array=t"),0),"endrow",MATCH(3,_xll.BDS(A376,"BEST_ANALYST_RECS_BULK","headers=n","endcol=9","startcol=9","array=t"),0),"cols=10;rows=1")</f>
        <v>Kepler Cheuvreux</v>
      </c>
      <c r="AH376" t="s">
        <v>1250</v>
      </c>
      <c r="AI376" t="s">
        <v>20</v>
      </c>
      <c r="AJ376">
        <v>5</v>
      </c>
      <c r="AK376" t="s">
        <v>18</v>
      </c>
      <c r="AL376">
        <v>122000</v>
      </c>
      <c r="AM376" t="s">
        <v>19</v>
      </c>
      <c r="AN376" s="2">
        <v>45720</v>
      </c>
      <c r="AO376">
        <v>3</v>
      </c>
      <c r="AP376">
        <v>14.67</v>
      </c>
      <c r="AQ376" t="str">
        <f>_xll.BDP($A376, AQ$6)</f>
        <v>Consumer Staples</v>
      </c>
      <c r="AR376" t="str">
        <f>_xll.BDP($A376, AR$6)</f>
        <v>Food Products</v>
      </c>
    </row>
    <row r="377" spans="1:44" x14ac:dyDescent="0.25">
      <c r="A377" t="s">
        <v>207</v>
      </c>
      <c r="B377">
        <f ca="1">_xll.BDH(A377,"BEST_EPS",$B$2,$B$2,"BEST_FPERIOD_OVERRIDE=1bf","fill=previous","Days=A")</f>
        <v>4.3019999999999996</v>
      </c>
      <c r="C377">
        <f ca="1">_xll.BDH(A377,"BEST_EPS",$B$2,$B$2,"BEST_FPERIOD_OVERRIDE=2bf","fill=previous","Days=A")</f>
        <v>4.7</v>
      </c>
      <c r="D377">
        <f ca="1">_xll.BDH(A377,"BEST_EPS",$B$2,$B$2,"BEST_FPERIOD_OVERRIDE=3bf","fill=previous","Days=A")</f>
        <v>5.3929999999999998</v>
      </c>
      <c r="E377">
        <f ca="1">_xll.BDH(A377,"BEST_TARGET_PRICE",$B$2,$B$2,"fill=previous","Days=A")</f>
        <v>74.513000000000005</v>
      </c>
      <c r="F377">
        <f ca="1">_xll.BDH($A377,F$6,$B$2,$B$2,"Dir=V","Dts=H")</f>
        <v>64.5</v>
      </c>
      <c r="G377">
        <f ca="1">_xll.BDH($A377,G$6,$B$2,$B$2,"Dir=V","Dts=H")</f>
        <v>65</v>
      </c>
      <c r="H377">
        <f ca="1">_xll.BDH($A377,H$6,$B$2,$B$2,"Dir=V","Dts=H")</f>
        <v>63.36</v>
      </c>
      <c r="I377">
        <f ca="1">_xll.BDH($A377,I$6,$B$2,$B$2,"Dir=V","Dts=H")</f>
        <v>63.36</v>
      </c>
      <c r="J377" t="s">
        <v>1168</v>
      </c>
      <c r="K377">
        <f t="shared" si="10"/>
        <v>66.966666666666654</v>
      </c>
      <c r="L377">
        <f t="shared" si="11"/>
        <v>64.099999999999994</v>
      </c>
      <c r="M377" t="e">
        <f>_xll.BDS(A377,"BEST_ANALYST_RECS_BULK","headers=n","startrow",MATCH(1,_xll.BDS(A377,"BEST_ANALYST_RECS_BULK","headers=n","endcol=9","startcol=9","array=t"),0),"endrow",MATCH(1,_xll.BDS(A377,"BEST_ANALYST_RECS_BULK","headers=n","endcol=9","startcol=9","array=t"),0),"cols=10;rows=1")</f>
        <v>#N/A</v>
      </c>
      <c r="N377" t="s">
        <v>846</v>
      </c>
      <c r="O377" t="s">
        <v>834</v>
      </c>
      <c r="P377">
        <v>2</v>
      </c>
      <c r="Q377" t="s">
        <v>18</v>
      </c>
      <c r="R377">
        <v>72</v>
      </c>
      <c r="S377" t="s">
        <v>27</v>
      </c>
      <c r="T377" s="2">
        <v>45750</v>
      </c>
      <c r="U377">
        <v>1</v>
      </c>
      <c r="V377">
        <v>21.5</v>
      </c>
      <c r="W377" t="str">
        <f>_xll.BDS(A377,"BEST_ANALYST_RECS_BULK","headers=n","startrow",MATCH(2,_xll.BDS(A377,"BEST_ANALYST_RECS_BULK","headers=n","endcol=9","startcol=9","array=t"),0),"endrow",MATCH(2,_xll.BDS(A377,"BEST_ANALYST_RECS_BULK","headers=n","endcol=9","startcol=9","array=t"),0),"cols=10;rows=1")</f>
        <v>AlphaValue/Baader Europe</v>
      </c>
      <c r="X377" t="s">
        <v>846</v>
      </c>
      <c r="Y377" t="s">
        <v>834</v>
      </c>
      <c r="Z377">
        <v>2</v>
      </c>
      <c r="AA377" t="s">
        <v>18</v>
      </c>
      <c r="AB377">
        <v>64.099999999999994</v>
      </c>
      <c r="AC377" t="s">
        <v>27</v>
      </c>
      <c r="AD377" s="2">
        <v>45784</v>
      </c>
      <c r="AE377">
        <v>2</v>
      </c>
      <c r="AF377">
        <v>31</v>
      </c>
      <c r="AG377" t="e">
        <f>_xll.BDS(A377,"BEST_ANALYST_RECS_BULK","headers=n","startrow",MATCH(3,_xll.BDS(A377,"BEST_ANALYST_RECS_BULK","headers=n","endcol=9","startcol=9","array=t"),0),"endrow",MATCH(3,_xll.BDS(A377,"BEST_ANALYST_RECS_BULK","headers=n","endcol=9","startcol=9","array=t"),0),"cols=10;rows=1")</f>
        <v>#N/A</v>
      </c>
      <c r="AH377" t="s">
        <v>846</v>
      </c>
      <c r="AI377" t="s">
        <v>834</v>
      </c>
      <c r="AJ377">
        <v>2</v>
      </c>
      <c r="AK377" t="s">
        <v>18</v>
      </c>
      <c r="AL377">
        <v>64.8</v>
      </c>
      <c r="AM377" t="s">
        <v>27</v>
      </c>
      <c r="AN377" s="2">
        <v>45778</v>
      </c>
      <c r="AO377">
        <v>3</v>
      </c>
      <c r="AP377">
        <v>27.72</v>
      </c>
      <c r="AQ377" t="str">
        <f>_xll.BDP($A377, AQ$6)</f>
        <v>Information Technology</v>
      </c>
      <c r="AR377" t="str">
        <f>_xll.BDP($A377, AR$6)</f>
        <v>Technology Hardware, Storage &amp;</v>
      </c>
    </row>
    <row r="378" spans="1:44" x14ac:dyDescent="0.25">
      <c r="A378" t="s">
        <v>121</v>
      </c>
      <c r="B378">
        <f ca="1">_xll.BDH(A378,"BEST_EPS",$B$2,$B$2,"BEST_FPERIOD_OVERRIDE=1bf","fill=previous","Days=A")</f>
        <v>17.588999999999999</v>
      </c>
      <c r="C378">
        <f ca="1">_xll.BDH(A378,"BEST_EPS",$B$2,$B$2,"BEST_FPERIOD_OVERRIDE=2bf","fill=previous","Days=A")</f>
        <v>21.007000000000001</v>
      </c>
      <c r="D378">
        <f ca="1">_xll.BDH(A378,"BEST_EPS",$B$2,$B$2,"BEST_FPERIOD_OVERRIDE=3bf","fill=previous","Days=A")</f>
        <v>25.183</v>
      </c>
      <c r="E378">
        <f ca="1">_xll.BDH(A378,"BEST_TARGET_PRICE",$B$2,$B$2,"fill=previous","Days=A")</f>
        <v>661.11800000000005</v>
      </c>
      <c r="F378">
        <f ca="1">_xll.BDH($A378,F$6,$B$2,$B$2,"Dir=V","Dts=H")</f>
        <v>583.79999999999995</v>
      </c>
      <c r="G378">
        <f ca="1">_xll.BDH($A378,G$6,$B$2,$B$2,"Dir=V","Dts=H")</f>
        <v>583.79999999999995</v>
      </c>
      <c r="H378">
        <f ca="1">_xll.BDH($A378,H$6,$B$2,$B$2,"Dir=V","Dts=H")</f>
        <v>571</v>
      </c>
      <c r="I378">
        <f ca="1">_xll.BDH($A378,I$6,$B$2,$B$2,"Dir=V","Dts=H")</f>
        <v>577.79999999999995</v>
      </c>
      <c r="J378" t="s">
        <v>1168</v>
      </c>
      <c r="K378">
        <f t="shared" si="10"/>
        <v>691.66666666666663</v>
      </c>
      <c r="L378">
        <f t="shared" si="11"/>
        <v>710</v>
      </c>
      <c r="M378" t="str">
        <f>_xll.BDS(A378,"BEST_ANALYST_RECS_BULK","headers=n","startrow",MATCH(1,_xll.BDS(A378,"BEST_ANALYST_RECS_BULK","headers=n","endcol=9","startcol=9","array=t"),0),"endrow",MATCH(1,_xll.BDS(A378,"BEST_ANALYST_RECS_BULK","headers=n","endcol=9","startcol=9","array=t"),0),"cols=10;rows=1")</f>
        <v>DBS Bank</v>
      </c>
      <c r="N378" t="s">
        <v>1297</v>
      </c>
      <c r="O378" t="s">
        <v>20</v>
      </c>
      <c r="P378">
        <v>5</v>
      </c>
      <c r="Q378" t="s">
        <v>18</v>
      </c>
      <c r="R378">
        <v>710</v>
      </c>
      <c r="S378" t="s">
        <v>19</v>
      </c>
      <c r="T378" s="2">
        <v>45701</v>
      </c>
      <c r="U378">
        <v>1</v>
      </c>
      <c r="V378">
        <v>16.47</v>
      </c>
      <c r="W378" t="str">
        <f>_xll.BDS(A378,"BEST_ANALYST_RECS_BULK","headers=n","startrow",MATCH(2,_xll.BDS(A378,"BEST_ANALYST_RECS_BULK","headers=n","endcol=9","startcol=9","array=t"),0),"endrow",MATCH(2,_xll.BDS(A378,"BEST_ANALYST_RECS_BULK","headers=n","endcol=9","startcol=9","array=t"),0),"cols=10;rows=1")</f>
        <v>Morgan Stanley</v>
      </c>
      <c r="X378" t="s">
        <v>1029</v>
      </c>
      <c r="Y378" t="s">
        <v>46</v>
      </c>
      <c r="Z378">
        <v>3</v>
      </c>
      <c r="AA378" t="s">
        <v>26</v>
      </c>
      <c r="AB378">
        <v>625</v>
      </c>
      <c r="AC378" t="s">
        <v>22</v>
      </c>
      <c r="AD378" s="2">
        <v>45700</v>
      </c>
      <c r="AE378">
        <v>2</v>
      </c>
      <c r="AF378">
        <v>16.37</v>
      </c>
      <c r="AG378" t="str">
        <f>_xll.BDS(A378,"BEST_ANALYST_RECS_BULK","headers=n","startrow",MATCH(3,_xll.BDS(A378,"BEST_ANALYST_RECS_BULK","headers=n","endcol=9","startcol=9","array=t"),0),"endrow",MATCH(3,_xll.BDS(A378,"BEST_ANALYST_RECS_BULK","headers=n","endcol=9","startcol=9","array=t"),0),"cols=10;rows=1")</f>
        <v>Bernstein</v>
      </c>
      <c r="AH378" t="s">
        <v>1442</v>
      </c>
      <c r="AI378" t="s">
        <v>17</v>
      </c>
      <c r="AJ378">
        <v>5</v>
      </c>
      <c r="AK378" t="s">
        <v>18</v>
      </c>
      <c r="AL378">
        <v>740</v>
      </c>
      <c r="AM378" t="s">
        <v>19</v>
      </c>
      <c r="AN378" s="2">
        <v>45783</v>
      </c>
      <c r="AO378">
        <v>3</v>
      </c>
      <c r="AP378">
        <v>15.2</v>
      </c>
      <c r="AQ378" t="str">
        <f>_xll.BDP($A378, AQ$6)</f>
        <v>Health Care</v>
      </c>
      <c r="AR378" t="str">
        <f>_xll.BDP($A378, AR$6)</f>
        <v>Life Sciences Tools &amp; Services</v>
      </c>
    </row>
    <row r="379" spans="1:44" x14ac:dyDescent="0.25">
      <c r="A379" t="s">
        <v>55</v>
      </c>
      <c r="B379">
        <f ca="1">_xll.BDH(A379,"BEST_EPS",$B$2,$B$2,"BEST_FPERIOD_OVERRIDE=1bf","fill=previous","Days=A")</f>
        <v>4.4870000000000001</v>
      </c>
      <c r="C379">
        <f ca="1">_xll.BDH(A379,"BEST_EPS",$B$2,$B$2,"BEST_FPERIOD_OVERRIDE=2bf","fill=previous","Days=A")</f>
        <v>4.7969999999999997</v>
      </c>
      <c r="D379">
        <f ca="1">_xll.BDH(A379,"BEST_EPS",$B$2,$B$2,"BEST_FPERIOD_OVERRIDE=3bf","fill=previous","Days=A")</f>
        <v>5.1280000000000001</v>
      </c>
      <c r="E379">
        <f ca="1">_xll.BDH(A379,"BEST_TARGET_PRICE",$B$2,$B$2,"fill=previous","Days=A")</f>
        <v>89.32</v>
      </c>
      <c r="F379">
        <f ca="1">_xll.BDH($A379,F$6,$B$2,$B$2,"Dir=V","Dts=H")</f>
        <v>88.38</v>
      </c>
      <c r="G379">
        <f ca="1">_xll.BDH($A379,G$6,$B$2,$B$2,"Dir=V","Dts=H")</f>
        <v>89.07</v>
      </c>
      <c r="H379">
        <f ca="1">_xll.BDH($A379,H$6,$B$2,$B$2,"Dir=V","Dts=H")</f>
        <v>87.92</v>
      </c>
      <c r="I379">
        <f ca="1">_xll.BDH($A379,I$6,$B$2,$B$2,"Dir=V","Dts=H")</f>
        <v>88.15</v>
      </c>
      <c r="J379" t="s">
        <v>1168</v>
      </c>
      <c r="K379">
        <f t="shared" si="10"/>
        <v>85.666666666666671</v>
      </c>
      <c r="L379">
        <f t="shared" si="11"/>
        <v>92</v>
      </c>
      <c r="M379" t="str">
        <f>_xll.BDS(A379,"BEST_ANALYST_RECS_BULK","headers=n","startrow",MATCH(1,_xll.BDS(A379,"BEST_ANALYST_RECS_BULK","headers=n","endcol=9","startcol=9","array=t"),0),"endrow",MATCH(1,_xll.BDS(A379,"BEST_ANALYST_RECS_BULK","headers=n","endcol=9","startcol=9","array=t"),0),"cols=10;rows=1")</f>
        <v>BNP Paribas Exane</v>
      </c>
      <c r="N379" t="s">
        <v>876</v>
      </c>
      <c r="O379" t="s">
        <v>25</v>
      </c>
      <c r="P379">
        <v>3</v>
      </c>
      <c r="Q379" t="s">
        <v>18</v>
      </c>
      <c r="R379">
        <v>92</v>
      </c>
      <c r="S379" t="s">
        <v>19</v>
      </c>
      <c r="T379" s="2">
        <v>45776</v>
      </c>
      <c r="U379">
        <v>1</v>
      </c>
      <c r="V379">
        <v>32.14</v>
      </c>
      <c r="W379" t="str">
        <f>_xll.BDS(A379,"BEST_ANALYST_RECS_BULK","headers=n","startrow",MATCH(2,_xll.BDS(A379,"BEST_ANALYST_RECS_BULK","headers=n","endcol=9","startcol=9","array=t"),0),"endrow",MATCH(2,_xll.BDS(A379,"BEST_ANALYST_RECS_BULK","headers=n","endcol=9","startcol=9","array=t"),0),"cols=10;rows=1")</f>
        <v>Morgan Stanley</v>
      </c>
      <c r="X379" t="s">
        <v>1109</v>
      </c>
      <c r="Y379" t="s">
        <v>42</v>
      </c>
      <c r="Z379">
        <v>1</v>
      </c>
      <c r="AA379" t="s">
        <v>18</v>
      </c>
      <c r="AB379">
        <v>77</v>
      </c>
      <c r="AC379" t="s">
        <v>22</v>
      </c>
      <c r="AD379" s="2">
        <v>45779</v>
      </c>
      <c r="AE379">
        <v>2</v>
      </c>
      <c r="AF379">
        <v>7.52</v>
      </c>
      <c r="AG379" t="str">
        <f>_xll.BDS(A379,"BEST_ANALYST_RECS_BULK","headers=n","startrow",MATCH(3,_xll.BDS(A379,"BEST_ANALYST_RECS_BULK","headers=n","endcol=9","startcol=9","array=t"),0),"endrow",MATCH(3,_xll.BDS(A379,"BEST_ANALYST_RECS_BULK","headers=n","endcol=9","startcol=9","array=t"),0),"cols=10;rows=1")</f>
        <v>RBC Capital</v>
      </c>
      <c r="AH379" t="s">
        <v>837</v>
      </c>
      <c r="AI379" t="s">
        <v>44</v>
      </c>
      <c r="AJ379">
        <v>3</v>
      </c>
      <c r="AK379" t="s">
        <v>18</v>
      </c>
      <c r="AL379">
        <v>88</v>
      </c>
      <c r="AM379" t="s">
        <v>22</v>
      </c>
      <c r="AN379" s="2">
        <v>45771</v>
      </c>
      <c r="AO379">
        <v>3</v>
      </c>
      <c r="AP379">
        <v>6.63</v>
      </c>
      <c r="AQ379" t="str">
        <f>_xll.BDP($A379, AQ$6)</f>
        <v>Consumer Staples</v>
      </c>
      <c r="AR379" t="str">
        <f>_xll.BDP($A379, AR$6)</f>
        <v>Food Products</v>
      </c>
    </row>
    <row r="380" spans="1:44" x14ac:dyDescent="0.25">
      <c r="A380" t="s">
        <v>67</v>
      </c>
      <c r="B380">
        <f ca="1">_xll.BDH(A380,"BEST_EPS",$B$2,$B$2,"BEST_FPERIOD_OVERRIDE=1bf","fill=previous","Days=A")</f>
        <v>8.8119999999999994</v>
      </c>
      <c r="C380">
        <f ca="1">_xll.BDH(A380,"BEST_EPS",$B$2,$B$2,"BEST_FPERIOD_OVERRIDE=2bf","fill=previous","Days=A")</f>
        <v>9.1929999999999996</v>
      </c>
      <c r="D380">
        <f ca="1">_xll.BDH(A380,"BEST_EPS",$B$2,$B$2,"BEST_FPERIOD_OVERRIDE=3bf","fill=previous","Days=A")</f>
        <v>9.7129999999999992</v>
      </c>
      <c r="E380">
        <f ca="1">_xll.BDH(A380,"BEST_TARGET_PRICE",$B$2,$B$2,"fill=previous","Days=A")</f>
        <v>101.346</v>
      </c>
      <c r="F380">
        <f ca="1">_xll.BDH($A380,F$6,$B$2,$B$2,"Dir=V","Dts=H")</f>
        <v>90.5</v>
      </c>
      <c r="G380">
        <f ca="1">_xll.BDH($A380,G$6,$B$2,$B$2,"Dir=V","Dts=H")</f>
        <v>92.42</v>
      </c>
      <c r="H380">
        <f ca="1">_xll.BDH($A380,H$6,$B$2,$B$2,"Dir=V","Dts=H")</f>
        <v>90.42</v>
      </c>
      <c r="I380">
        <f ca="1">_xll.BDH($A380,I$6,$B$2,$B$2,"Dir=V","Dts=H")</f>
        <v>91.82</v>
      </c>
      <c r="J380" t="s">
        <v>1168</v>
      </c>
      <c r="K380">
        <f t="shared" si="10"/>
        <v>110</v>
      </c>
      <c r="L380">
        <f t="shared" si="11"/>
        <v>109</v>
      </c>
      <c r="M380" t="e">
        <f>_xll.BDS(A380,"BEST_ANALYST_RECS_BULK","headers=n","startrow",MATCH(1,_xll.BDS(A380,"BEST_ANALYST_RECS_BULK","headers=n","endcol=9","startcol=9","array=t"),0),"endrow",MATCH(1,_xll.BDS(A380,"BEST_ANALYST_RECS_BULK","headers=n","endcol=9","startcol=9","array=t"),0),"cols=10;rows=1")</f>
        <v>#N/A</v>
      </c>
      <c r="N380" t="s">
        <v>993</v>
      </c>
      <c r="O380" t="s">
        <v>17</v>
      </c>
      <c r="P380">
        <v>5</v>
      </c>
      <c r="Q380" t="s">
        <v>18</v>
      </c>
      <c r="R380">
        <v>115</v>
      </c>
      <c r="S380" t="s">
        <v>19</v>
      </c>
      <c r="T380" s="2">
        <v>45751</v>
      </c>
      <c r="U380">
        <v>1</v>
      </c>
      <c r="V380">
        <v>17.55</v>
      </c>
      <c r="W380" t="e">
        <f>_xll.BDS(A380,"BEST_ANALYST_RECS_BULK","headers=n","startrow",MATCH(2,_xll.BDS(A380,"BEST_ANALYST_RECS_BULK","headers=n","endcol=9","startcol=9","array=t"),0),"endrow",MATCH(2,_xll.BDS(A380,"BEST_ANALYST_RECS_BULK","headers=n","endcol=9","startcol=9","array=t"),0),"cols=10;rows=1")</f>
        <v>#N/A</v>
      </c>
      <c r="X380" t="s">
        <v>911</v>
      </c>
      <c r="Y380" t="s">
        <v>826</v>
      </c>
      <c r="Z380">
        <v>4</v>
      </c>
      <c r="AA380" t="s">
        <v>18</v>
      </c>
      <c r="AB380">
        <v>106</v>
      </c>
      <c r="AC380" t="s">
        <v>27</v>
      </c>
      <c r="AD380" s="2">
        <v>45778</v>
      </c>
      <c r="AE380">
        <v>2</v>
      </c>
      <c r="AF380">
        <v>11.01</v>
      </c>
      <c r="AG380" t="str">
        <f>_xll.BDS(A380,"BEST_ANALYST_RECS_BULK","headers=n","startrow",MATCH(3,_xll.BDS(A380,"BEST_ANALYST_RECS_BULK","headers=n","endcol=9","startcol=9","array=t"),0),"endrow",MATCH(3,_xll.BDS(A380,"BEST_ANALYST_RECS_BULK","headers=n","endcol=9","startcol=9","array=t"),0),"cols=10;rows=1")</f>
        <v>Stifel</v>
      </c>
      <c r="AH380" t="s">
        <v>1449</v>
      </c>
      <c r="AI380" t="s">
        <v>28</v>
      </c>
      <c r="AJ380">
        <v>3</v>
      </c>
      <c r="AK380" t="s">
        <v>18</v>
      </c>
      <c r="AL380">
        <v>109</v>
      </c>
      <c r="AM380" t="s">
        <v>19</v>
      </c>
      <c r="AN380" s="2">
        <v>45719</v>
      </c>
      <c r="AO380">
        <v>3</v>
      </c>
      <c r="AP380">
        <v>9.66</v>
      </c>
      <c r="AQ380" t="str">
        <f>_xll.BDP($A380, AQ$6)</f>
        <v>Health Care</v>
      </c>
      <c r="AR380" t="str">
        <f>_xll.BDP($A380, AR$6)</f>
        <v>Pharmaceuticals</v>
      </c>
    </row>
    <row r="381" spans="1:44" x14ac:dyDescent="0.25">
      <c r="A381" t="s">
        <v>133</v>
      </c>
      <c r="B381">
        <f ca="1">_xll.BDH(A381,"BEST_EPS",$B$2,$B$2,"BEST_FPERIOD_OVERRIDE=1bf","fill=previous","Days=A")</f>
        <v>50.396000000000001</v>
      </c>
      <c r="C381">
        <f ca="1">_xll.BDH(A381,"BEST_EPS",$B$2,$B$2,"BEST_FPERIOD_OVERRIDE=2bf","fill=previous","Days=A")</f>
        <v>59.15</v>
      </c>
      <c r="D381">
        <f ca="1">_xll.BDH(A381,"BEST_EPS",$B$2,$B$2,"BEST_FPERIOD_OVERRIDE=3bf","fill=previous","Days=A")</f>
        <v>65.789000000000001</v>
      </c>
      <c r="E381">
        <f ca="1">_xll.BDH(A381,"BEST_TARGET_PRICE",$B$2,$B$2,"fill=previous","Days=A")</f>
        <v>1250.3889999999999</v>
      </c>
      <c r="F381">
        <f ca="1">_xll.BDH($A381,F$6,$B$2,$B$2,"Dir=V","Dts=H")</f>
        <v>1091.5</v>
      </c>
      <c r="G381">
        <f ca="1">_xll.BDH($A381,G$6,$B$2,$B$2,"Dir=V","Dts=H")</f>
        <v>1098</v>
      </c>
      <c r="H381">
        <f ca="1">_xll.BDH($A381,H$6,$B$2,$B$2,"Dir=V","Dts=H")</f>
        <v>1049.5</v>
      </c>
      <c r="I381">
        <f ca="1">_xll.BDH($A381,I$6,$B$2,$B$2,"Dir=V","Dts=H")</f>
        <v>1073</v>
      </c>
      <c r="J381" t="s">
        <v>1168</v>
      </c>
      <c r="K381">
        <f t="shared" si="10"/>
        <v>1138.3333333333333</v>
      </c>
      <c r="L381">
        <f t="shared" si="11"/>
        <v>1200</v>
      </c>
      <c r="M381" t="e">
        <f>_xll.BDS(A381,"BEST_ANALYST_RECS_BULK","headers=n","startrow",MATCH(1,_xll.BDS(A381,"BEST_ANALYST_RECS_BULK","headers=n","endcol=9","startcol=9","array=t"),0),"endrow",MATCH(1,_xll.BDS(A381,"BEST_ANALYST_RECS_BULK","headers=n","endcol=9","startcol=9","array=t"),0),"cols=10;rows=1")</f>
        <v>#N/A</v>
      </c>
      <c r="N381" t="s">
        <v>1187</v>
      </c>
      <c r="O381" t="s">
        <v>28</v>
      </c>
      <c r="P381">
        <v>3</v>
      </c>
      <c r="Q381" t="s">
        <v>23</v>
      </c>
      <c r="R381">
        <v>1200</v>
      </c>
      <c r="S381" t="s">
        <v>19</v>
      </c>
      <c r="T381" s="2">
        <v>45771</v>
      </c>
      <c r="U381">
        <v>1</v>
      </c>
      <c r="V381">
        <v>9.57</v>
      </c>
      <c r="W381" t="str">
        <f>_xll.BDS(A381,"BEST_ANALYST_RECS_BULK","headers=n","startrow",MATCH(2,_xll.BDS(A381,"BEST_ANALYST_RECS_BULK","headers=n","endcol=9","startcol=9","array=t"),0),"endrow",MATCH(2,_xll.BDS(A381,"BEST_ANALYST_RECS_BULK","headers=n","endcol=9","startcol=9","array=t"),0),"cols=10;rows=1")</f>
        <v>Kepler Cheuvreux</v>
      </c>
      <c r="X381" t="s">
        <v>1187</v>
      </c>
      <c r="Y381" t="s">
        <v>28</v>
      </c>
      <c r="Z381">
        <v>3</v>
      </c>
      <c r="AA381" t="s">
        <v>23</v>
      </c>
      <c r="AB381">
        <v>1200</v>
      </c>
      <c r="AC381" t="s">
        <v>19</v>
      </c>
      <c r="AD381" s="2">
        <v>45771</v>
      </c>
      <c r="AE381">
        <v>2</v>
      </c>
      <c r="AF381">
        <v>7.99</v>
      </c>
      <c r="AG381" t="str">
        <f>_xll.BDS(A381,"BEST_ANALYST_RECS_BULK","headers=n","startrow",MATCH(3,_xll.BDS(A381,"BEST_ANALYST_RECS_BULK","headers=n","endcol=9","startcol=9","array=t"),0),"endrow",MATCH(3,_xll.BDS(A381,"BEST_ANALYST_RECS_BULK","headers=n","endcol=9","startcol=9","array=t"),0),"cols=10;rows=1")</f>
        <v>Autonomous Research</v>
      </c>
      <c r="AH381" t="s">
        <v>953</v>
      </c>
      <c r="AI381" t="s">
        <v>38</v>
      </c>
      <c r="AJ381">
        <v>1</v>
      </c>
      <c r="AK381" t="s">
        <v>18</v>
      </c>
      <c r="AL381">
        <v>1015</v>
      </c>
      <c r="AM381" t="s">
        <v>19</v>
      </c>
      <c r="AN381" s="2">
        <v>45778</v>
      </c>
      <c r="AO381">
        <v>3</v>
      </c>
      <c r="AP381">
        <v>6.98</v>
      </c>
      <c r="AQ381" t="str">
        <f>_xll.BDP($A381, AQ$6)</f>
        <v>Financials</v>
      </c>
      <c r="AR381" t="str">
        <f>_xll.BDP($A381, AR$6)</f>
        <v>Capital Markets</v>
      </c>
    </row>
    <row r="382" spans="1:44" x14ac:dyDescent="0.25">
      <c r="A382" t="s">
        <v>291</v>
      </c>
      <c r="B382">
        <f ca="1">_xll.BDH(A382,"BEST_EPS",$B$2,$B$2,"BEST_FPERIOD_OVERRIDE=1bf","fill=previous","Days=A")</f>
        <v>5.1079999999999997</v>
      </c>
      <c r="C382">
        <f ca="1">_xll.BDH(A382,"BEST_EPS",$B$2,$B$2,"BEST_FPERIOD_OVERRIDE=2bf","fill=previous","Days=A")</f>
        <v>5.2619999999999996</v>
      </c>
      <c r="D382">
        <f ca="1">_xll.BDH(A382,"BEST_EPS",$B$2,$B$2,"BEST_FPERIOD_OVERRIDE=3bf","fill=previous","Days=A")</f>
        <v>5.38</v>
      </c>
      <c r="E382">
        <f ca="1">_xll.BDH(A382,"BEST_TARGET_PRICE",$B$2,$B$2,"fill=previous","Days=A")</f>
        <v>140.09100000000001</v>
      </c>
      <c r="F382">
        <f ca="1">_xll.BDH($A382,F$6,$B$2,$B$2,"Dir=V","Dts=H")</f>
        <v>149.1</v>
      </c>
      <c r="G382">
        <f ca="1">_xll.BDH($A382,G$6,$B$2,$B$2,"Dir=V","Dts=H")</f>
        <v>149.256</v>
      </c>
      <c r="H382">
        <f ca="1">_xll.BDH($A382,H$6,$B$2,$B$2,"Dir=V","Dts=H")</f>
        <v>147.69999999999999</v>
      </c>
      <c r="I382">
        <f ca="1">_xll.BDH($A382,I$6,$B$2,$B$2,"Dir=V","Dts=H")</f>
        <v>148</v>
      </c>
      <c r="J382" t="s">
        <v>1168</v>
      </c>
      <c r="K382">
        <f t="shared" si="10"/>
        <v>129.66666666666666</v>
      </c>
      <c r="L382">
        <f t="shared" si="11"/>
        <v>137</v>
      </c>
      <c r="M382" t="str">
        <f>_xll.BDS(A382,"BEST_ANALYST_RECS_BULK","headers=n","startrow",MATCH(1,_xll.BDS(A382,"BEST_ANALYST_RECS_BULK","headers=n","endcol=9","startcol=9","array=t"),0),"endrow",MATCH(1,_xll.BDS(A382,"BEST_ANALYST_RECS_BULK","headers=n","endcol=9","startcol=9","array=t"),0),"cols=10;rows=1")</f>
        <v>Berenberg</v>
      </c>
      <c r="N382" t="s">
        <v>1310</v>
      </c>
      <c r="O382" t="s">
        <v>20</v>
      </c>
      <c r="P382">
        <v>5</v>
      </c>
      <c r="Q382" t="s">
        <v>18</v>
      </c>
      <c r="R382">
        <v>137</v>
      </c>
      <c r="S382" t="s">
        <v>19</v>
      </c>
      <c r="T382" s="2">
        <v>45770</v>
      </c>
      <c r="U382">
        <v>1</v>
      </c>
      <c r="V382">
        <v>34.130000000000003</v>
      </c>
      <c r="W382" t="e">
        <f>_xll.BDS(A382,"BEST_ANALYST_RECS_BULK","headers=n","startrow",MATCH(2,_xll.BDS(A382,"BEST_ANALYST_RECS_BULK","headers=n","endcol=9","startcol=9","array=t"),0),"endrow",MATCH(2,_xll.BDS(A382,"BEST_ANALYST_RECS_BULK","headers=n","endcol=9","startcol=9","array=t"),0),"cols=10;rows=1")</f>
        <v>#N/A</v>
      </c>
      <c r="X382" t="s">
        <v>917</v>
      </c>
      <c r="Y382" t="s">
        <v>826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tr">
        <f>_xll.BDS(A382,"BEST_ANALYST_RECS_BULK","headers=n","startrow",MATCH(3,_xll.BDS(A382,"BEST_ANALYST_RECS_BULK","headers=n","endcol=9","startcol=9","array=t"),0),"endrow",MATCH(3,_xll.BDS(A382,"BEST_ANALYST_RECS_BULK","headers=n","endcol=9","startcol=9","array=t"),0),"cols=10;rows=1")</f>
        <v>Deutsche Bank</v>
      </c>
      <c r="AH382" t="s">
        <v>1179</v>
      </c>
      <c r="AI382" t="s">
        <v>28</v>
      </c>
      <c r="AJ382">
        <v>3</v>
      </c>
      <c r="AK382" t="s">
        <v>18</v>
      </c>
      <c r="AL382">
        <v>125</v>
      </c>
      <c r="AM382" t="s">
        <v>22</v>
      </c>
      <c r="AN382" s="2">
        <v>45784</v>
      </c>
      <c r="AO382">
        <v>3</v>
      </c>
      <c r="AP382">
        <v>0</v>
      </c>
      <c r="AQ382" t="str">
        <f>_xll.BDP($A382, AQ$6)</f>
        <v>Real Estate</v>
      </c>
      <c r="AR382" t="str">
        <f>_xll.BDP($A382, AR$6)</f>
        <v>Real Estate Management &amp; Devel</v>
      </c>
    </row>
    <row r="383" spans="1:44" x14ac:dyDescent="0.25">
      <c r="A383" t="s">
        <v>61</v>
      </c>
      <c r="B383">
        <f ca="1">_xll.BDH(A383,"BEST_EPS",$B$2,$B$2,"BEST_FPERIOD_OVERRIDE=1bf","fill=previous","Days=A")</f>
        <v>20.577000000000002</v>
      </c>
      <c r="C383">
        <f ca="1">_xll.BDH(A383,"BEST_EPS",$B$2,$B$2,"BEST_FPERIOD_OVERRIDE=2bf","fill=previous","Days=A")</f>
        <v>21.771000000000001</v>
      </c>
      <c r="D383">
        <f ca="1">_xll.BDH(A383,"BEST_EPS",$B$2,$B$2,"BEST_FPERIOD_OVERRIDE=3bf","fill=previous","Days=A")</f>
        <v>23.021000000000001</v>
      </c>
      <c r="E383">
        <f ca="1">_xll.BDH(A383,"BEST_TARGET_PRICE",$B$2,$B$2,"fill=previous","Days=A")</f>
        <v>308.36</v>
      </c>
      <c r="F383">
        <f ca="1">_xll.BDH($A383,F$6,$B$2,$B$2,"Dir=V","Dts=H")</f>
        <v>266</v>
      </c>
      <c r="G383">
        <f ca="1">_xll.BDH($A383,G$6,$B$2,$B$2,"Dir=V","Dts=H")</f>
        <v>268</v>
      </c>
      <c r="H383">
        <f ca="1">_xll.BDH($A383,H$6,$B$2,$B$2,"Dir=V","Dts=H")</f>
        <v>264.89999999999998</v>
      </c>
      <c r="I383">
        <f ca="1">_xll.BDH($A383,I$6,$B$2,$B$2,"Dir=V","Dts=H")</f>
        <v>266.2</v>
      </c>
      <c r="J383" t="s">
        <v>1168</v>
      </c>
      <c r="K383">
        <f t="shared" si="10"/>
        <v>330</v>
      </c>
      <c r="L383">
        <f t="shared" si="11"/>
        <v>345</v>
      </c>
      <c r="M383" t="str">
        <f>_xll.BDS(A383,"BEST_ANALYST_RECS_BULK","headers=n","startrow",MATCH(1,_xll.BDS(A383,"BEST_ANALYST_RECS_BULK","headers=n","endcol=9","startcol=9","array=t"),0),"endrow",MATCH(1,_xll.BDS(A383,"BEST_ANALYST_RECS_BULK","headers=n","endcol=9","startcol=9","array=t"),0),"cols=10;rows=1")</f>
        <v>Bernstein</v>
      </c>
      <c r="N383" t="s">
        <v>1442</v>
      </c>
      <c r="O383" t="s">
        <v>17</v>
      </c>
      <c r="P383">
        <v>5</v>
      </c>
      <c r="Q383" t="s">
        <v>18</v>
      </c>
      <c r="R383">
        <v>345</v>
      </c>
      <c r="S383" t="s">
        <v>19</v>
      </c>
      <c r="T383" s="2">
        <v>45783</v>
      </c>
      <c r="U383">
        <v>1</v>
      </c>
      <c r="V383">
        <v>28.3</v>
      </c>
      <c r="W383" t="str">
        <f>_xll.BDS(A383,"BEST_ANALYST_RECS_BULK","headers=n","startrow",MATCH(2,_xll.BDS(A383,"BEST_ANALYST_RECS_BULK","headers=n","endcol=9","startcol=9","array=t"),0),"endrow",MATCH(2,_xll.BDS(A383,"BEST_ANALYST_RECS_BULK","headers=n","endcol=9","startcol=9","array=t"),0),"cols=10;rows=1")</f>
        <v>HSBC</v>
      </c>
      <c r="X383" t="s">
        <v>1353</v>
      </c>
      <c r="Y383" t="s">
        <v>28</v>
      </c>
      <c r="Z383">
        <v>3</v>
      </c>
      <c r="AA383" t="s">
        <v>26</v>
      </c>
      <c r="AB383">
        <v>295</v>
      </c>
      <c r="AC383" t="s">
        <v>19</v>
      </c>
      <c r="AD383" s="2">
        <v>45775</v>
      </c>
      <c r="AE383">
        <v>2</v>
      </c>
      <c r="AF383">
        <v>25.32</v>
      </c>
      <c r="AG383" t="str">
        <f>_xll.BDS(A383,"BEST_ANALYST_RECS_BULK","headers=n","startrow",MATCH(3,_xll.BDS(A383,"BEST_ANALYST_RECS_BULK","headers=n","endcol=9","startcol=9","array=t"),0),"endrow",MATCH(3,_xll.BDS(A383,"BEST_ANALYST_RECS_BULK","headers=n","endcol=9","startcol=9","array=t"),0),"cols=10;rows=1")</f>
        <v>Nykredit Bank</v>
      </c>
      <c r="AH383" t="s">
        <v>1256</v>
      </c>
      <c r="AI383" t="s">
        <v>20</v>
      </c>
      <c r="AJ383">
        <v>5</v>
      </c>
      <c r="AK383" t="s">
        <v>18</v>
      </c>
      <c r="AL383">
        <v>350</v>
      </c>
      <c r="AM383" t="s">
        <v>19</v>
      </c>
      <c r="AN383" s="2">
        <v>45735</v>
      </c>
      <c r="AO383">
        <v>3</v>
      </c>
      <c r="AP383">
        <v>10.89</v>
      </c>
      <c r="AQ383" t="str">
        <f>_xll.BDP($A383, AQ$6)</f>
        <v>Health Care</v>
      </c>
      <c r="AR383" t="str">
        <f>_xll.BDP($A383, AR$6)</f>
        <v>Pharmaceuticals</v>
      </c>
    </row>
    <row r="384" spans="1:44" x14ac:dyDescent="0.25">
      <c r="A384" t="s">
        <v>155</v>
      </c>
      <c r="B384">
        <f ca="1">_xll.BDH(A384,"BEST_EPS",$B$2,$B$2,"BEST_FPERIOD_OVERRIDE=1bf","fill=previous","Days=A")</f>
        <v>10.004</v>
      </c>
      <c r="C384">
        <f ca="1">_xll.BDH(A384,"BEST_EPS",$B$2,$B$2,"BEST_FPERIOD_OVERRIDE=2bf","fill=previous","Days=A")</f>
        <v>10.849</v>
      </c>
      <c r="D384">
        <f ca="1">_xll.BDH(A384,"BEST_EPS",$B$2,$B$2,"BEST_FPERIOD_OVERRIDE=3bf","fill=previous","Days=A")</f>
        <v>11.754</v>
      </c>
      <c r="E384">
        <f ca="1">_xll.BDH(A384,"BEST_TARGET_PRICE",$B$2,$B$2,"fill=previous","Days=A")</f>
        <v>279.18799999999999</v>
      </c>
      <c r="F384">
        <f ca="1">_xll.BDH($A384,F$6,$B$2,$B$2,"Dir=V","Dts=H")</f>
        <v>295</v>
      </c>
      <c r="G384">
        <f ca="1">_xll.BDH($A384,G$6,$B$2,$B$2,"Dir=V","Dts=H")</f>
        <v>295.8</v>
      </c>
      <c r="H384">
        <f ca="1">_xll.BDH($A384,H$6,$B$2,$B$2,"Dir=V","Dts=H")</f>
        <v>292.2</v>
      </c>
      <c r="I384">
        <f ca="1">_xll.BDH($A384,I$6,$B$2,$B$2,"Dir=V","Dts=H")</f>
        <v>294.39999999999998</v>
      </c>
      <c r="J384" t="s">
        <v>1168</v>
      </c>
      <c r="K384">
        <f t="shared" si="10"/>
        <v>303.33333333333331</v>
      </c>
      <c r="L384">
        <f t="shared" si="11"/>
        <v>300</v>
      </c>
      <c r="M384" t="str">
        <f>_xll.BDS(A384,"BEST_ANALYST_RECS_BULK","headers=n","startrow",MATCH(1,_xll.BDS(A384,"BEST_ANALYST_RECS_BULK","headers=n","endcol=9","startcol=9","array=t"),0),"endrow",MATCH(1,_xll.BDS(A384,"BEST_ANALYST_RECS_BULK","headers=n","endcol=9","startcol=9","array=t"),0),"cols=10;rows=1")</f>
        <v>Bank Vontobel AG</v>
      </c>
      <c r="N384" t="s">
        <v>1195</v>
      </c>
      <c r="O384" t="s">
        <v>20</v>
      </c>
      <c r="P384">
        <v>5</v>
      </c>
      <c r="Q384" t="s">
        <v>18</v>
      </c>
      <c r="R384">
        <v>300</v>
      </c>
      <c r="S384" t="s">
        <v>19</v>
      </c>
      <c r="T384" s="2">
        <v>45777</v>
      </c>
      <c r="U384">
        <v>1</v>
      </c>
      <c r="V384">
        <v>33.14</v>
      </c>
      <c r="W384" t="str">
        <f>_xll.BDS(A384,"BEST_ANALYST_RECS_BULK","headers=n","startrow",MATCH(2,_xll.BDS(A384,"BEST_ANALYST_RECS_BULK","headers=n","endcol=9","startcol=9","array=t"),0),"endrow",MATCH(2,_xll.BDS(A384,"BEST_ANALYST_RECS_BULK","headers=n","endcol=9","startcol=9","array=t"),0),"cols=10;rows=1")</f>
        <v>RBC Capital</v>
      </c>
      <c r="X384" t="s">
        <v>1251</v>
      </c>
      <c r="Y384" t="s">
        <v>44</v>
      </c>
      <c r="Z384">
        <v>3</v>
      </c>
      <c r="AA384" t="s">
        <v>26</v>
      </c>
      <c r="AB384">
        <v>310</v>
      </c>
      <c r="AC384" t="s">
        <v>22</v>
      </c>
      <c r="AD384" s="2">
        <v>45778</v>
      </c>
      <c r="AE384">
        <v>2</v>
      </c>
      <c r="AF384">
        <v>31.23</v>
      </c>
      <c r="AG384" t="str">
        <f>_xll.BDS(A384,"BEST_ANALYST_RECS_BULK","headers=n","startrow",MATCH(3,_xll.BDS(A384,"BEST_ANALYST_RECS_BULK","headers=n","endcol=9","startcol=9","array=t"),0),"endrow",MATCH(3,_xll.BDS(A384,"BEST_ANALYST_RECS_BULK","headers=n","endcol=9","startcol=9","array=t"),0),"cols=10;rows=1")</f>
        <v>Octavian AG</v>
      </c>
      <c r="AH384" t="s">
        <v>1426</v>
      </c>
      <c r="AI384" t="s">
        <v>20</v>
      </c>
      <c r="AJ384">
        <v>5</v>
      </c>
      <c r="AK384" t="s">
        <v>18</v>
      </c>
      <c r="AL384">
        <v>300</v>
      </c>
      <c r="AM384" t="s">
        <v>22</v>
      </c>
      <c r="AN384" s="2">
        <v>45777</v>
      </c>
      <c r="AO384">
        <v>3</v>
      </c>
      <c r="AP384">
        <v>29.05</v>
      </c>
      <c r="AQ384" t="str">
        <f>_xll.BDP($A384, AQ$6)</f>
        <v>Industrials</v>
      </c>
      <c r="AR384" t="str">
        <f>_xll.BDP($A384, AR$6)</f>
        <v>Machinery</v>
      </c>
    </row>
    <row r="385" spans="1:44" x14ac:dyDescent="0.25">
      <c r="A385" t="s">
        <v>143</v>
      </c>
      <c r="B385">
        <f ca="1">_xll.BDH(A385,"BEST_EPS",$B$2,$B$2,"BEST_FPERIOD_OVERRIDE=1bf","fill=previous","Days=A")</f>
        <v>29.343</v>
      </c>
      <c r="C385">
        <f ca="1">_xll.BDH(A385,"BEST_EPS",$B$2,$B$2,"BEST_FPERIOD_OVERRIDE=2bf","fill=previous","Days=A")</f>
        <v>31.866</v>
      </c>
      <c r="D385">
        <f ca="1">_xll.BDH(A385,"BEST_EPS",$B$2,$B$2,"BEST_FPERIOD_OVERRIDE=3bf","fill=previous","Days=A")</f>
        <v>33.293999999999997</v>
      </c>
      <c r="E385">
        <f ca="1">_xll.BDH(A385,"BEST_TARGET_PRICE",$B$2,$B$2,"fill=previous","Days=A")</f>
        <v>529.64300000000003</v>
      </c>
      <c r="F385">
        <f ca="1">_xll.BDH($A385,F$6,$B$2,$B$2,"Dir=V","Dts=H")</f>
        <v>551</v>
      </c>
      <c r="G385">
        <f ca="1">_xll.BDH($A385,G$6,$B$2,$B$2,"Dir=V","Dts=H")</f>
        <v>553</v>
      </c>
      <c r="H385">
        <f ca="1">_xll.BDH($A385,H$6,$B$2,$B$2,"Dir=V","Dts=H")</f>
        <v>545.5</v>
      </c>
      <c r="I385">
        <f ca="1">_xll.BDH($A385,I$6,$B$2,$B$2,"Dir=V","Dts=H")</f>
        <v>545.5</v>
      </c>
      <c r="J385" t="s">
        <v>1168</v>
      </c>
      <c r="K385">
        <f t="shared" si="10"/>
        <v>569</v>
      </c>
      <c r="L385">
        <f t="shared" si="11"/>
        <v>627</v>
      </c>
      <c r="M385" t="str">
        <f>_xll.BDS(A385,"BEST_ANALYST_RECS_BULK","headers=n","startrow",MATCH(1,_xll.BDS(A385,"BEST_ANALYST_RECS_BULK","headers=n","endcol=9","startcol=9","array=t"),0),"endrow",MATCH(1,_xll.BDS(A385,"BEST_ANALYST_RECS_BULK","headers=n","endcol=9","startcol=9","array=t"),0),"cols=10;rows=1")</f>
        <v>AlphaValue/Baader Europe</v>
      </c>
      <c r="N385" t="s">
        <v>852</v>
      </c>
      <c r="O385" t="s">
        <v>826</v>
      </c>
      <c r="P385">
        <v>4</v>
      </c>
      <c r="Q385" t="s">
        <v>18</v>
      </c>
      <c r="R385">
        <v>627</v>
      </c>
      <c r="S385" t="s">
        <v>27</v>
      </c>
      <c r="T385" s="2">
        <v>45778</v>
      </c>
      <c r="U385">
        <v>1</v>
      </c>
      <c r="V385">
        <v>28.04</v>
      </c>
      <c r="W385" t="str">
        <f>_xll.BDS(A385,"BEST_ANALYST_RECS_BULK","headers=n","startrow",MATCH(2,_xll.BDS(A385,"BEST_ANALYST_RECS_BULK","headers=n","endcol=9","startcol=9","array=t"),0),"endrow",MATCH(2,_xll.BDS(A385,"BEST_ANALYST_RECS_BULK","headers=n","endcol=9","startcol=9","array=t"),0),"cols=10;rows=1")</f>
        <v>Bernstein</v>
      </c>
      <c r="X385" t="s">
        <v>1245</v>
      </c>
      <c r="Y385" t="s">
        <v>17</v>
      </c>
      <c r="Z385">
        <v>5</v>
      </c>
      <c r="AA385" t="s">
        <v>18</v>
      </c>
      <c r="AB385">
        <v>600</v>
      </c>
      <c r="AC385" t="s">
        <v>19</v>
      </c>
      <c r="AD385" s="2">
        <v>45741</v>
      </c>
      <c r="AE385">
        <v>2</v>
      </c>
      <c r="AF385">
        <v>16.13</v>
      </c>
      <c r="AG385" t="str">
        <f>_xll.BDS(A385,"BEST_ANALYST_RECS_BULK","headers=n","startrow",MATCH(3,_xll.BDS(A385,"BEST_ANALYST_RECS_BULK","headers=n","endcol=9","startcol=9","array=t"),0),"endrow",MATCH(3,_xll.BDS(A385,"BEST_ANALYST_RECS_BULK","headers=n","endcol=9","startcol=9","array=t"),0),"cols=10;rows=1")</f>
        <v>BNP Paribas Exane</v>
      </c>
      <c r="AH385" t="s">
        <v>1223</v>
      </c>
      <c r="AI385" t="s">
        <v>25</v>
      </c>
      <c r="AJ385">
        <v>3</v>
      </c>
      <c r="AK385" t="s">
        <v>26</v>
      </c>
      <c r="AL385">
        <v>480</v>
      </c>
      <c r="AM385" t="s">
        <v>19</v>
      </c>
      <c r="AN385" s="2">
        <v>45757</v>
      </c>
      <c r="AO385">
        <v>3</v>
      </c>
      <c r="AP385">
        <v>7.49</v>
      </c>
      <c r="AQ385" t="str">
        <f>_xll.BDP($A385, AQ$6)</f>
        <v>Communication Services</v>
      </c>
      <c r="AR385" t="str">
        <f>_xll.BDP($A385, AR$6)</f>
        <v>Diversified Telecommunication</v>
      </c>
    </row>
    <row r="386" spans="1:44" x14ac:dyDescent="0.25">
      <c r="A386" t="s">
        <v>201</v>
      </c>
      <c r="B386">
        <f ca="1">_xll.BDH(A386,"BEST_EPS",$B$2,$B$2,"BEST_FPERIOD_OVERRIDE=1bf","fill=previous","Days=A")</f>
        <v>3.3929999999999998</v>
      </c>
      <c r="C386">
        <f ca="1">_xll.BDH(A386,"BEST_EPS",$B$2,$B$2,"BEST_FPERIOD_OVERRIDE=2bf","fill=previous","Days=A")</f>
        <v>3.9420000000000002</v>
      </c>
      <c r="D386">
        <f ca="1">_xll.BDH(A386,"BEST_EPS",$B$2,$B$2,"BEST_FPERIOD_OVERRIDE=3bf","fill=previous","Days=A")</f>
        <v>4.4379999999999997</v>
      </c>
      <c r="E386">
        <f ca="1">_xll.BDH(A386,"BEST_TARGET_PRICE",$B$2,$B$2,"fill=previous","Days=A")</f>
        <v>43.767000000000003</v>
      </c>
      <c r="F386">
        <f ca="1">_xll.BDH($A386,F$6,$B$2,$B$2,"Dir=V","Dts=H")</f>
        <v>36.700000000000003</v>
      </c>
      <c r="G386">
        <f ca="1">_xll.BDH($A386,G$6,$B$2,$B$2,"Dir=V","Dts=H")</f>
        <v>37.08</v>
      </c>
      <c r="H386">
        <f ca="1">_xll.BDH($A386,H$6,$B$2,$B$2,"Dir=V","Dts=H")</f>
        <v>36.22</v>
      </c>
      <c r="I386">
        <f ca="1">_xll.BDH($A386,I$6,$B$2,$B$2,"Dir=V","Dts=H")</f>
        <v>36.68</v>
      </c>
      <c r="J386" t="s">
        <v>1168</v>
      </c>
      <c r="K386">
        <f t="shared" si="10"/>
        <v>36.199999999999996</v>
      </c>
      <c r="L386">
        <f t="shared" si="11"/>
        <v>40.6</v>
      </c>
      <c r="M386" t="str">
        <f>_xll.BDS(A386,"BEST_ANALYST_RECS_BULK","headers=n","startrow",MATCH(1,_xll.BDS(A386,"BEST_ANALYST_RECS_BULK","headers=n","endcol=9","startcol=9","array=t"),0),"endrow",MATCH(1,_xll.BDS(A386,"BEST_ANALYST_RECS_BULK","headers=n","endcol=9","startcol=9","array=t"),0),"cols=10;rows=1")</f>
        <v>AlphaValue/Baader Europe</v>
      </c>
      <c r="N386" t="s">
        <v>911</v>
      </c>
      <c r="O386" t="s">
        <v>826</v>
      </c>
      <c r="P386">
        <v>4</v>
      </c>
      <c r="Q386" t="s">
        <v>18</v>
      </c>
      <c r="R386">
        <v>40.6</v>
      </c>
      <c r="S386" t="s">
        <v>27</v>
      </c>
      <c r="T386" s="2">
        <v>45778</v>
      </c>
      <c r="U386">
        <v>1</v>
      </c>
      <c r="V386">
        <v>53.14</v>
      </c>
      <c r="W386" t="e">
        <f>_xll.BDS(A386,"BEST_ANALYST_RECS_BULK","headers=n","startrow",MATCH(2,_xll.BDS(A386,"BEST_ANALYST_RECS_BULK","headers=n","endcol=9","startcol=9","array=t"),0),"endrow",MATCH(2,_xll.BDS(A386,"BEST_ANALYST_RECS_BULK","headers=n","endcol=9","startcol=9","array=t"),0),"cols=10;rows=1")</f>
        <v>#N/A</v>
      </c>
      <c r="X386" t="s">
        <v>1150</v>
      </c>
      <c r="Y386" t="s">
        <v>25</v>
      </c>
      <c r="Z386">
        <v>3</v>
      </c>
      <c r="AA386" t="s">
        <v>18</v>
      </c>
      <c r="AB386">
        <v>34</v>
      </c>
      <c r="AC386" t="s">
        <v>19</v>
      </c>
      <c r="AD386" s="2">
        <v>45763</v>
      </c>
      <c r="AE386">
        <v>2</v>
      </c>
      <c r="AF386">
        <v>40.64</v>
      </c>
      <c r="AG386" t="str">
        <f>_xll.BDS(A386,"BEST_ANALYST_RECS_BULK","headers=n","startrow",MATCH(3,_xll.BDS(A386,"BEST_ANALYST_RECS_BULK","headers=n","endcol=9","startcol=9","array=t"),0),"endrow",MATCH(3,_xll.BDS(A386,"BEST_ANALYST_RECS_BULK","headers=n","endcol=9","startcol=9","array=t"),0),"cols=10;rows=1")</f>
        <v>BNP Paribas Exane</v>
      </c>
      <c r="AH386" t="s">
        <v>1150</v>
      </c>
      <c r="AI386" t="s">
        <v>25</v>
      </c>
      <c r="AJ386">
        <v>3</v>
      </c>
      <c r="AK386" t="s">
        <v>18</v>
      </c>
      <c r="AL386">
        <v>34</v>
      </c>
      <c r="AM386" t="s">
        <v>19</v>
      </c>
      <c r="AN386" s="2">
        <v>45783</v>
      </c>
      <c r="AO386">
        <v>3</v>
      </c>
      <c r="AP386">
        <v>25.48</v>
      </c>
      <c r="AQ386" t="str">
        <f>_xll.BDP($A386, AQ$6)</f>
        <v>Health Care</v>
      </c>
      <c r="AR386" t="str">
        <f>_xll.BDP($A386, AR$6)</f>
        <v>Pharmaceuticals</v>
      </c>
    </row>
    <row r="387" spans="1:44" x14ac:dyDescent="0.25">
      <c r="A387" t="s">
        <v>301</v>
      </c>
      <c r="B387">
        <f ca="1">_xll.BDH(A387,"BEST_EPS",$B$2,$B$2,"BEST_FPERIOD_OVERRIDE=1bf","fill=previous","Days=A")</f>
        <v>4.1109999999999998</v>
      </c>
      <c r="C387">
        <f ca="1">_xll.BDH(A387,"BEST_EPS",$B$2,$B$2,"BEST_FPERIOD_OVERRIDE=2bf","fill=previous","Days=A")</f>
        <v>4.641</v>
      </c>
      <c r="D387">
        <f ca="1">_xll.BDH(A387,"BEST_EPS",$B$2,$B$2,"BEST_FPERIOD_OVERRIDE=3bf","fill=previous","Days=A")</f>
        <v>5.1879999999999997</v>
      </c>
      <c r="E387">
        <f ca="1">_xll.BDH(A387,"BEST_TARGET_PRICE",$B$2,$B$2,"fill=previous","Days=A")</f>
        <v>114.04600000000001</v>
      </c>
      <c r="F387">
        <f ca="1">_xll.BDH($A387,F$6,$B$2,$B$2,"Dir=V","Dts=H")</f>
        <v>97.2</v>
      </c>
      <c r="G387">
        <f ca="1">_xll.BDH($A387,G$6,$B$2,$B$2,"Dir=V","Dts=H")</f>
        <v>98.1</v>
      </c>
      <c r="H387">
        <f ca="1">_xll.BDH($A387,H$6,$B$2,$B$2,"Dir=V","Dts=H")</f>
        <v>95.5</v>
      </c>
      <c r="I387">
        <f ca="1">_xll.BDH($A387,I$6,$B$2,$B$2,"Dir=V","Dts=H")</f>
        <v>95.5</v>
      </c>
      <c r="J387" t="s">
        <v>1168</v>
      </c>
      <c r="K387">
        <f t="shared" si="10"/>
        <v>114.3</v>
      </c>
      <c r="L387">
        <f t="shared" si="11"/>
        <v>98.9</v>
      </c>
      <c r="M387" t="str">
        <f>_xll.BDS(A387,"BEST_ANALYST_RECS_BULK","headers=n","startrow",MATCH(1,_xll.BDS(A387,"BEST_ANALYST_RECS_BULK","headers=n","endcol=9","startcol=9","array=t"),0),"endrow",MATCH(1,_xll.BDS(A387,"BEST_ANALYST_RECS_BULK","headers=n","endcol=9","startcol=9","array=t"),0),"cols=10;rows=1")</f>
        <v>Stifel</v>
      </c>
      <c r="N387" t="s">
        <v>1096</v>
      </c>
      <c r="O387" t="s">
        <v>28</v>
      </c>
      <c r="P387">
        <v>3</v>
      </c>
      <c r="Q387" t="s">
        <v>18</v>
      </c>
      <c r="R387">
        <v>98.9</v>
      </c>
      <c r="S387" t="s">
        <v>19</v>
      </c>
      <c r="T387" s="2">
        <v>45784</v>
      </c>
      <c r="U387">
        <v>1</v>
      </c>
      <c r="V387">
        <v>25.29</v>
      </c>
      <c r="W387" t="str">
        <f>_xll.BDS(A387,"BEST_ANALYST_RECS_BULK","headers=n","startrow",MATCH(2,_xll.BDS(A387,"BEST_ANALYST_RECS_BULK","headers=n","endcol=9","startcol=9","array=t"),0),"endrow",MATCH(2,_xll.BDS(A387,"BEST_ANALYST_RECS_BULK","headers=n","endcol=9","startcol=9","array=t"),0),"cols=10;rows=1")</f>
        <v>Morningstar</v>
      </c>
      <c r="X387" t="s">
        <v>47</v>
      </c>
      <c r="Y387" t="s">
        <v>28</v>
      </c>
      <c r="Z387">
        <v>3</v>
      </c>
      <c r="AA387" t="s">
        <v>26</v>
      </c>
      <c r="AB387">
        <v>102</v>
      </c>
      <c r="AC387" t="s">
        <v>19</v>
      </c>
      <c r="AD387" s="2">
        <v>45775</v>
      </c>
      <c r="AE387">
        <v>2</v>
      </c>
      <c r="AF387">
        <v>17.920000000000002</v>
      </c>
      <c r="AG387" t="str">
        <f>_xll.BDS(A387,"BEST_ANALYST_RECS_BULK","headers=n","startrow",MATCH(3,_xll.BDS(A387,"BEST_ANALYST_RECS_BULK","headers=n","endcol=9","startcol=9","array=t"),0),"endrow",MATCH(3,_xll.BDS(A387,"BEST_ANALYST_RECS_BULK","headers=n","endcol=9","startcol=9","array=t"),0),"cols=10;rows=1")</f>
        <v>Bernstein</v>
      </c>
      <c r="AH387" t="s">
        <v>1442</v>
      </c>
      <c r="AI387" t="s">
        <v>17</v>
      </c>
      <c r="AJ387">
        <v>5</v>
      </c>
      <c r="AK387" t="s">
        <v>18</v>
      </c>
      <c r="AL387">
        <v>142</v>
      </c>
      <c r="AM387" t="s">
        <v>19</v>
      </c>
      <c r="AN387" s="2">
        <v>45783</v>
      </c>
      <c r="AO387">
        <v>3</v>
      </c>
      <c r="AP387">
        <v>16.16</v>
      </c>
      <c r="AQ387" t="str">
        <f>_xll.BDP($A387, AQ$6)</f>
        <v>Health Care</v>
      </c>
      <c r="AR387" t="str">
        <f>_xll.BDP($A387, AR$6)</f>
        <v>Life Sciences Tools &amp; Services</v>
      </c>
    </row>
    <row r="388" spans="1:44" x14ac:dyDescent="0.25">
      <c r="A388" t="s">
        <v>183</v>
      </c>
      <c r="B388">
        <f ca="1">_xll.BDH(A388,"BEST_EPS",$B$2,$B$2,"BEST_FPERIOD_OVERRIDE=1bf","fill=previous","Days=A")</f>
        <v>3.948</v>
      </c>
      <c r="C388">
        <f ca="1">_xll.BDH(A388,"BEST_EPS",$B$2,$B$2,"BEST_FPERIOD_OVERRIDE=2bf","fill=previous","Days=A")</f>
        <v>4.2759999999999998</v>
      </c>
      <c r="D388">
        <f ca="1">_xll.BDH(A388,"BEST_EPS",$B$2,$B$2,"BEST_FPERIOD_OVERRIDE=3bf","fill=previous","Days=A")</f>
        <v>4.532</v>
      </c>
      <c r="E388">
        <f ca="1">_xll.BDH(A388,"BEST_TARGET_PRICE",$B$2,$B$2,"fill=previous","Days=A")</f>
        <v>93.1</v>
      </c>
      <c r="F388">
        <f ca="1">_xll.BDH($A388,F$6,$B$2,$B$2,"Dir=V","Dts=H")</f>
        <v>82.22</v>
      </c>
      <c r="G388">
        <f ca="1">_xll.BDH($A388,G$6,$B$2,$B$2,"Dir=V","Dts=H")</f>
        <v>82.94</v>
      </c>
      <c r="H388">
        <f ca="1">_xll.BDH($A388,H$6,$B$2,$B$2,"Dir=V","Dts=H")</f>
        <v>82.08</v>
      </c>
      <c r="I388">
        <f ca="1">_xll.BDH($A388,I$6,$B$2,$B$2,"Dir=V","Dts=H")</f>
        <v>82.08</v>
      </c>
      <c r="J388" t="s">
        <v>1168</v>
      </c>
      <c r="K388">
        <f t="shared" si="10"/>
        <v>88.7</v>
      </c>
      <c r="L388">
        <f t="shared" si="11"/>
        <v>95.6</v>
      </c>
      <c r="M388" t="str">
        <f>_xll.BDS(A388,"BEST_ANALYST_RECS_BULK","headers=n","startrow",MATCH(1,_xll.BDS(A388,"BEST_ANALYST_RECS_BULK","headers=n","endcol=9","startcol=9","array=t"),0),"endrow",MATCH(1,_xll.BDS(A388,"BEST_ANALYST_RECS_BULK","headers=n","endcol=9","startcol=9","array=t"),0),"cols=10;rows=1")</f>
        <v>AlphaValue/Baader Europe</v>
      </c>
      <c r="N388" t="s">
        <v>846</v>
      </c>
      <c r="O388" t="s">
        <v>826</v>
      </c>
      <c r="P388">
        <v>4</v>
      </c>
      <c r="Q388" t="s">
        <v>18</v>
      </c>
      <c r="R388">
        <v>95.6</v>
      </c>
      <c r="S388" t="s">
        <v>27</v>
      </c>
      <c r="T388" s="2">
        <v>45778</v>
      </c>
      <c r="U388">
        <v>1</v>
      </c>
      <c r="V388">
        <v>24.52</v>
      </c>
      <c r="W388" t="str">
        <f>_xll.BDS(A388,"BEST_ANALYST_RECS_BULK","headers=n","startrow",MATCH(2,_xll.BDS(A388,"BEST_ANALYST_RECS_BULK","headers=n","endcol=9","startcol=9","array=t"),0),"endrow",MATCH(2,_xll.BDS(A388,"BEST_ANALYST_RECS_BULK","headers=n","endcol=9","startcol=9","array=t"),0),"cols=10;rows=1")</f>
        <v>BNP Paribas Exane</v>
      </c>
      <c r="X388" t="s">
        <v>851</v>
      </c>
      <c r="Y388" t="s">
        <v>25</v>
      </c>
      <c r="Z388">
        <v>3</v>
      </c>
      <c r="AA388" t="s">
        <v>18</v>
      </c>
      <c r="AB388">
        <v>87.5</v>
      </c>
      <c r="AC388" t="s">
        <v>19</v>
      </c>
      <c r="AD388" s="2">
        <v>45778</v>
      </c>
      <c r="AE388">
        <v>2</v>
      </c>
      <c r="AF388">
        <v>14.49</v>
      </c>
      <c r="AG388" t="str">
        <f>_xll.BDS(A388,"BEST_ANALYST_RECS_BULK","headers=n","startrow",MATCH(3,_xll.BDS(A388,"BEST_ANALYST_RECS_BULK","headers=n","endcol=9","startcol=9","array=t"),0),"endrow",MATCH(3,_xll.BDS(A388,"BEST_ANALYST_RECS_BULK","headers=n","endcol=9","startcol=9","array=t"),0),"cols=10;rows=1")</f>
        <v>RBC Capital</v>
      </c>
      <c r="AH388" t="s">
        <v>1175</v>
      </c>
      <c r="AI388" t="s">
        <v>38</v>
      </c>
      <c r="AJ388">
        <v>1</v>
      </c>
      <c r="AK388" t="s">
        <v>18</v>
      </c>
      <c r="AL388">
        <v>83</v>
      </c>
      <c r="AM388" t="s">
        <v>22</v>
      </c>
      <c r="AN388" s="2">
        <v>45771</v>
      </c>
      <c r="AO388">
        <v>3</v>
      </c>
      <c r="AP388">
        <v>9.85</v>
      </c>
      <c r="AQ388" t="str">
        <f>_xll.BDP($A388, AQ$6)</f>
        <v>Industrials</v>
      </c>
      <c r="AR388" t="str">
        <f>_xll.BDP($A388, AR$6)</f>
        <v>Professional Services</v>
      </c>
    </row>
    <row r="389" spans="1:44" x14ac:dyDescent="0.25">
      <c r="A389" t="s">
        <v>277</v>
      </c>
      <c r="B389">
        <f ca="1">_xll.BDH(A389,"BEST_EPS",$B$2,$B$2,"BEST_FPERIOD_OVERRIDE=1bf","fill=previous","Days=A")</f>
        <v>0.86</v>
      </c>
      <c r="C389">
        <f ca="1">_xll.BDH(A389,"BEST_EPS",$B$2,$B$2,"BEST_FPERIOD_OVERRIDE=2bf","fill=previous","Days=A")</f>
        <v>0.97</v>
      </c>
      <c r="D389">
        <f ca="1">_xll.BDH(A389,"BEST_EPS",$B$2,$B$2,"BEST_FPERIOD_OVERRIDE=3bf","fill=previous","Days=A")</f>
        <v>1.071</v>
      </c>
      <c r="E389">
        <f ca="1">_xll.BDH(A389,"BEST_TARGET_PRICE",$B$2,$B$2,"fill=previous","Days=A")</f>
        <v>21.407</v>
      </c>
      <c r="F389">
        <f ca="1">_xll.BDH($A389,F$6,$B$2,$B$2,"Dir=V","Dts=H")</f>
        <v>16.02</v>
      </c>
      <c r="G389">
        <f ca="1">_xll.BDH($A389,G$6,$B$2,$B$2,"Dir=V","Dts=H")</f>
        <v>16.239999999999998</v>
      </c>
      <c r="H389">
        <f ca="1">_xll.BDH($A389,H$6,$B$2,$B$2,"Dir=V","Dts=H")</f>
        <v>15.93</v>
      </c>
      <c r="I389">
        <f ca="1">_xll.BDH($A389,I$6,$B$2,$B$2,"Dir=V","Dts=H")</f>
        <v>15.97</v>
      </c>
      <c r="J389" t="s">
        <v>1168</v>
      </c>
      <c r="K389">
        <f t="shared" si="10"/>
        <v>15.95</v>
      </c>
      <c r="L389">
        <f t="shared" si="11"/>
        <v>14.4</v>
      </c>
      <c r="M389" t="str">
        <f>_xll.BDS(A389,"BEST_ANALYST_RECS_BULK","headers=n","startrow",MATCH(1,_xll.BDS(A389,"BEST_ANALYST_RECS_BULK","headers=n","endcol=9","startcol=9","array=t"),0),"endrow",MATCH(1,_xll.BDS(A389,"BEST_ANALYST_RECS_BULK","headers=n","endcol=9","startcol=9","array=t"),0),"cols=10;rows=1")</f>
        <v>ISS-EVA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9.8000000000000007</v>
      </c>
      <c r="W389" t="str">
        <f>_xll.BDS(A389,"BEST_ANALYST_RECS_BULK","headers=n","startrow",MATCH(2,_xll.BDS(A389,"BEST_ANALYST_RECS_BULK","headers=n","endcol=9","startcol=9","array=t"),0),"endrow",MATCH(2,_xll.BDS(A389,"BEST_ANALYST_RECS_BULK","headers=n","endcol=9","startcol=9","array=t"),0),"cols=10;rows=1")</f>
        <v>BNP Paribas Exane</v>
      </c>
      <c r="X389" t="s">
        <v>1111</v>
      </c>
      <c r="Y389" t="s">
        <v>25</v>
      </c>
      <c r="Z389">
        <v>3</v>
      </c>
      <c r="AA389" t="s">
        <v>18</v>
      </c>
      <c r="AB389">
        <v>14.4</v>
      </c>
      <c r="AC389" t="s">
        <v>19</v>
      </c>
      <c r="AD389" s="2">
        <v>45776</v>
      </c>
      <c r="AE389">
        <v>2</v>
      </c>
      <c r="AF389">
        <v>0.92</v>
      </c>
      <c r="AG389" t="str">
        <f>_xll.BDS(A389,"BEST_ANALYST_RECS_BULK","headers=n","startrow",MATCH(3,_xll.BDS(A389,"BEST_ANALYST_RECS_BULK","headers=n","endcol=9","startcol=9","array=t"),0),"endrow",MATCH(3,_xll.BDS(A389,"BEST_ANALYST_RECS_BULK","headers=n","endcol=9","startcol=9","array=t"),0),"cols=10;rows=1")</f>
        <v>Kepler Cheuvreux</v>
      </c>
      <c r="AH389" t="s">
        <v>1155</v>
      </c>
      <c r="AI389" t="s">
        <v>28</v>
      </c>
      <c r="AJ389">
        <v>3</v>
      </c>
      <c r="AK389" t="s">
        <v>18</v>
      </c>
      <c r="AL389">
        <v>17.5</v>
      </c>
      <c r="AM389" t="s">
        <v>19</v>
      </c>
      <c r="AN389" s="2">
        <v>45776</v>
      </c>
      <c r="AO389">
        <v>3</v>
      </c>
      <c r="AP389">
        <v>0</v>
      </c>
      <c r="AQ389" t="str">
        <f>_xll.BDP($A389, AQ$6)</f>
        <v>Materials</v>
      </c>
      <c r="AR389" t="str">
        <f>_xll.BDP($A389, AR$6)</f>
        <v>Containers &amp; Packaging</v>
      </c>
    </row>
    <row r="390" spans="1:44" x14ac:dyDescent="0.25">
      <c r="A390" t="s">
        <v>103</v>
      </c>
      <c r="B390">
        <f ca="1">_xll.BDH(A390,"BEST_EPS",$B$2,$B$2,"BEST_FPERIOD_OVERRIDE=1bf","fill=previous","Days=A")</f>
        <v>8.4380000000000006</v>
      </c>
      <c r="C390">
        <f ca="1">_xll.BDH(A390,"BEST_EPS",$B$2,$B$2,"BEST_FPERIOD_OVERRIDE=2bf","fill=previous","Days=A")</f>
        <v>9.3550000000000004</v>
      </c>
      <c r="D390">
        <f ca="1">_xll.BDH(A390,"BEST_EPS",$B$2,$B$2,"BEST_FPERIOD_OVERRIDE=3bf","fill=previous","Days=A")</f>
        <v>10.224</v>
      </c>
      <c r="E390">
        <f ca="1">_xll.BDH(A390,"BEST_TARGET_PRICE",$B$2,$B$2,"fill=previous","Days=A")</f>
        <v>257.435</v>
      </c>
      <c r="F390">
        <f ca="1">_xll.BDH($A390,F$6,$B$2,$B$2,"Dir=V","Dts=H")</f>
        <v>206.8</v>
      </c>
      <c r="G390">
        <f ca="1">_xll.BDH($A390,G$6,$B$2,$B$2,"Dir=V","Dts=H")</f>
        <v>207.4</v>
      </c>
      <c r="H390">
        <f ca="1">_xll.BDH($A390,H$6,$B$2,$B$2,"Dir=V","Dts=H")</f>
        <v>204.2</v>
      </c>
      <c r="I390">
        <f ca="1">_xll.BDH($A390,I$6,$B$2,$B$2,"Dir=V","Dts=H")</f>
        <v>204.2</v>
      </c>
      <c r="J390" t="s">
        <v>1168</v>
      </c>
      <c r="K390">
        <f t="shared" si="10"/>
        <v>220</v>
      </c>
      <c r="L390">
        <f t="shared" si="11"/>
        <v>240</v>
      </c>
      <c r="M390" t="str">
        <f>_xll.BDS(A390,"BEST_ANALYST_RECS_BULK","headers=n","startrow",MATCH(1,_xll.BDS(A390,"BEST_ANALYST_RECS_BULK","headers=n","endcol=9","startcol=9","array=t"),0),"endrow",MATCH(1,_xll.BDS(A390,"BEST_ANALYST_RECS_BULK","headers=n","endcol=9","startcol=9","array=t"),0),"cols=10;rows=1")</f>
        <v>BNP Paribas Exane</v>
      </c>
      <c r="N390" t="s">
        <v>861</v>
      </c>
      <c r="O390" t="s">
        <v>17</v>
      </c>
      <c r="P390">
        <v>5</v>
      </c>
      <c r="Q390" t="s">
        <v>18</v>
      </c>
      <c r="R390">
        <v>240</v>
      </c>
      <c r="S390" t="s">
        <v>19</v>
      </c>
      <c r="T390" s="2">
        <v>45783</v>
      </c>
      <c r="U390">
        <v>1</v>
      </c>
      <c r="V390">
        <v>31.77</v>
      </c>
      <c r="W390" t="str">
        <f>_xll.BDS(A390,"BEST_ANALYST_RECS_BULK","headers=n","startrow",MATCH(2,_xll.BDS(A390,"BEST_ANALYST_RECS_BULK","headers=n","endcol=9","startcol=9","array=t"),0),"endrow",MATCH(2,_xll.BDS(A390,"BEST_ANALYST_RECS_BULK","headers=n","endcol=9","startcol=9","array=t"),0),"cols=10;rows=1")</f>
        <v>Morningstar</v>
      </c>
      <c r="X390" t="s">
        <v>907</v>
      </c>
      <c r="Y390" t="s">
        <v>28</v>
      </c>
      <c r="Z390">
        <v>3</v>
      </c>
      <c r="AA390" t="s">
        <v>26</v>
      </c>
      <c r="AB390">
        <v>210</v>
      </c>
      <c r="AC390" t="s">
        <v>22</v>
      </c>
      <c r="AD390" s="2">
        <v>45762</v>
      </c>
      <c r="AE390">
        <v>2</v>
      </c>
      <c r="AF390">
        <v>23.37</v>
      </c>
      <c r="AG390" t="e">
        <f>_xll.BDS(A390,"BEST_ANALYST_RECS_BULK","headers=n","startrow",MATCH(3,_xll.BDS(A390,"BEST_ANALYST_RECS_BULK","headers=n","endcol=9","startcol=9","array=t"),0),"endrow",MATCH(3,_xll.BDS(A390,"BEST_ANALYST_RECS_BULK","headers=n","endcol=9","startcol=9","array=t"),0),"cols=10;rows=1")</f>
        <v>#N/A</v>
      </c>
      <c r="AH390" t="s">
        <v>907</v>
      </c>
      <c r="AI390" t="s">
        <v>28</v>
      </c>
      <c r="AJ390">
        <v>3</v>
      </c>
      <c r="AK390" t="s">
        <v>26</v>
      </c>
      <c r="AL390">
        <v>210</v>
      </c>
      <c r="AM390" t="s">
        <v>22</v>
      </c>
      <c r="AN390" s="2">
        <v>45762</v>
      </c>
      <c r="AO390">
        <v>3</v>
      </c>
      <c r="AP390">
        <v>19.07</v>
      </c>
      <c r="AQ390" t="str">
        <f>_xll.BDP($A390, AQ$6)</f>
        <v>Materials</v>
      </c>
      <c r="AR390" t="str">
        <f>_xll.BDP($A390, AR$6)</f>
        <v>Chemicals</v>
      </c>
    </row>
    <row r="391" spans="1:44" x14ac:dyDescent="0.25">
      <c r="A391" t="s">
        <v>161</v>
      </c>
      <c r="B391">
        <f ca="1">_xll.BDH(A391,"BEST_EPS",$B$2,$B$2,"BEST_FPERIOD_OVERRIDE=1bf","fill=previous","Days=A")</f>
        <v>44.369</v>
      </c>
      <c r="C391">
        <f ca="1">_xll.BDH(A391,"BEST_EPS",$B$2,$B$2,"BEST_FPERIOD_OVERRIDE=2bf","fill=previous","Days=A")</f>
        <v>47.347999999999999</v>
      </c>
      <c r="D391">
        <f ca="1">_xll.BDH(A391,"BEST_EPS",$B$2,$B$2,"BEST_FPERIOD_OVERRIDE=3bf","fill=previous","Days=A")</f>
        <v>49.616</v>
      </c>
      <c r="E391">
        <f ca="1">_xll.BDH(A391,"BEST_TARGET_PRICE",$B$2,$B$2,"fill=previous","Days=A")</f>
        <v>732.13300000000004</v>
      </c>
      <c r="F391">
        <f ca="1">_xll.BDH($A391,F$6,$B$2,$B$2,"Dir=V","Dts=H")</f>
        <v>848</v>
      </c>
      <c r="G391">
        <f ca="1">_xll.BDH($A391,G$6,$B$2,$B$2,"Dir=V","Dts=H")</f>
        <v>850.8</v>
      </c>
      <c r="H391">
        <f ca="1">_xll.BDH($A391,H$6,$B$2,$B$2,"Dir=V","Dts=H")</f>
        <v>837.8</v>
      </c>
      <c r="I391">
        <f ca="1">_xll.BDH($A391,I$6,$B$2,$B$2,"Dir=V","Dts=H")</f>
        <v>842.8</v>
      </c>
      <c r="J391" t="s">
        <v>1168</v>
      </c>
      <c r="K391">
        <f t="shared" si="10"/>
        <v>806.33333333333337</v>
      </c>
      <c r="L391">
        <f t="shared" si="11"/>
        <v>809</v>
      </c>
      <c r="M391" t="str">
        <f>_xll.BDS(A391,"BEST_ANALYST_RECS_BULK","headers=n","startrow",MATCH(1,_xll.BDS(A391,"BEST_ANALYST_RECS_BULK","headers=n","endcol=9","startcol=9","array=t"),0),"endrow",MATCH(1,_xll.BDS(A391,"BEST_ANALYST_RECS_BULK","headers=n","endcol=9","startcol=9","array=t"),0),"cols=10;rows=1")</f>
        <v>Barclays</v>
      </c>
      <c r="N391" t="s">
        <v>1225</v>
      </c>
      <c r="O391" t="s">
        <v>24</v>
      </c>
      <c r="P391">
        <v>5</v>
      </c>
      <c r="Q391" t="s">
        <v>18</v>
      </c>
      <c r="R391">
        <v>809</v>
      </c>
      <c r="S391" t="s">
        <v>19</v>
      </c>
      <c r="T391" s="2">
        <v>45784</v>
      </c>
      <c r="U391">
        <v>1</v>
      </c>
      <c r="V391">
        <v>40.82</v>
      </c>
      <c r="W391" t="str">
        <f>_xll.BDS(A391,"BEST_ANALYST_RECS_BULK","headers=n","startrow",MATCH(2,_xll.BDS(A391,"BEST_ANALYST_RECS_BULK","headers=n","endcol=9","startcol=9","array=t"),0),"endrow",MATCH(2,_xll.BDS(A391,"BEST_ANALYST_RECS_BULK","headers=n","endcol=9","startcol=9","array=t"),0),"cols=10;rows=1")</f>
        <v>Berenberg</v>
      </c>
      <c r="X391" t="s">
        <v>1209</v>
      </c>
      <c r="Y391" t="s">
        <v>20</v>
      </c>
      <c r="Z391">
        <v>5</v>
      </c>
      <c r="AA391" t="s">
        <v>18</v>
      </c>
      <c r="AB391">
        <v>805</v>
      </c>
      <c r="AC391" t="s">
        <v>19</v>
      </c>
      <c r="AD391" s="2">
        <v>45747</v>
      </c>
      <c r="AE391">
        <v>2</v>
      </c>
      <c r="AF391">
        <v>26.31</v>
      </c>
      <c r="AG391" t="e">
        <f>_xll.BDS(A391,"BEST_ANALYST_RECS_BULK","headers=n","startrow",MATCH(3,_xll.BDS(A391,"BEST_ANALYST_RECS_BULK","headers=n","endcol=9","startcol=9","array=t"),0),"endrow",MATCH(3,_xll.BDS(A391,"BEST_ANALYST_RECS_BULK","headers=n","endcol=9","startcol=9","array=t"),0),"cols=10;rows=1")</f>
        <v>#N/A</v>
      </c>
      <c r="AH391" t="s">
        <v>1209</v>
      </c>
      <c r="AI391" t="s">
        <v>20</v>
      </c>
      <c r="AJ391">
        <v>5</v>
      </c>
      <c r="AK391" t="s">
        <v>18</v>
      </c>
      <c r="AL391">
        <v>805</v>
      </c>
      <c r="AM391" t="s">
        <v>19</v>
      </c>
      <c r="AN391" s="2">
        <v>45747</v>
      </c>
      <c r="AO391">
        <v>3</v>
      </c>
      <c r="AP391">
        <v>21.35</v>
      </c>
      <c r="AQ391" t="str">
        <f>_xll.BDP($A391, AQ$6)</f>
        <v>Financials</v>
      </c>
      <c r="AR391" t="str">
        <f>_xll.BDP($A391, AR$6)</f>
        <v>Insurance</v>
      </c>
    </row>
    <row r="392" spans="1:44" x14ac:dyDescent="0.25">
      <c r="A392" t="s">
        <v>189</v>
      </c>
      <c r="B392">
        <f ca="1">_xll.BDH(A392,"BEST_EPS",$B$2,$B$2,"BEST_FPERIOD_OVERRIDE=1bf","fill=previous","Days=A")</f>
        <v>11.276</v>
      </c>
      <c r="C392">
        <f ca="1">_xll.BDH(A392,"BEST_EPS",$B$2,$B$2,"BEST_FPERIOD_OVERRIDE=2bf","fill=previous","Days=A")</f>
        <v>12.705</v>
      </c>
      <c r="D392">
        <f ca="1">_xll.BDH(A392,"BEST_EPS",$B$2,$B$2,"BEST_FPERIOD_OVERRIDE=3bf","fill=previous","Days=A")</f>
        <v>14.169</v>
      </c>
      <c r="E392">
        <f ca="1">_xll.BDH(A392,"BEST_TARGET_PRICE",$B$2,$B$2,"fill=previous","Days=A")</f>
        <v>284.55599999999998</v>
      </c>
      <c r="F392">
        <f ca="1">_xll.BDH($A392,F$6,$B$2,$B$2,"Dir=V","Dts=H")</f>
        <v>252.7</v>
      </c>
      <c r="G392">
        <f ca="1">_xll.BDH($A392,G$6,$B$2,$B$2,"Dir=V","Dts=H")</f>
        <v>255.6</v>
      </c>
      <c r="H392">
        <f ca="1">_xll.BDH($A392,H$6,$B$2,$B$2,"Dir=V","Dts=H")</f>
        <v>251.2</v>
      </c>
      <c r="I392">
        <f ca="1">_xll.BDH($A392,I$6,$B$2,$B$2,"Dir=V","Dts=H")</f>
        <v>252.2</v>
      </c>
      <c r="J392" t="s">
        <v>1168</v>
      </c>
      <c r="K392">
        <f t="shared" ref="K392:K401" si="12">AVERAGE(R392,AB392,AL392)</f>
        <v>291.66666666666669</v>
      </c>
      <c r="L392">
        <f t="shared" ref="L392:L401" si="13">IF(OR(ISNA(M392),R392=0,R392="#N/A N/A"),IF(OR(ISNA(W392),AB392=0,AB392="#N/A N/A"),IF(OR(ISNA(AG392),AL392=0,AL392="#N/A N/A"),E392,AL392),AB392),R392)</f>
        <v>265</v>
      </c>
      <c r="M392" t="str">
        <f>_xll.BDS(A392,"BEST_ANALYST_RECS_BULK","headers=n","startrow",MATCH(1,_xll.BDS(A392,"BEST_ANALYST_RECS_BULK","headers=n","endcol=9","startcol=9","array=t"),0),"endrow",MATCH(1,_xll.BDS(A392,"BEST_ANALYST_RECS_BULK","headers=n","endcol=9","startcol=9","array=t"),0),"cols=10;rows=1")</f>
        <v>Morgan Stanley</v>
      </c>
      <c r="N392" t="s">
        <v>1103</v>
      </c>
      <c r="O392" t="s">
        <v>42</v>
      </c>
      <c r="P392">
        <v>1</v>
      </c>
      <c r="Q392" t="s">
        <v>18</v>
      </c>
      <c r="R392">
        <v>265</v>
      </c>
      <c r="S392" t="s">
        <v>22</v>
      </c>
      <c r="T392" s="2">
        <v>45750</v>
      </c>
      <c r="U392">
        <v>1</v>
      </c>
      <c r="V392">
        <v>22.78</v>
      </c>
      <c r="W392" t="str">
        <f>_xll.BDS(A392,"BEST_ANALYST_RECS_BULK","headers=n","startrow",MATCH(2,_xll.BDS(A392,"BEST_ANALYST_RECS_BULK","headers=n","endcol=9","startcol=9","array=t"),0),"endrow",MATCH(2,_xll.BDS(A392,"BEST_ANALYST_RECS_BULK","headers=n","endcol=9","startcol=9","array=t"),0),"cols=10;rows=1")</f>
        <v>HSBC</v>
      </c>
      <c r="X392" t="s">
        <v>879</v>
      </c>
      <c r="Y392" t="s">
        <v>20</v>
      </c>
      <c r="Z392">
        <v>5</v>
      </c>
      <c r="AA392" t="s">
        <v>23</v>
      </c>
      <c r="AB392">
        <v>290</v>
      </c>
      <c r="AC392" t="s">
        <v>19</v>
      </c>
      <c r="AD392" s="2">
        <v>45772</v>
      </c>
      <c r="AE392">
        <v>2</v>
      </c>
      <c r="AF392">
        <v>18.260000000000002</v>
      </c>
      <c r="AG392" t="str">
        <f>_xll.BDS(A392,"BEST_ANALYST_RECS_BULK","headers=n","startrow",MATCH(3,_xll.BDS(A392,"BEST_ANALYST_RECS_BULK","headers=n","endcol=9","startcol=9","array=t"),0),"endrow",MATCH(3,_xll.BDS(A392,"BEST_ANALYST_RECS_BULK","headers=n","endcol=9","startcol=9","array=t"),0),"cols=10;rows=1")</f>
        <v>Octavian AG</v>
      </c>
      <c r="AH392" t="s">
        <v>921</v>
      </c>
      <c r="AI392" t="s">
        <v>28</v>
      </c>
      <c r="AJ392">
        <v>3</v>
      </c>
      <c r="AK392" t="s">
        <v>18</v>
      </c>
      <c r="AL392">
        <v>320</v>
      </c>
      <c r="AM392" t="s">
        <v>22</v>
      </c>
      <c r="AN392" s="2">
        <v>45779</v>
      </c>
      <c r="AO392">
        <v>3</v>
      </c>
      <c r="AP392">
        <v>16.059999999999999</v>
      </c>
      <c r="AQ392" t="str">
        <f>_xll.BDP($A392, AQ$6)</f>
        <v>Health Care</v>
      </c>
      <c r="AR392" t="str">
        <f>_xll.BDP($A392, AR$6)</f>
        <v>Health Care Equipment &amp; Suppli</v>
      </c>
    </row>
    <row r="393" spans="1:44" x14ac:dyDescent="0.25">
      <c r="A393" t="s">
        <v>259</v>
      </c>
      <c r="B393">
        <f ca="1">_xll.BDH(A393,"BEST_EPS",$B$2,$B$2,"BEST_FPERIOD_OVERRIDE=1bf","fill=previous","Days=A")</f>
        <v>3.8109999999999999</v>
      </c>
      <c r="C393">
        <f ca="1">_xll.BDH(A393,"BEST_EPS",$B$2,$B$2,"BEST_FPERIOD_OVERRIDE=2bf","fill=previous","Days=A")</f>
        <v>4.0250000000000004</v>
      </c>
      <c r="D393">
        <f ca="1">_xll.BDH(A393,"BEST_EPS",$B$2,$B$2,"BEST_FPERIOD_OVERRIDE=3bf","fill=previous","Days=A")</f>
        <v>4.3650000000000002</v>
      </c>
      <c r="E393">
        <f ca="1">_xll.BDH(A393,"BEST_TARGET_PRICE",$B$2,$B$2,"fill=previous","Days=A")</f>
        <v>111.813</v>
      </c>
      <c r="F393">
        <f ca="1">_xll.BDH($A393,F$6,$B$2,$B$2,"Dir=V","Dts=H")</f>
        <v>118.3</v>
      </c>
      <c r="G393">
        <f ca="1">_xll.BDH($A393,G$6,$B$2,$B$2,"Dir=V","Dts=H")</f>
        <v>118.441</v>
      </c>
      <c r="H393">
        <f ca="1">_xll.BDH($A393,H$6,$B$2,$B$2,"Dir=V","Dts=H")</f>
        <v>117.3</v>
      </c>
      <c r="I393">
        <f ca="1">_xll.BDH($A393,I$6,$B$2,$B$2,"Dir=V","Dts=H")</f>
        <v>117.8</v>
      </c>
      <c r="J393" t="s">
        <v>1168</v>
      </c>
      <c r="K393">
        <f t="shared" si="12"/>
        <v>118.33333333333333</v>
      </c>
      <c r="L393">
        <f t="shared" si="13"/>
        <v>130</v>
      </c>
      <c r="M393" t="str">
        <f>_xll.BDS(A393,"BEST_ANALYST_RECS_BULK","headers=n","startrow",MATCH(1,_xll.BDS(A393,"BEST_ANALYST_RECS_BULK","headers=n","endcol=9","startcol=9","array=t"),0),"endrow",MATCH(1,_xll.BDS(A393,"BEST_ANALYST_RECS_BULK","headers=n","endcol=9","startcol=9","array=t"),0),"cols=10;rows=1")</f>
        <v>Oddo BHF</v>
      </c>
      <c r="N393" t="s">
        <v>918</v>
      </c>
      <c r="O393" t="s">
        <v>17</v>
      </c>
      <c r="P393">
        <v>5</v>
      </c>
      <c r="Q393" t="s">
        <v>18</v>
      </c>
      <c r="R393">
        <v>130</v>
      </c>
      <c r="S393" t="s">
        <v>19</v>
      </c>
      <c r="T393" s="2">
        <v>45779</v>
      </c>
      <c r="U393">
        <v>1</v>
      </c>
      <c r="V393">
        <v>41.58</v>
      </c>
      <c r="W393" t="e">
        <f>_xll.BDS(A393,"BEST_ANALYST_RECS_BULK","headers=n","startrow",MATCH(2,_xll.BDS(A393,"BEST_ANALYST_RECS_BULK","headers=n","endcol=9","startcol=9","array=t"),0),"endrow",MATCH(2,_xll.BDS(A393,"BEST_ANALYST_RECS_BULK","headers=n","endcol=9","startcol=9","array=t"),0),"cols=10;rows=1")</f>
        <v>#N/A</v>
      </c>
      <c r="X393" t="s">
        <v>918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tr">
        <f>_xll.BDS(A393,"BEST_ANALYST_RECS_BULK","headers=n","startrow",MATCH(3,_xll.BDS(A393,"BEST_ANALYST_RECS_BULK","headers=n","endcol=9","startcol=9","array=t"),0),"endrow",MATCH(3,_xll.BDS(A393,"BEST_ANALYST_RECS_BULK","headers=n","endcol=9","startcol=9","array=t"),0),"cols=10;rows=1")</f>
        <v>Bank Vontobel AG</v>
      </c>
      <c r="AH393" t="s">
        <v>992</v>
      </c>
      <c r="AI393" t="s">
        <v>20</v>
      </c>
      <c r="AJ393">
        <v>5</v>
      </c>
      <c r="AK393" t="s">
        <v>18</v>
      </c>
      <c r="AL393">
        <v>120</v>
      </c>
      <c r="AM393" t="s">
        <v>19</v>
      </c>
      <c r="AN393" s="2">
        <v>45758</v>
      </c>
      <c r="AO393">
        <v>3</v>
      </c>
      <c r="AP393">
        <v>39.08</v>
      </c>
      <c r="AQ393" t="str">
        <f>_xll.BDP($A393, AQ$6)</f>
        <v>Real Estate</v>
      </c>
      <c r="AR393" t="str">
        <f>_xll.BDP($A393, AR$6)</f>
        <v>Real Estate Management &amp; Devel</v>
      </c>
    </row>
    <row r="394" spans="1:44" x14ac:dyDescent="0.25">
      <c r="A394" t="s">
        <v>127</v>
      </c>
      <c r="B394">
        <f ca="1">_xll.BDH(A394,"BEST_EPS",$B$2,$B$2,"BEST_FPERIOD_OVERRIDE=1bf","fill=previous","Days=A")</f>
        <v>15.455</v>
      </c>
      <c r="C394">
        <f ca="1">_xll.BDH(A394,"BEST_EPS",$B$2,$B$2,"BEST_FPERIOD_OVERRIDE=2bf","fill=previous","Days=A")</f>
        <v>16.704000000000001</v>
      </c>
      <c r="D394">
        <f ca="1">_xll.BDH(A394,"BEST_EPS",$B$2,$B$2,"BEST_FPERIOD_OVERRIDE=3bf","fill=previous","Days=A")</f>
        <v>17.75</v>
      </c>
      <c r="E394">
        <f ca="1">_xll.BDH(A394,"BEST_TARGET_PRICE",$B$2,$B$2,"fill=previous","Days=A")</f>
        <v>152.06399999999999</v>
      </c>
      <c r="F394">
        <f ca="1">_xll.BDH($A394,F$6,$B$2,$B$2,"Dir=V","Dts=H")</f>
        <v>152.6</v>
      </c>
      <c r="G394">
        <f ca="1">_xll.BDH($A394,G$6,$B$2,$B$2,"Dir=V","Dts=H")</f>
        <v>153</v>
      </c>
      <c r="H394">
        <f ca="1">_xll.BDH($A394,H$6,$B$2,$B$2,"Dir=V","Dts=H")</f>
        <v>151.15</v>
      </c>
      <c r="I394">
        <f ca="1">_xll.BDH($A394,I$6,$B$2,$B$2,"Dir=V","Dts=H")</f>
        <v>151.69999999999999</v>
      </c>
      <c r="J394" t="s">
        <v>1168</v>
      </c>
      <c r="K394">
        <f t="shared" si="12"/>
        <v>154.47333333333333</v>
      </c>
      <c r="L394">
        <f t="shared" si="13"/>
        <v>158</v>
      </c>
      <c r="M394" t="str">
        <f>_xll.BDS(A394,"BEST_ANALYST_RECS_BULK","headers=n","startrow",MATCH(1,_xll.BDS(A394,"BEST_ANALYST_RECS_BULK","headers=n","endcol=9","startcol=9","array=t"),0),"endrow",MATCH(1,_xll.BDS(A394,"BEST_ANALYST_RECS_BULK","headers=n","endcol=9","startcol=9","array=t"),0),"cols=10;rows=1")</f>
        <v>Octavian AG</v>
      </c>
      <c r="N394" t="s">
        <v>919</v>
      </c>
      <c r="O394" t="s">
        <v>20</v>
      </c>
      <c r="P394">
        <v>5</v>
      </c>
      <c r="Q394" t="s">
        <v>18</v>
      </c>
      <c r="R394">
        <v>158</v>
      </c>
      <c r="S394" t="s">
        <v>22</v>
      </c>
      <c r="T394" s="2">
        <v>45779</v>
      </c>
      <c r="U394">
        <v>1</v>
      </c>
      <c r="V394">
        <v>56.42</v>
      </c>
      <c r="W394" t="str">
        <f>_xll.BDS(A394,"BEST_ANALYST_RECS_BULK","headers=n","startrow",MATCH(2,_xll.BDS(A394,"BEST_ANALYST_RECS_BULK","headers=n","endcol=9","startcol=9","array=t"),0),"endrow",MATCH(2,_xll.BDS(A394,"BEST_ANALYST_RECS_BULK","headers=n","endcol=9","startcol=9","array=t"),0),"cols=10;rows=1")</f>
        <v>DZ Bank AG Research</v>
      </c>
      <c r="X394" t="s">
        <v>956</v>
      </c>
      <c r="Y394" t="s">
        <v>20</v>
      </c>
      <c r="Z394">
        <v>5</v>
      </c>
      <c r="AA394" t="s">
        <v>18</v>
      </c>
      <c r="AB394">
        <v>170</v>
      </c>
      <c r="AC394" t="s">
        <v>19</v>
      </c>
      <c r="AD394" s="2">
        <v>45715</v>
      </c>
      <c r="AE394">
        <v>2</v>
      </c>
      <c r="AF394">
        <v>47.55</v>
      </c>
      <c r="AG394" t="str">
        <f>_xll.BDS(A394,"BEST_ANALYST_RECS_BULK","headers=n","startrow",MATCH(3,_xll.BDS(A394,"BEST_ANALYST_RECS_BULK","headers=n","endcol=9","startcol=9","array=t"),0),"endrow",MATCH(3,_xll.BDS(A394,"BEST_ANALYST_RECS_BULK","headers=n","endcol=9","startcol=9","array=t"),0),"cols=10;rows=1")</f>
        <v>Sadif Investment Analytics</v>
      </c>
      <c r="AH394" t="s">
        <v>32</v>
      </c>
      <c r="AI394" t="s">
        <v>30</v>
      </c>
      <c r="AJ394">
        <v>1</v>
      </c>
      <c r="AK394" t="s">
        <v>26</v>
      </c>
      <c r="AL394">
        <v>135.41999999999999</v>
      </c>
      <c r="AM394" t="s">
        <v>19</v>
      </c>
      <c r="AN394" s="2">
        <v>45742</v>
      </c>
      <c r="AO394">
        <v>3</v>
      </c>
      <c r="AP394">
        <v>46.18</v>
      </c>
      <c r="AQ394" t="str">
        <f>_xll.BDP($A394, AQ$6)</f>
        <v>Financials</v>
      </c>
      <c r="AR394" t="str">
        <f>_xll.BDP($A394, AR$6)</f>
        <v>Insurance</v>
      </c>
    </row>
    <row r="395" spans="1:44" x14ac:dyDescent="0.25">
      <c r="A395" t="s">
        <v>167</v>
      </c>
      <c r="B395">
        <f ca="1">_xll.BDH(A395,"BEST_EPS",$B$2,$B$2,"BEST_FPERIOD_OVERRIDE=1bf","fill=previous","Days=A")</f>
        <v>3.6480000000000001</v>
      </c>
      <c r="C395">
        <f ca="1">_xll.BDH(A395,"BEST_EPS",$B$2,$B$2,"BEST_FPERIOD_OVERRIDE=2bf","fill=previous","Days=A")</f>
        <v>4.1760000000000002</v>
      </c>
      <c r="D395">
        <f ca="1">_xll.BDH(A395,"BEST_EPS",$B$2,$B$2,"BEST_FPERIOD_OVERRIDE=3bf","fill=previous","Days=A")</f>
        <v>4.8170000000000002</v>
      </c>
      <c r="E395">
        <f ca="1">_xll.BDH(A395,"BEST_TARGET_PRICE",$B$2,$B$2,"fill=previous","Days=A")</f>
        <v>128.52199999999999</v>
      </c>
      <c r="F395">
        <f ca="1">_xll.BDH($A395,F$6,$B$2,$B$2,"Dir=V","Dts=H")</f>
        <v>102.4</v>
      </c>
      <c r="G395">
        <f ca="1">_xll.BDH($A395,G$6,$B$2,$B$2,"Dir=V","Dts=H")</f>
        <v>103.15</v>
      </c>
      <c r="H395">
        <f ca="1">_xll.BDH($A395,H$6,$B$2,$B$2,"Dir=V","Dts=H")</f>
        <v>101</v>
      </c>
      <c r="I395">
        <f ca="1">_xll.BDH($A395,I$6,$B$2,$B$2,"Dir=V","Dts=H")</f>
        <v>102.15</v>
      </c>
      <c r="J395" t="s">
        <v>1168</v>
      </c>
      <c r="K395">
        <f t="shared" si="12"/>
        <v>115</v>
      </c>
      <c r="L395">
        <f t="shared" si="13"/>
        <v>115</v>
      </c>
      <c r="M395" t="str">
        <f>_xll.BDS(A395,"BEST_ANALYST_RECS_BULK","headers=n","startrow",MATCH(1,_xll.BDS(A395,"BEST_ANALYST_RECS_BULK","headers=n","endcol=9","startcol=9","array=t"),0),"endrow",MATCH(1,_xll.BDS(A395,"BEST_ANALYST_RECS_BULK","headers=n","endcol=9","startcol=9","array=t"),0),"cols=10;rows=1")</f>
        <v>Morningstar</v>
      </c>
      <c r="N395" t="s">
        <v>951</v>
      </c>
      <c r="O395" t="s">
        <v>28</v>
      </c>
      <c r="P395">
        <v>3</v>
      </c>
      <c r="Q395" t="s">
        <v>26</v>
      </c>
      <c r="R395">
        <v>115</v>
      </c>
      <c r="S395" t="s">
        <v>19</v>
      </c>
      <c r="T395" s="2">
        <v>45777</v>
      </c>
      <c r="U395">
        <v>1</v>
      </c>
      <c r="V395">
        <v>26.63</v>
      </c>
      <c r="W395" t="e">
        <f>_xll.BDS(A395,"BEST_ANALYST_RECS_BULK","headers=n","startrow",MATCH(2,_xll.BDS(A395,"BEST_ANALYST_RECS_BULK","headers=n","endcol=9","startcol=9","array=t"),0),"endrow",MATCH(2,_xll.BDS(A395,"BEST_ANALYST_RECS_BULK","headers=n","endcol=9","startcol=9","array=t"),0),"cols=10;rows=1")</f>
        <v>#N/A</v>
      </c>
      <c r="X395" t="s">
        <v>32</v>
      </c>
      <c r="Y395" t="s">
        <v>43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25.68</v>
      </c>
      <c r="AG395" t="str">
        <f>_xll.BDS(A395,"BEST_ANALYST_RECS_BULK","headers=n","startrow",MATCH(3,_xll.BDS(A395,"BEST_ANALYST_RECS_BULK","headers=n","endcol=9","startcol=9","array=t"),0),"endrow",MATCH(3,_xll.BDS(A395,"BEST_ANALYST_RECS_BULK","headers=n","endcol=9","startcol=9","array=t"),0),"cols=10;rows=1")</f>
        <v>ISS-EVA</v>
      </c>
      <c r="AH395" t="s">
        <v>32</v>
      </c>
      <c r="AI395" t="s">
        <v>43</v>
      </c>
      <c r="AJ395">
        <v>1</v>
      </c>
      <c r="AK395" t="s">
        <v>18</v>
      </c>
      <c r="AL395" t="s">
        <v>29</v>
      </c>
      <c r="AM395" t="s">
        <v>19</v>
      </c>
      <c r="AN395" s="2">
        <v>45069</v>
      </c>
      <c r="AO395">
        <v>3</v>
      </c>
      <c r="AP395">
        <v>12.12</v>
      </c>
      <c r="AQ395" t="str">
        <f>_xll.BDP($A395, AQ$6)</f>
        <v>Health Care</v>
      </c>
      <c r="AR395" t="str">
        <f>_xll.BDP($A395, AR$6)</f>
        <v>Health Care Equipment &amp; Suppli</v>
      </c>
    </row>
    <row r="396" spans="1:44" x14ac:dyDescent="0.25">
      <c r="A396" t="s">
        <v>79</v>
      </c>
      <c r="B396">
        <f ca="1">_xll.BDH(A396,"BEST_EPS",$B$2,$B$2,"BEST_FPERIOD_OVERRIDE=1bf","fill=previous","Days=A")</f>
        <v>2.3359999999999999</v>
      </c>
      <c r="C396">
        <f ca="1">_xll.BDH(A396,"BEST_EPS",$B$2,$B$2,"BEST_FPERIOD_OVERRIDE=2bf","fill=previous","Days=A")</f>
        <v>3.2519999999999998</v>
      </c>
      <c r="D396">
        <f ca="1">_xll.BDH(A396,"BEST_EPS",$B$2,$B$2,"BEST_FPERIOD_OVERRIDE=3bf","fill=previous","Days=A")</f>
        <v>3.887</v>
      </c>
      <c r="E396">
        <f ca="1">_xll.BDH(A396,"BEST_TARGET_PRICE",$B$2,$B$2,"fill=previous","Days=A")</f>
        <v>29.132999999999999</v>
      </c>
      <c r="F396">
        <f ca="1">_xll.BDH($A396,F$6,$B$2,$B$2,"Dir=V","Dts=H")</f>
        <v>25.47</v>
      </c>
      <c r="G396">
        <f ca="1">_xll.BDH($A396,G$6,$B$2,$B$2,"Dir=V","Dts=H")</f>
        <v>25.62</v>
      </c>
      <c r="H396">
        <f ca="1">_xll.BDH($A396,H$6,$B$2,$B$2,"Dir=V","Dts=H")</f>
        <v>25.33</v>
      </c>
      <c r="I396">
        <f ca="1">_xll.BDH($A396,I$6,$B$2,$B$2,"Dir=V","Dts=H")</f>
        <v>25.43</v>
      </c>
      <c r="J396" t="s">
        <v>1168</v>
      </c>
      <c r="K396">
        <f t="shared" si="12"/>
        <v>28.666666666666668</v>
      </c>
      <c r="L396">
        <f t="shared" si="13"/>
        <v>28</v>
      </c>
      <c r="M396" t="str">
        <f>_xll.BDS(A396,"BEST_ANALYST_RECS_BULK","headers=n","startrow",MATCH(1,_xll.BDS(A396,"BEST_ANALYST_RECS_BULK","headers=n","endcol=9","startcol=9","array=t"),0),"endrow",MATCH(1,_xll.BDS(A396,"BEST_ANALYST_RECS_BULK","headers=n","endcol=9","startcol=9","array=t"),0),"cols=10;rows=1")</f>
        <v>Morgan Stanley</v>
      </c>
      <c r="N396" t="s">
        <v>1229</v>
      </c>
      <c r="O396" t="s">
        <v>46</v>
      </c>
      <c r="P396">
        <v>3</v>
      </c>
      <c r="Q396" t="s">
        <v>18</v>
      </c>
      <c r="R396">
        <v>28</v>
      </c>
      <c r="S396" t="s">
        <v>22</v>
      </c>
      <c r="T396" s="2">
        <v>45784</v>
      </c>
      <c r="U396">
        <v>1</v>
      </c>
      <c r="V396">
        <v>20.76</v>
      </c>
      <c r="W396" t="str">
        <f>_xll.BDS(A396,"BEST_ANALYST_RECS_BULK","headers=n","startrow",MATCH(2,_xll.BDS(A396,"BEST_ANALYST_RECS_BULK","headers=n","endcol=9","startcol=9","array=t"),0),"endrow",MATCH(2,_xll.BDS(A396,"BEST_ANALYST_RECS_BULK","headers=n","endcol=9","startcol=9","array=t"),0),"cols=10;rows=1")</f>
        <v>Baptista Research</v>
      </c>
      <c r="X396" t="s">
        <v>1144</v>
      </c>
      <c r="Y396" t="s">
        <v>38</v>
      </c>
      <c r="Z396">
        <v>1</v>
      </c>
      <c r="AA396" t="s">
        <v>26</v>
      </c>
      <c r="AB396">
        <v>31.7</v>
      </c>
      <c r="AC396" t="s">
        <v>22</v>
      </c>
      <c r="AD396" s="2">
        <v>45677</v>
      </c>
      <c r="AE396">
        <v>2</v>
      </c>
      <c r="AF396">
        <v>17.43</v>
      </c>
      <c r="AG396" t="e">
        <f>_xll.BDS(A396,"BEST_ANALYST_RECS_BULK","headers=n","startrow",MATCH(3,_xll.BDS(A396,"BEST_ANALYST_RECS_BULK","headers=n","endcol=9","startcol=9","array=t"),0),"endrow",MATCH(3,_xll.BDS(A396,"BEST_ANALYST_RECS_BULK","headers=n","endcol=9","startcol=9","array=t"),0),"cols=10;rows=1")</f>
        <v>#N/A</v>
      </c>
      <c r="AH396" t="s">
        <v>916</v>
      </c>
      <c r="AI396" t="s">
        <v>38</v>
      </c>
      <c r="AJ396">
        <v>1</v>
      </c>
      <c r="AK396" t="s">
        <v>18</v>
      </c>
      <c r="AL396">
        <v>26.3</v>
      </c>
      <c r="AM396" t="s">
        <v>19</v>
      </c>
      <c r="AN396" s="2">
        <v>45756</v>
      </c>
      <c r="AO396">
        <v>3</v>
      </c>
      <c r="AP396">
        <v>18.28</v>
      </c>
      <c r="AQ396" t="str">
        <f>_xll.BDP($A396, AQ$6)</f>
        <v>Financials</v>
      </c>
      <c r="AR396" t="str">
        <f>_xll.BDP($A396, AR$6)</f>
        <v>Capital Markets</v>
      </c>
    </row>
    <row r="397" spans="1:44" x14ac:dyDescent="0.25">
      <c r="A397" t="s">
        <v>243</v>
      </c>
      <c r="B397">
        <f ca="1">_xll.BDH(A397,"BEST_EPS",$B$2,$B$2,"BEST_FPERIOD_OVERRIDE=1bf","fill=previous","Days=A")</f>
        <v>6.883</v>
      </c>
      <c r="C397">
        <f ca="1">_xll.BDH(A397,"BEST_EPS",$B$2,$B$2,"BEST_FPERIOD_OVERRIDE=2bf","fill=previous","Days=A")</f>
        <v>9.641</v>
      </c>
      <c r="D397">
        <f ca="1">_xll.BDH(A397,"BEST_EPS",$B$2,$B$2,"BEST_FPERIOD_OVERRIDE=3bf","fill=previous","Days=A")</f>
        <v>12.202999999999999</v>
      </c>
      <c r="E397">
        <f ca="1">_xll.BDH(A397,"BEST_TARGET_PRICE",$B$2,$B$2,"fill=previous","Days=A")</f>
        <v>149.471</v>
      </c>
      <c r="F397">
        <f ca="1">_xll.BDH($A397,F$6,$B$2,$B$2,"Dir=V","Dts=H")</f>
        <v>139.4</v>
      </c>
      <c r="G397">
        <f ca="1">_xll.BDH($A397,G$6,$B$2,$B$2,"Dir=V","Dts=H")</f>
        <v>142.19999999999999</v>
      </c>
      <c r="H397">
        <f ca="1">_xll.BDH($A397,H$6,$B$2,$B$2,"Dir=V","Dts=H")</f>
        <v>137.85</v>
      </c>
      <c r="I397">
        <f ca="1">_xll.BDH($A397,I$6,$B$2,$B$2,"Dir=V","Dts=H")</f>
        <v>137.85</v>
      </c>
      <c r="J397" t="s">
        <v>1168</v>
      </c>
      <c r="K397">
        <f t="shared" si="12"/>
        <v>109.84666666666665</v>
      </c>
      <c r="L397">
        <f t="shared" si="13"/>
        <v>133</v>
      </c>
      <c r="M397" t="str">
        <f>_xll.BDS(A397,"BEST_ANALYST_RECS_BULK","headers=n","startrow",MATCH(1,_xll.BDS(A397,"BEST_ANALYST_RECS_BULK","headers=n","endcol=9","startcol=9","array=t"),0),"endrow",MATCH(1,_xll.BDS(A397,"BEST_ANALYST_RECS_BULK","headers=n","endcol=9","startcol=9","array=t"),0),"cols=10;rows=1")</f>
        <v>AlphaValue/Baader Europe</v>
      </c>
      <c r="N397" t="s">
        <v>833</v>
      </c>
      <c r="O397" t="s">
        <v>834</v>
      </c>
      <c r="P397">
        <v>2</v>
      </c>
      <c r="Q397" t="s">
        <v>18</v>
      </c>
      <c r="R397">
        <v>133</v>
      </c>
      <c r="S397" t="s">
        <v>27</v>
      </c>
      <c r="T397" s="2">
        <v>45778</v>
      </c>
      <c r="U397">
        <v>1</v>
      </c>
      <c r="V397">
        <v>38.74</v>
      </c>
      <c r="W397" t="str">
        <f>_xll.BDS(A397,"BEST_ANALYST_RECS_BULK","headers=n","startrow",MATCH(2,_xll.BDS(A397,"BEST_ANALYST_RECS_BULK","headers=n","endcol=9","startcol=9","array=t"),0),"endrow",MATCH(2,_xll.BDS(A397,"BEST_ANALYST_RECS_BULK","headers=n","endcol=9","startcol=9","array=t"),0),"cols=10;rows=1")</f>
        <v>Sadif Investment Analytics</v>
      </c>
      <c r="X397" t="s">
        <v>32</v>
      </c>
      <c r="Y397" t="s">
        <v>28</v>
      </c>
      <c r="Z397">
        <v>3</v>
      </c>
      <c r="AA397" t="s">
        <v>23</v>
      </c>
      <c r="AB397">
        <v>52.54</v>
      </c>
      <c r="AC397" t="s">
        <v>19</v>
      </c>
      <c r="AD397" s="2">
        <v>45757</v>
      </c>
      <c r="AE397">
        <v>2</v>
      </c>
      <c r="AF397">
        <v>30.69</v>
      </c>
      <c r="AG397" t="str">
        <f>_xll.BDS(A397,"BEST_ANALYST_RECS_BULK","headers=n","startrow",MATCH(3,_xll.BDS(A397,"BEST_ANALYST_RECS_BULK","headers=n","endcol=9","startcol=9","array=t"),0),"endrow",MATCH(3,_xll.BDS(A397,"BEST_ANALYST_RECS_BULK","headers=n","endcol=9","startcol=9","array=t"),0),"cols=10;rows=1")</f>
        <v>Oddo BHF</v>
      </c>
      <c r="AH397" t="s">
        <v>1244</v>
      </c>
      <c r="AI397" t="s">
        <v>38</v>
      </c>
      <c r="AJ397">
        <v>1</v>
      </c>
      <c r="AK397" t="s">
        <v>18</v>
      </c>
      <c r="AL397">
        <v>144</v>
      </c>
      <c r="AM397" t="s">
        <v>19</v>
      </c>
      <c r="AN397" s="2">
        <v>45782</v>
      </c>
      <c r="AO397">
        <v>3</v>
      </c>
      <c r="AP397">
        <v>25.83</v>
      </c>
      <c r="AQ397" t="str">
        <f>_xll.BDP($A397, AQ$6)</f>
        <v>Consumer Discretionary</v>
      </c>
      <c r="AR397" t="str">
        <f>_xll.BDP($A397, AR$6)</f>
        <v>Textiles, Apparel &amp; Luxury Goo</v>
      </c>
    </row>
    <row r="398" spans="1:44" x14ac:dyDescent="0.25">
      <c r="A398" t="s">
        <v>213</v>
      </c>
      <c r="B398">
        <f ca="1">_xll.BDH(A398,"BEST_EPS",$B$2,$B$2,"BEST_FPERIOD_OVERRIDE=1bf","fill=previous","Days=A")</f>
        <v>9.3190000000000008</v>
      </c>
      <c r="C398">
        <f ca="1">_xll.BDH(A398,"BEST_EPS",$B$2,$B$2,"BEST_FPERIOD_OVERRIDE=2bf","fill=previous","Days=A")</f>
        <v>11.125</v>
      </c>
      <c r="D398">
        <f ca="1">_xll.BDH(A398,"BEST_EPS",$B$2,$B$2,"BEST_FPERIOD_OVERRIDE=3bf","fill=previous","Days=A")</f>
        <v>13.047000000000001</v>
      </c>
      <c r="E398">
        <f ca="1">_xll.BDH(A398,"BEST_TARGET_PRICE",$B$2,$B$2,"fill=previous","Days=A")</f>
        <v>347.10500000000002</v>
      </c>
      <c r="F398">
        <f ca="1">_xll.BDH($A398,F$6,$B$2,$B$2,"Dir=V","Dts=H")</f>
        <v>293</v>
      </c>
      <c r="G398">
        <f ca="1">_xll.BDH($A398,G$6,$B$2,$B$2,"Dir=V","Dts=H")</f>
        <v>295.39999999999998</v>
      </c>
      <c r="H398">
        <f ca="1">_xll.BDH($A398,H$6,$B$2,$B$2,"Dir=V","Dts=H")</f>
        <v>289.39999999999998</v>
      </c>
      <c r="I398">
        <f ca="1">_xll.BDH($A398,I$6,$B$2,$B$2,"Dir=V","Dts=H")</f>
        <v>291.3</v>
      </c>
      <c r="J398" t="s">
        <v>1168</v>
      </c>
      <c r="K398">
        <f t="shared" si="12"/>
        <v>291</v>
      </c>
      <c r="L398">
        <f t="shared" si="13"/>
        <v>300</v>
      </c>
      <c r="M398" t="str">
        <f>_xll.BDS(A398,"BEST_ANALYST_RECS_BULK","headers=n","startrow",MATCH(1,_xll.BDS(A398,"BEST_ANALYST_RECS_BULK","headers=n","endcol=9","startcol=9","array=t"),0),"endrow",MATCH(1,_xll.BDS(A398,"BEST_ANALYST_RECS_BULK","headers=n","endcol=9","startcol=9","array=t"),0),"cols=10;rows=1")</f>
        <v>ISS-EVA</v>
      </c>
      <c r="N398" t="s">
        <v>32</v>
      </c>
      <c r="O398" t="s">
        <v>43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33.590000000000003</v>
      </c>
      <c r="W398" t="str">
        <f>_xll.BDS(A398,"BEST_ANALYST_RECS_BULK","headers=n","startrow",MATCH(2,_xll.BDS(A398,"BEST_ANALYST_RECS_BULK","headers=n","endcol=9","startcol=9","array=t"),0),"endrow",MATCH(2,_xll.BDS(A398,"BEST_ANALYST_RECS_BULK","headers=n","endcol=9","startcol=9","array=t"),0),"cols=10;rows=1")</f>
        <v>Morgan Stanley</v>
      </c>
      <c r="X398" t="s">
        <v>1270</v>
      </c>
      <c r="Y398" t="s">
        <v>46</v>
      </c>
      <c r="Z398">
        <v>3</v>
      </c>
      <c r="AA398" t="s">
        <v>18</v>
      </c>
      <c r="AB398">
        <v>300</v>
      </c>
      <c r="AC398" t="s">
        <v>22</v>
      </c>
      <c r="AD398" s="2">
        <v>45764</v>
      </c>
      <c r="AE398">
        <v>2</v>
      </c>
      <c r="AF398">
        <v>26.25</v>
      </c>
      <c r="AG398" t="str">
        <f>_xll.BDS(A398,"BEST_ANALYST_RECS_BULK","headers=n","startrow",MATCH(3,_xll.BDS(A398,"BEST_ANALYST_RECS_BULK","headers=n","endcol=9","startcol=9","array=t"),0),"endrow",MATCH(3,_xll.BDS(A398,"BEST_ANALYST_RECS_BULK","headers=n","endcol=9","startcol=9","array=t"),0),"cols=10;rows=1")</f>
        <v>Barclays</v>
      </c>
      <c r="AH398" t="s">
        <v>1016</v>
      </c>
      <c r="AI398" t="s">
        <v>35</v>
      </c>
      <c r="AJ398">
        <v>3</v>
      </c>
      <c r="AK398" t="s">
        <v>18</v>
      </c>
      <c r="AL398">
        <v>282</v>
      </c>
      <c r="AM398" t="s">
        <v>19</v>
      </c>
      <c r="AN398" s="2">
        <v>45771</v>
      </c>
      <c r="AO398">
        <v>3</v>
      </c>
      <c r="AP398">
        <v>12.94</v>
      </c>
      <c r="AQ398" t="str">
        <f>_xll.BDP($A398, AQ$6)</f>
        <v>Industrials</v>
      </c>
      <c r="AR398" t="str">
        <f>_xll.BDP($A398, AR$6)</f>
        <v>Machinery</v>
      </c>
    </row>
    <row r="399" spans="1:44" x14ac:dyDescent="0.25">
      <c r="A399" t="s">
        <v>925</v>
      </c>
      <c r="B399">
        <f ca="1">_xll.BDH(A399,"BEST_EPS",$B$2,$B$2,"BEST_FPERIOD_OVERRIDE=1bf","fill=previous","Days=A")</f>
        <v>5.8890000000000002</v>
      </c>
      <c r="C399">
        <f ca="1">_xll.BDH(A399,"BEST_EPS",$B$2,$B$2,"BEST_FPERIOD_OVERRIDE=2bf","fill=previous","Days=A")</f>
        <v>6.4379999999999997</v>
      </c>
      <c r="D399" t="str">
        <f ca="1">_xll.BDH(A399,"BEST_EPS",$B$2,$B$2,"BEST_FPERIOD_OVERRIDE=3bf","fill=previous","Days=A")</f>
        <v>#N/A N/A</v>
      </c>
      <c r="E399">
        <f ca="1">_xll.BDH(A399,"BEST_TARGET_PRICE",$B$2,$B$2,"fill=previous","Days=A")</f>
        <v>162.5</v>
      </c>
      <c r="F399">
        <f ca="1">_xll.BDH($A399,F$6,$B$2,$B$2,"Dir=V","Dts=H")</f>
        <v>174</v>
      </c>
      <c r="G399">
        <f ca="1">_xll.BDH($A399,G$6,$B$2,$B$2,"Dir=V","Dts=H")</f>
        <v>177.4</v>
      </c>
      <c r="H399">
        <f ca="1">_xll.BDH($A399,H$6,$B$2,$B$2,"Dir=V","Dts=H")</f>
        <v>174</v>
      </c>
      <c r="I399">
        <f ca="1">_xll.BDH($A399,I$6,$B$2,$B$2,"Dir=V","Dts=H")</f>
        <v>175.8</v>
      </c>
      <c r="J399" t="s">
        <v>1168</v>
      </c>
      <c r="K399">
        <f t="shared" si="12"/>
        <v>163.33333333333334</v>
      </c>
      <c r="L399">
        <f t="shared" si="13"/>
        <v>160</v>
      </c>
      <c r="M399" t="e">
        <f>_xll.BDS(A399,"BEST_ANALYST_RECS_BULK","headers=n","startrow",MATCH(1,_xll.BDS(A399,"BEST_ANALYST_RECS_BULK","headers=n","endcol=9","startcol=9","array=t"),0),"endrow",MATCH(1,_xll.BDS(A399,"BEST_ANALYST_RECS_BULK","headers=n","endcol=9","startcol=9","array=t"),0),"cols=10;rows=1")</f>
        <v>#N/A</v>
      </c>
      <c r="N399" t="s">
        <v>920</v>
      </c>
      <c r="O399" t="s">
        <v>28</v>
      </c>
      <c r="P399">
        <v>3</v>
      </c>
      <c r="Q399" t="s">
        <v>26</v>
      </c>
      <c r="R399">
        <v>165</v>
      </c>
      <c r="S399" t="s">
        <v>19</v>
      </c>
      <c r="T399" s="2">
        <v>45719</v>
      </c>
      <c r="U399">
        <v>1</v>
      </c>
      <c r="V399">
        <v>44.16</v>
      </c>
      <c r="W399" t="str">
        <f>_xll.BDS(A399,"BEST_ANALYST_RECS_BULK","headers=n","startrow",MATCH(2,_xll.BDS(A399,"BEST_ANALYST_RECS_BULK","headers=n","endcol=9","startcol=9","array=t"),0),"endrow",MATCH(2,_xll.BDS(A399,"BEST_ANALYST_RECS_BULK","headers=n","endcol=9","startcol=9","array=t"),0),"cols=10;rows=1")</f>
        <v>Baader Helvea</v>
      </c>
      <c r="X399" t="s">
        <v>1191</v>
      </c>
      <c r="Y399" t="s">
        <v>826</v>
      </c>
      <c r="Z399">
        <v>4</v>
      </c>
      <c r="AA399" t="s">
        <v>18</v>
      </c>
      <c r="AB399">
        <v>160</v>
      </c>
      <c r="AC399" t="s">
        <v>19</v>
      </c>
      <c r="AD399" s="2">
        <v>45716</v>
      </c>
      <c r="AE399">
        <v>2</v>
      </c>
      <c r="AF399">
        <v>50.95</v>
      </c>
      <c r="AG399" t="str">
        <f>_xll.BDS(A399,"BEST_ANALYST_RECS_BULK","headers=n","startrow",MATCH(3,_xll.BDS(A399,"BEST_ANALYST_RECS_BULK","headers=n","endcol=9","startcol=9","array=t"),0),"endrow",MATCH(3,_xll.BDS(A399,"BEST_ANALYST_RECS_BULK","headers=n","endcol=9","startcol=9","array=t"),0),"cols=10;rows=1")</f>
        <v>Bank Vontobel AG</v>
      </c>
      <c r="AH399" t="s">
        <v>920</v>
      </c>
      <c r="AI399" t="s">
        <v>28</v>
      </c>
      <c r="AJ399">
        <v>3</v>
      </c>
      <c r="AK399" t="s">
        <v>26</v>
      </c>
      <c r="AL399">
        <v>165</v>
      </c>
      <c r="AM399" t="s">
        <v>19</v>
      </c>
      <c r="AN399" s="2">
        <v>45719</v>
      </c>
      <c r="AO399">
        <v>3</v>
      </c>
      <c r="AP399">
        <v>43.62</v>
      </c>
      <c r="AQ399" t="str">
        <f>_xll.BDP($A399, AQ$6)</f>
        <v>Financials</v>
      </c>
      <c r="AR399" t="str">
        <f>_xll.BDP($A399, AR$6)</f>
        <v>Capital Markets</v>
      </c>
    </row>
    <row r="400" spans="1:44" x14ac:dyDescent="0.25">
      <c r="A400" t="s">
        <v>285</v>
      </c>
      <c r="B400">
        <f ca="1">_xll.BDH(A400,"BEST_EPS",$B$2,$B$2,"BEST_FPERIOD_OVERRIDE=1bf","fill=previous","Days=A")</f>
        <v>12.755000000000001</v>
      </c>
      <c r="C400">
        <f ca="1">_xll.BDH(A400,"BEST_EPS",$B$2,$B$2,"BEST_FPERIOD_OVERRIDE=2bf","fill=previous","Days=A")</f>
        <v>15.904</v>
      </c>
      <c r="D400">
        <f ca="1">_xll.BDH(A400,"BEST_EPS",$B$2,$B$2,"BEST_FPERIOD_OVERRIDE=3bf","fill=previous","Days=A")</f>
        <v>21.038</v>
      </c>
      <c r="E400">
        <f ca="1">_xll.BDH(A400,"BEST_TARGET_PRICE",$B$2,$B$2,"fill=previous","Days=A")</f>
        <v>443.2</v>
      </c>
      <c r="F400">
        <f ca="1">_xll.BDH($A400,F$6,$B$2,$B$2,"Dir=V","Dts=H")</f>
        <v>351.5</v>
      </c>
      <c r="G400">
        <f ca="1">_xll.BDH($A400,G$6,$B$2,$B$2,"Dir=V","Dts=H")</f>
        <v>353.5</v>
      </c>
      <c r="H400">
        <f ca="1">_xll.BDH($A400,H$6,$B$2,$B$2,"Dir=V","Dts=H")</f>
        <v>346.5</v>
      </c>
      <c r="I400">
        <f ca="1">_xll.BDH($A400,I$6,$B$2,$B$2,"Dir=V","Dts=H")</f>
        <v>348.5</v>
      </c>
      <c r="J400" t="s">
        <v>1168</v>
      </c>
      <c r="K400">
        <f t="shared" si="12"/>
        <v>363.08000000000004</v>
      </c>
      <c r="L400">
        <f t="shared" si="13"/>
        <v>430</v>
      </c>
      <c r="M400" t="str">
        <f>_xll.BDS(A400,"BEST_ANALYST_RECS_BULK","headers=n","startrow",MATCH(1,_xll.BDS(A400,"BEST_ANALYST_RECS_BULK","headers=n","endcol=9","startcol=9","array=t"),0),"endrow",MATCH(1,_xll.BDS(A400,"BEST_ANALYST_RECS_BULK","headers=n","endcol=9","startcol=9","array=t"),0),"cols=10;rows=1")</f>
        <v>Research Partners AG</v>
      </c>
      <c r="N400" t="s">
        <v>1338</v>
      </c>
      <c r="O400" t="s">
        <v>20</v>
      </c>
      <c r="P400">
        <v>5</v>
      </c>
      <c r="Q400" t="s">
        <v>18</v>
      </c>
      <c r="R400">
        <v>430</v>
      </c>
      <c r="S400" t="s">
        <v>22</v>
      </c>
      <c r="T400" s="2">
        <v>45764</v>
      </c>
      <c r="U400">
        <v>1</v>
      </c>
      <c r="V400">
        <v>7.92</v>
      </c>
      <c r="W400" t="str">
        <f>_xll.BDS(A400,"BEST_ANALYST_RECS_BULK","headers=n","startrow",MATCH(2,_xll.BDS(A400,"BEST_ANALYST_RECS_BULK","headers=n","endcol=9","startcol=9","array=t"),0),"endrow",MATCH(2,_xll.BDS(A400,"BEST_ANALYST_RECS_BULK","headers=n","endcol=9","startcol=9","array=t"),0),"cols=10;rows=1")</f>
        <v>Octavian AG</v>
      </c>
      <c r="X400" t="s">
        <v>921</v>
      </c>
      <c r="Y400" t="s">
        <v>28</v>
      </c>
      <c r="Z400">
        <v>3</v>
      </c>
      <c r="AA400" t="s">
        <v>18</v>
      </c>
      <c r="AB400" t="s">
        <v>29</v>
      </c>
      <c r="AC400" t="s">
        <v>19</v>
      </c>
      <c r="AD400" s="2">
        <v>45769</v>
      </c>
      <c r="AE400">
        <v>2</v>
      </c>
      <c r="AF400">
        <v>0</v>
      </c>
      <c r="AG400" t="str">
        <f>_xll.BDS(A400,"BEST_ANALYST_RECS_BULK","headers=n","startrow",MATCH(3,_xll.BDS(A400,"BEST_ANALYST_RECS_BULK","headers=n","endcol=9","startcol=9","array=t"),0),"endrow",MATCH(3,_xll.BDS(A400,"BEST_ANALYST_RECS_BULK","headers=n","endcol=9","startcol=9","array=t"),0),"cols=10;rows=1")</f>
        <v>Sadif Investment Analytics</v>
      </c>
      <c r="AH400" t="s">
        <v>32</v>
      </c>
      <c r="AI400" t="s">
        <v>30</v>
      </c>
      <c r="AJ400">
        <v>1</v>
      </c>
      <c r="AK400" t="s">
        <v>26</v>
      </c>
      <c r="AL400">
        <v>296.16000000000003</v>
      </c>
      <c r="AM400" t="s">
        <v>45</v>
      </c>
      <c r="AN400" s="2">
        <v>45673</v>
      </c>
      <c r="AO400">
        <v>3</v>
      </c>
      <c r="AP400">
        <v>-2.74</v>
      </c>
      <c r="AQ400" t="str">
        <f>_xll.BDP($A400, AQ$6)</f>
        <v>Health Care</v>
      </c>
      <c r="AR400" t="str">
        <f>_xll.BDP($A400, AR$6)</f>
        <v>Health Care Equipment &amp; Suppli</v>
      </c>
    </row>
    <row r="401" spans="1:44" x14ac:dyDescent="0.25">
      <c r="A401" t="s">
        <v>85</v>
      </c>
      <c r="B401">
        <f ca="1">_xll.BDH(A401,"BEST_EPS",$B$2,$B$2,"BEST_FPERIOD_OVERRIDE=1bf","fill=previous","Days=A")</f>
        <v>44.234999999999999</v>
      </c>
      <c r="C401">
        <f ca="1">_xll.BDH(A401,"BEST_EPS",$B$2,$B$2,"BEST_FPERIOD_OVERRIDE=2bf","fill=previous","Days=A")</f>
        <v>47.6</v>
      </c>
      <c r="D401">
        <f ca="1">_xll.BDH(A401,"BEST_EPS",$B$2,$B$2,"BEST_FPERIOD_OVERRIDE=3bf","fill=previous","Days=A")</f>
        <v>49.655999999999999</v>
      </c>
      <c r="E401">
        <f ca="1">_xll.BDH(A401,"BEST_TARGET_PRICE",$B$2,$B$2,"fill=previous","Days=A")</f>
        <v>556.95799999999997</v>
      </c>
      <c r="F401">
        <f ca="1">_xll.BDH($A401,F$6,$B$2,$B$2,"Dir=V","Dts=H")</f>
        <v>595.20000000000005</v>
      </c>
      <c r="G401">
        <f ca="1">_xll.BDH($A401,G$6,$B$2,$B$2,"Dir=V","Dts=H")</f>
        <v>596.4</v>
      </c>
      <c r="H401">
        <f ca="1">_xll.BDH($A401,H$6,$B$2,$B$2,"Dir=V","Dts=H")</f>
        <v>588.4</v>
      </c>
      <c r="I401">
        <f ca="1">_xll.BDH($A401,I$6,$B$2,$B$2,"Dir=V","Dts=H")</f>
        <v>593.20000000000005</v>
      </c>
      <c r="J401" t="s">
        <v>1168</v>
      </c>
      <c r="K401">
        <f t="shared" si="12"/>
        <v>599.5</v>
      </c>
      <c r="L401">
        <f t="shared" si="13"/>
        <v>659</v>
      </c>
      <c r="M401" t="str">
        <f>_xll.BDS(A401,"BEST_ANALYST_RECS_BULK","headers=n","startrow",MATCH(1,_xll.BDS(A401,"BEST_ANALYST_RECS_BULK","headers=n","endcol=9","startcol=9","array=t"),0),"endrow",MATCH(1,_xll.BDS(A401,"BEST_ANALYST_RECS_BULK","headers=n","endcol=9","startcol=9","array=t"),0),"cols=10;rows=1")</f>
        <v>AlphaValue/Baader Europe</v>
      </c>
      <c r="N401" t="s">
        <v>829</v>
      </c>
      <c r="O401" t="s">
        <v>826</v>
      </c>
      <c r="P401">
        <v>4</v>
      </c>
      <c r="Q401" t="s">
        <v>18</v>
      </c>
      <c r="R401">
        <v>659</v>
      </c>
      <c r="S401" t="s">
        <v>27</v>
      </c>
      <c r="T401" s="2">
        <v>45778</v>
      </c>
      <c r="U401">
        <v>1</v>
      </c>
      <c r="V401">
        <v>40.14</v>
      </c>
      <c r="W401" t="str">
        <f>_xll.BDS(A401,"BEST_ANALYST_RECS_BULK","headers=n","startrow",MATCH(2,_xll.BDS(A401,"BEST_ANALYST_RECS_BULK","headers=n","endcol=9","startcol=9","array=t"),0),"endrow",MATCH(2,_xll.BDS(A401,"BEST_ANALYST_RECS_BULK","headers=n","endcol=9","startcol=9","array=t"),0),"cols=10;rows=1")</f>
        <v>Sadif Investment Analytics</v>
      </c>
      <c r="X401" t="s">
        <v>32</v>
      </c>
      <c r="Y401" t="s">
        <v>20</v>
      </c>
      <c r="Z401">
        <v>5</v>
      </c>
      <c r="AA401" t="s">
        <v>18</v>
      </c>
      <c r="AB401" t="s">
        <v>29</v>
      </c>
      <c r="AC401" t="s">
        <v>19</v>
      </c>
      <c r="AD401" s="2">
        <v>45665</v>
      </c>
      <c r="AE401">
        <v>2</v>
      </c>
      <c r="AF401">
        <v>29.91</v>
      </c>
      <c r="AG401" t="str">
        <f>_xll.BDS(A401,"BEST_ANALYST_RECS_BULK","headers=n","startrow",MATCH(3,_xll.BDS(A401,"BEST_ANALYST_RECS_BULK","headers=n","endcol=9","startcol=9","array=t"),0),"endrow",MATCH(3,_xll.BDS(A401,"BEST_ANALYST_RECS_BULK","headers=n","endcol=9","startcol=9","array=t"),0),"cols=10;rows=1")</f>
        <v>Morningstar</v>
      </c>
      <c r="AH401" t="s">
        <v>886</v>
      </c>
      <c r="AI401" t="s">
        <v>30</v>
      </c>
      <c r="AJ401">
        <v>1</v>
      </c>
      <c r="AK401" t="s">
        <v>26</v>
      </c>
      <c r="AL401">
        <v>540</v>
      </c>
      <c r="AM401" t="s">
        <v>19</v>
      </c>
      <c r="AN401" s="2">
        <v>45782</v>
      </c>
      <c r="AO401">
        <v>3</v>
      </c>
      <c r="AP401">
        <v>25.6</v>
      </c>
      <c r="AQ401" t="str">
        <f>_xll.BDP($A401, AQ$6)</f>
        <v>Financials</v>
      </c>
      <c r="AR401" t="str">
        <f>_xll.BDP($A401, AR$6)</f>
        <v>Insurance</v>
      </c>
    </row>
    <row r="402" spans="1:44" x14ac:dyDescent="0.25">
      <c r="T402" s="2"/>
      <c r="AD402" s="2"/>
      <c r="AN402" s="2"/>
    </row>
    <row r="403" spans="1:44" x14ac:dyDescent="0.25">
      <c r="T403" s="2"/>
      <c r="AD403" s="2"/>
      <c r="AN403" s="2"/>
    </row>
    <row r="404" spans="1:44" x14ac:dyDescent="0.25">
      <c r="T404" s="2"/>
      <c r="AD404" s="2"/>
      <c r="AN404" s="2"/>
    </row>
    <row r="405" spans="1:44" x14ac:dyDescent="0.25">
      <c r="T405" s="2"/>
      <c r="AD405" s="2"/>
      <c r="AN405" s="2"/>
    </row>
  </sheetData>
  <mergeCells count="1">
    <mergeCell ref="AQ4:AR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N5" sqref="N5"/>
    </sheetView>
  </sheetViews>
  <sheetFormatPr baseColWidth="10" defaultRowHeight="15" x14ac:dyDescent="0.25"/>
  <sheetData>
    <row r="1" spans="1:8" x14ac:dyDescent="0.25">
      <c r="A1" t="s">
        <v>49</v>
      </c>
      <c r="D1" t="s">
        <v>49</v>
      </c>
      <c r="G1" t="s">
        <v>49</v>
      </c>
    </row>
    <row r="3" spans="1:8" x14ac:dyDescent="0.25">
      <c r="A3" t="s">
        <v>623</v>
      </c>
      <c r="B3" t="str">
        <f t="shared" ref="B3:B66" si="0">A3&amp;" Equity"</f>
        <v>1COV GR Equity</v>
      </c>
      <c r="D3" t="s">
        <v>186</v>
      </c>
      <c r="E3" t="str">
        <f t="shared" ref="E3:E34" si="1">D3&amp;" Equity"</f>
        <v>AAL LN Equity</v>
      </c>
      <c r="G3" t="s">
        <v>72</v>
      </c>
      <c r="H3" t="str">
        <f t="shared" ref="H3:H50" si="2">G3&amp;" Equity"</f>
        <v>ABBN SW Equity</v>
      </c>
    </row>
    <row r="4" spans="1:8" x14ac:dyDescent="0.25">
      <c r="A4" t="s">
        <v>425</v>
      </c>
      <c r="B4" t="str">
        <f t="shared" si="0"/>
        <v>690D GR Equity</v>
      </c>
      <c r="D4" t="s">
        <v>246</v>
      </c>
      <c r="E4" t="str">
        <f t="shared" si="1"/>
        <v>ABF LN Equity</v>
      </c>
      <c r="G4" t="s">
        <v>114</v>
      </c>
      <c r="H4" t="str">
        <f t="shared" si="2"/>
        <v>ALC SW Equity</v>
      </c>
    </row>
    <row r="5" spans="1:8" x14ac:dyDescent="0.25">
      <c r="A5" t="s">
        <v>561</v>
      </c>
      <c r="B5" t="str">
        <f t="shared" si="0"/>
        <v>8TRA GR Equity</v>
      </c>
      <c r="D5" t="s">
        <v>327</v>
      </c>
      <c r="E5" t="str">
        <f t="shared" si="1"/>
        <v>ADM LN Equity</v>
      </c>
      <c r="G5" t="s">
        <v>922</v>
      </c>
      <c r="H5" t="str">
        <f t="shared" si="2"/>
        <v>AVOL SW Equity</v>
      </c>
    </row>
    <row r="6" spans="1:8" x14ac:dyDescent="0.25">
      <c r="A6" t="s">
        <v>759</v>
      </c>
      <c r="B6" t="str">
        <f t="shared" si="0"/>
        <v>A2A IM Equity</v>
      </c>
      <c r="D6" t="s">
        <v>198</v>
      </c>
      <c r="E6" t="str">
        <f t="shared" si="1"/>
        <v>AHT LN Equity</v>
      </c>
      <c r="G6" t="s">
        <v>220</v>
      </c>
      <c r="H6" t="str">
        <f t="shared" si="2"/>
        <v>BAER SW Equity</v>
      </c>
    </row>
    <row r="7" spans="1:8" x14ac:dyDescent="0.25">
      <c r="A7" t="s">
        <v>116</v>
      </c>
      <c r="B7" t="str">
        <f t="shared" si="0"/>
        <v>ABI BB Equity</v>
      </c>
      <c r="D7" t="s">
        <v>228</v>
      </c>
      <c r="E7" t="str">
        <f t="shared" si="1"/>
        <v>ANTO LN Equity</v>
      </c>
      <c r="G7" t="s">
        <v>248</v>
      </c>
      <c r="H7" t="str">
        <f t="shared" si="2"/>
        <v>BALN SW Equity</v>
      </c>
    </row>
    <row r="8" spans="1:8" x14ac:dyDescent="0.25">
      <c r="A8" t="s">
        <v>657</v>
      </c>
      <c r="B8" t="str">
        <f t="shared" si="0"/>
        <v>AC FP Equity</v>
      </c>
      <c r="D8" t="s">
        <v>347</v>
      </c>
      <c r="E8" t="str">
        <f t="shared" si="1"/>
        <v>AUTO LN Equity</v>
      </c>
      <c r="G8" t="s">
        <v>294</v>
      </c>
      <c r="H8" t="str">
        <f t="shared" si="2"/>
        <v>BANB SW Equity</v>
      </c>
    </row>
    <row r="9" spans="1:8" x14ac:dyDescent="0.25">
      <c r="A9" t="s">
        <v>302</v>
      </c>
      <c r="B9" t="str">
        <f t="shared" si="0"/>
        <v>ACA FP Equity</v>
      </c>
      <c r="D9" t="s">
        <v>262</v>
      </c>
      <c r="E9" t="str">
        <f t="shared" si="1"/>
        <v>AV/ LN Equity</v>
      </c>
      <c r="G9" t="s">
        <v>230</v>
      </c>
      <c r="H9" t="str">
        <f t="shared" si="2"/>
        <v>BARN SW Equity</v>
      </c>
    </row>
    <row r="10" spans="1:8" x14ac:dyDescent="0.25">
      <c r="A10" t="s">
        <v>781</v>
      </c>
      <c r="B10" t="str">
        <f t="shared" si="0"/>
        <v>ACKB BB Equity</v>
      </c>
      <c r="D10" t="s">
        <v>52</v>
      </c>
      <c r="E10" t="str">
        <f t="shared" si="1"/>
        <v>AZN LN Equity</v>
      </c>
      <c r="G10" t="s">
        <v>254</v>
      </c>
      <c r="H10" t="str">
        <f t="shared" si="2"/>
        <v>BCVN SW Equity</v>
      </c>
    </row>
    <row r="11" spans="1:8" x14ac:dyDescent="0.25">
      <c r="A11" t="s">
        <v>601</v>
      </c>
      <c r="B11" t="str">
        <f t="shared" si="0"/>
        <v>ACS SM Equity</v>
      </c>
      <c r="D11" t="s">
        <v>140</v>
      </c>
      <c r="E11" t="str">
        <f t="shared" si="1"/>
        <v>BA/ LN Equity</v>
      </c>
      <c r="G11" t="s">
        <v>270</v>
      </c>
      <c r="H11" t="str">
        <f t="shared" si="2"/>
        <v>BEAN SW Equity</v>
      </c>
    </row>
    <row r="12" spans="1:8" x14ac:dyDescent="0.25">
      <c r="A12" t="s">
        <v>407</v>
      </c>
      <c r="B12" t="str">
        <f t="shared" si="0"/>
        <v>AD NA Equity</v>
      </c>
      <c r="D12" t="s">
        <v>164</v>
      </c>
      <c r="E12" t="str">
        <f t="shared" si="1"/>
        <v>BARC LN Equity</v>
      </c>
      <c r="G12" t="s">
        <v>236</v>
      </c>
      <c r="H12" t="str">
        <f t="shared" si="2"/>
        <v>BKW SW Equity</v>
      </c>
    </row>
    <row r="13" spans="1:8" x14ac:dyDescent="0.25">
      <c r="A13" t="s">
        <v>597</v>
      </c>
      <c r="B13" t="str">
        <f t="shared" si="0"/>
        <v>ADP FP Equity</v>
      </c>
      <c r="D13" t="s">
        <v>100</v>
      </c>
      <c r="E13" t="str">
        <f t="shared" si="1"/>
        <v>BATS LN Equity</v>
      </c>
      <c r="G13" t="s">
        <v>90</v>
      </c>
      <c r="H13" t="str">
        <f t="shared" si="2"/>
        <v>CFR SW Equity</v>
      </c>
    </row>
    <row r="14" spans="1:8" x14ac:dyDescent="0.25">
      <c r="A14" t="s">
        <v>325</v>
      </c>
      <c r="B14" t="str">
        <f t="shared" si="0"/>
        <v>ADS GR Equity</v>
      </c>
      <c r="D14" t="s">
        <v>355</v>
      </c>
      <c r="E14" t="str">
        <f t="shared" si="1"/>
        <v>BDEV LN Equity</v>
      </c>
      <c r="G14" t="s">
        <v>194</v>
      </c>
      <c r="H14" t="str">
        <f t="shared" si="2"/>
        <v>EMSN SW Equity</v>
      </c>
    </row>
    <row r="15" spans="1:8" x14ac:dyDescent="0.25">
      <c r="A15" t="s">
        <v>313</v>
      </c>
      <c r="B15" t="str">
        <f t="shared" si="0"/>
        <v>ADYEN NA Equity</v>
      </c>
      <c r="D15" t="s">
        <v>467</v>
      </c>
      <c r="E15" t="str">
        <f t="shared" si="1"/>
        <v>BEZ LN Equity</v>
      </c>
      <c r="G15" t="s">
        <v>282</v>
      </c>
      <c r="H15" t="str">
        <f t="shared" si="2"/>
        <v>FHZN SW Equity</v>
      </c>
    </row>
    <row r="16" spans="1:8" x14ac:dyDescent="0.25">
      <c r="A16" t="s">
        <v>411</v>
      </c>
      <c r="B16" t="str">
        <f t="shared" si="0"/>
        <v>AENA SM Equity</v>
      </c>
      <c r="D16" t="s">
        <v>461</v>
      </c>
      <c r="E16" t="str">
        <f t="shared" si="1"/>
        <v>BKG LN Equity</v>
      </c>
      <c r="G16" t="s">
        <v>176</v>
      </c>
      <c r="H16" t="str">
        <f t="shared" si="2"/>
        <v>GALD SW Equity</v>
      </c>
    </row>
    <row r="17" spans="1:8" x14ac:dyDescent="0.25">
      <c r="A17" t="s">
        <v>665</v>
      </c>
      <c r="B17" t="str">
        <f t="shared" si="0"/>
        <v>AGN NA Equity</v>
      </c>
      <c r="D17" t="s">
        <v>280</v>
      </c>
      <c r="E17" t="str">
        <f t="shared" si="1"/>
        <v>BNZL LN Equity</v>
      </c>
      <c r="G17" t="s">
        <v>172</v>
      </c>
      <c r="H17" t="str">
        <f t="shared" si="2"/>
        <v>GEBN SW Equity</v>
      </c>
    </row>
    <row r="18" spans="1:8" x14ac:dyDescent="0.25">
      <c r="A18" t="s">
        <v>685</v>
      </c>
      <c r="B18" t="str">
        <f t="shared" si="0"/>
        <v>AGS BB Equity</v>
      </c>
      <c r="D18" t="s">
        <v>94</v>
      </c>
      <c r="E18" t="str">
        <f t="shared" si="1"/>
        <v>BP/ LN Equity</v>
      </c>
      <c r="G18" t="s">
        <v>306</v>
      </c>
      <c r="H18" t="str">
        <f t="shared" si="2"/>
        <v>GF SW Equity</v>
      </c>
    </row>
    <row r="19" spans="1:8" x14ac:dyDescent="0.25">
      <c r="A19" t="s">
        <v>138</v>
      </c>
      <c r="B19" t="str">
        <f t="shared" si="0"/>
        <v>AI FP Equity</v>
      </c>
      <c r="D19" t="s">
        <v>252</v>
      </c>
      <c r="E19" t="str">
        <f t="shared" si="1"/>
        <v>BT/A LN Equity</v>
      </c>
      <c r="G19" t="s">
        <v>108</v>
      </c>
      <c r="H19" t="str">
        <f t="shared" si="2"/>
        <v>GIVN SW Equity</v>
      </c>
    </row>
    <row r="20" spans="1:8" x14ac:dyDescent="0.25">
      <c r="A20" t="s">
        <v>583</v>
      </c>
      <c r="B20" t="str">
        <f t="shared" si="0"/>
        <v>AIBG ID Equity</v>
      </c>
      <c r="D20" t="s">
        <v>310</v>
      </c>
      <c r="E20" t="str">
        <f t="shared" si="1"/>
        <v>CCH LN Equity</v>
      </c>
      <c r="G20" t="s">
        <v>264</v>
      </c>
      <c r="H20" t="str">
        <f t="shared" si="2"/>
        <v>HELN SW Equity</v>
      </c>
    </row>
    <row r="21" spans="1:8" x14ac:dyDescent="0.25">
      <c r="A21" t="s">
        <v>128</v>
      </c>
      <c r="B21" t="str">
        <f t="shared" si="0"/>
        <v>AIR FP Equity</v>
      </c>
      <c r="D21" t="s">
        <v>240</v>
      </c>
      <c r="E21" t="str">
        <f t="shared" si="1"/>
        <v>CCL LN Equity</v>
      </c>
      <c r="G21" t="s">
        <v>96</v>
      </c>
      <c r="H21" t="str">
        <f t="shared" si="2"/>
        <v>HOLN SW Equity</v>
      </c>
    </row>
    <row r="22" spans="1:8" x14ac:dyDescent="0.25">
      <c r="A22" t="s">
        <v>785</v>
      </c>
      <c r="B22" t="str">
        <f t="shared" si="0"/>
        <v>AKE FP Equity</v>
      </c>
      <c r="D22" t="s">
        <v>393</v>
      </c>
      <c r="E22" t="str">
        <f t="shared" si="1"/>
        <v>CNA LN Equity</v>
      </c>
      <c r="G22" t="s">
        <v>136</v>
      </c>
      <c r="H22" t="str">
        <f t="shared" si="2"/>
        <v>KNIN SW Equity</v>
      </c>
    </row>
    <row r="23" spans="1:8" x14ac:dyDescent="0.25">
      <c r="A23" t="s">
        <v>645</v>
      </c>
      <c r="B23" t="str">
        <f t="shared" si="0"/>
        <v>AKZA NA Equity</v>
      </c>
      <c r="D23" t="s">
        <v>134</v>
      </c>
      <c r="E23" t="str">
        <f t="shared" si="1"/>
        <v>CPG LN Equity</v>
      </c>
      <c r="G23" t="s">
        <v>148</v>
      </c>
      <c r="H23" t="str">
        <f t="shared" si="2"/>
        <v>LISN SW Equity</v>
      </c>
    </row>
    <row r="24" spans="1:8" x14ac:dyDescent="0.25">
      <c r="A24" t="s">
        <v>707</v>
      </c>
      <c r="B24" t="str">
        <f t="shared" si="0"/>
        <v>ALO FP Equity</v>
      </c>
      <c r="D24" t="s">
        <v>409</v>
      </c>
      <c r="E24" t="str">
        <f t="shared" si="1"/>
        <v>CRDA LN Equity</v>
      </c>
      <c r="G24" t="s">
        <v>206</v>
      </c>
      <c r="H24" t="str">
        <f t="shared" si="2"/>
        <v>LOGN SW Equity</v>
      </c>
    </row>
    <row r="25" spans="1:8" x14ac:dyDescent="0.25">
      <c r="A25" t="s">
        <v>122</v>
      </c>
      <c r="B25" t="str">
        <f t="shared" si="0"/>
        <v>ALV GR Equity</v>
      </c>
      <c r="D25" t="s">
        <v>477</v>
      </c>
      <c r="E25" t="str">
        <f t="shared" si="1"/>
        <v>CTEC LN Equity</v>
      </c>
      <c r="G25" t="s">
        <v>120</v>
      </c>
      <c r="H25" t="str">
        <f t="shared" si="2"/>
        <v>LONN SW Equity</v>
      </c>
    </row>
    <row r="26" spans="1:8" x14ac:dyDescent="0.25">
      <c r="A26" t="s">
        <v>553</v>
      </c>
      <c r="B26" t="str">
        <f t="shared" si="0"/>
        <v>AM FP Equity</v>
      </c>
      <c r="D26" t="s">
        <v>455</v>
      </c>
      <c r="E26" t="str">
        <f t="shared" si="1"/>
        <v>DCC LN Equity</v>
      </c>
      <c r="G26" t="s">
        <v>54</v>
      </c>
      <c r="H26" t="str">
        <f t="shared" si="2"/>
        <v>NESN SW Equity</v>
      </c>
    </row>
    <row r="27" spans="1:8" x14ac:dyDescent="0.25">
      <c r="A27" t="s">
        <v>775</v>
      </c>
      <c r="B27" t="str">
        <f t="shared" si="0"/>
        <v>AMP IM Equity</v>
      </c>
      <c r="D27" t="s">
        <v>112</v>
      </c>
      <c r="E27" t="str">
        <f t="shared" si="1"/>
        <v>DGE LN Equity</v>
      </c>
      <c r="G27" t="s">
        <v>66</v>
      </c>
      <c r="H27" t="str">
        <f t="shared" si="2"/>
        <v>NOVN SW Equity</v>
      </c>
    </row>
    <row r="28" spans="1:8" x14ac:dyDescent="0.25">
      <c r="A28" t="s">
        <v>403</v>
      </c>
      <c r="B28" t="str">
        <f t="shared" si="0"/>
        <v>AMS SM Equity</v>
      </c>
      <c r="D28" t="s">
        <v>389</v>
      </c>
      <c r="E28" t="str">
        <f t="shared" si="1"/>
        <v>DPLM LN Equity</v>
      </c>
      <c r="G28" t="s">
        <v>132</v>
      </c>
      <c r="H28" t="str">
        <f t="shared" si="2"/>
        <v>PGHN SW Equity</v>
      </c>
    </row>
    <row r="29" spans="1:8" x14ac:dyDescent="0.25">
      <c r="A29" t="s">
        <v>567</v>
      </c>
      <c r="B29" t="str">
        <f t="shared" si="0"/>
        <v>AMUN FP Equity</v>
      </c>
      <c r="D29" t="s">
        <v>485</v>
      </c>
      <c r="E29" t="str">
        <f t="shared" si="1"/>
        <v>ENT LN Equity</v>
      </c>
      <c r="G29" t="s">
        <v>290</v>
      </c>
      <c r="H29" t="str">
        <f t="shared" si="2"/>
        <v>PSPN SW Equity</v>
      </c>
    </row>
    <row r="30" spans="1:8" x14ac:dyDescent="0.25">
      <c r="A30" t="s">
        <v>733</v>
      </c>
      <c r="B30" t="str">
        <f t="shared" si="0"/>
        <v>ANA SM Equity</v>
      </c>
      <c r="D30" t="s">
        <v>158</v>
      </c>
      <c r="E30" t="str">
        <f t="shared" si="1"/>
        <v>EXPN LN Equity</v>
      </c>
      <c r="G30" t="s">
        <v>60</v>
      </c>
      <c r="H30" t="str">
        <f t="shared" si="2"/>
        <v>ROG SW Equity</v>
      </c>
    </row>
    <row r="31" spans="1:8" x14ac:dyDescent="0.25">
      <c r="A31" t="s">
        <v>765</v>
      </c>
      <c r="B31" t="str">
        <f t="shared" si="0"/>
        <v>ANDR AV Equity</v>
      </c>
      <c r="D31" t="s">
        <v>124</v>
      </c>
      <c r="E31" t="str">
        <f t="shared" si="1"/>
        <v>GLEN LN Equity</v>
      </c>
      <c r="G31" t="s">
        <v>154</v>
      </c>
      <c r="H31" t="str">
        <f t="shared" si="2"/>
        <v>SCHP SW Equity</v>
      </c>
    </row>
    <row r="32" spans="1:8" x14ac:dyDescent="0.25">
      <c r="A32" t="s">
        <v>745</v>
      </c>
      <c r="B32" t="str">
        <f t="shared" si="0"/>
        <v>ANE SM Equity</v>
      </c>
      <c r="D32" t="s">
        <v>88</v>
      </c>
      <c r="E32" t="str">
        <f t="shared" si="1"/>
        <v>GSK LN Equity</v>
      </c>
      <c r="G32" t="s">
        <v>142</v>
      </c>
      <c r="H32" t="str">
        <f t="shared" si="2"/>
        <v>SCMN SW Equity</v>
      </c>
    </row>
    <row r="33" spans="1:8" x14ac:dyDescent="0.25">
      <c r="A33" t="s">
        <v>791</v>
      </c>
      <c r="B33" t="str">
        <f t="shared" si="0"/>
        <v>ARCAD NA Equity</v>
      </c>
      <c r="D33" t="s">
        <v>451</v>
      </c>
      <c r="E33" t="str">
        <f t="shared" si="1"/>
        <v>HL/ LN Equity</v>
      </c>
      <c r="G33" t="s">
        <v>200</v>
      </c>
      <c r="H33" t="str">
        <f t="shared" si="2"/>
        <v>SDZ SW Equity</v>
      </c>
    </row>
    <row r="34" spans="1:8" x14ac:dyDescent="0.25">
      <c r="A34" t="s">
        <v>399</v>
      </c>
      <c r="B34" t="str">
        <f t="shared" si="0"/>
        <v>ARGX BB Equity</v>
      </c>
      <c r="D34" t="s">
        <v>319</v>
      </c>
      <c r="E34" t="str">
        <f t="shared" si="1"/>
        <v>HLMA LN Equity</v>
      </c>
      <c r="G34" t="s">
        <v>300</v>
      </c>
      <c r="H34" t="str">
        <f t="shared" si="2"/>
        <v>SFZN SW Equity</v>
      </c>
    </row>
    <row r="35" spans="1:8" x14ac:dyDescent="0.25">
      <c r="A35" t="s">
        <v>423</v>
      </c>
      <c r="B35" t="str">
        <f t="shared" si="0"/>
        <v>ASM NA Equity</v>
      </c>
      <c r="D35" t="s">
        <v>152</v>
      </c>
      <c r="E35" t="str">
        <f t="shared" ref="E35:E66" si="3">D35&amp;" Equity"</f>
        <v>HLN LN Equity</v>
      </c>
      <c r="G35" t="s">
        <v>182</v>
      </c>
      <c r="H35" t="str">
        <f t="shared" si="2"/>
        <v>SGSN SW Equity</v>
      </c>
    </row>
    <row r="36" spans="1:8" x14ac:dyDescent="0.25">
      <c r="A36" t="s">
        <v>56</v>
      </c>
      <c r="B36" t="str">
        <f t="shared" si="0"/>
        <v>ASML NA Equity</v>
      </c>
      <c r="D36" t="s">
        <v>70</v>
      </c>
      <c r="E36" t="str">
        <f t="shared" si="3"/>
        <v>HSBA LN Equity</v>
      </c>
      <c r="G36" t="s">
        <v>276</v>
      </c>
      <c r="H36" t="str">
        <f t="shared" si="2"/>
        <v>SIGN SW Equity</v>
      </c>
    </row>
    <row r="37" spans="1:8" x14ac:dyDescent="0.25">
      <c r="A37" t="s">
        <v>671</v>
      </c>
      <c r="B37" t="str">
        <f t="shared" si="0"/>
        <v>ASRNL NA Equity</v>
      </c>
      <c r="D37" t="s">
        <v>447</v>
      </c>
      <c r="E37" t="str">
        <f t="shared" si="3"/>
        <v>HWDN LN Equity</v>
      </c>
      <c r="G37" t="s">
        <v>102</v>
      </c>
      <c r="H37" t="str">
        <f t="shared" si="2"/>
        <v>SIKA SW Equity</v>
      </c>
    </row>
    <row r="38" spans="1:8" x14ac:dyDescent="0.25">
      <c r="A38" t="s">
        <v>673</v>
      </c>
      <c r="B38" t="str">
        <f t="shared" si="0"/>
        <v>BAMI IM Equity</v>
      </c>
      <c r="D38" t="s">
        <v>315</v>
      </c>
      <c r="E38" t="str">
        <f t="shared" si="3"/>
        <v>IAG LN Equity</v>
      </c>
      <c r="G38" t="s">
        <v>160</v>
      </c>
      <c r="H38" t="str">
        <f t="shared" si="2"/>
        <v>SLHN SW Equity</v>
      </c>
    </row>
    <row r="39" spans="1:8" x14ac:dyDescent="0.25">
      <c r="A39" t="s">
        <v>333</v>
      </c>
      <c r="B39" t="str">
        <f t="shared" si="0"/>
        <v>BAS GR Equity</v>
      </c>
      <c r="D39" t="s">
        <v>369</v>
      </c>
      <c r="E39" t="str">
        <f t="shared" si="3"/>
        <v>ICG LN Equity</v>
      </c>
      <c r="G39" t="s">
        <v>188</v>
      </c>
      <c r="H39" t="str">
        <f t="shared" si="2"/>
        <v>SOON SW Equity</v>
      </c>
    </row>
    <row r="40" spans="1:8" x14ac:dyDescent="0.25">
      <c r="A40" t="s">
        <v>445</v>
      </c>
      <c r="B40" t="str">
        <f t="shared" si="0"/>
        <v>BAYN GR Equity</v>
      </c>
      <c r="D40" t="s">
        <v>274</v>
      </c>
      <c r="E40" t="str">
        <f t="shared" si="3"/>
        <v>IHG LN Equity</v>
      </c>
      <c r="G40" t="s">
        <v>258</v>
      </c>
      <c r="H40" t="str">
        <f t="shared" si="2"/>
        <v>SPSN SW Equity</v>
      </c>
    </row>
    <row r="41" spans="1:8" x14ac:dyDescent="0.25">
      <c r="A41" t="s">
        <v>238</v>
      </c>
      <c r="B41" t="str">
        <f t="shared" si="0"/>
        <v>BBVA SM Equity</v>
      </c>
      <c r="D41" t="s">
        <v>174</v>
      </c>
      <c r="E41" t="str">
        <f t="shared" si="3"/>
        <v>III LN Equity</v>
      </c>
      <c r="G41" t="s">
        <v>126</v>
      </c>
      <c r="H41" t="str">
        <f t="shared" si="2"/>
        <v>SREN SW Equity</v>
      </c>
    </row>
    <row r="42" spans="1:8" x14ac:dyDescent="0.25">
      <c r="A42" t="s">
        <v>797</v>
      </c>
      <c r="B42" t="str">
        <f t="shared" si="0"/>
        <v>BC IM Equity</v>
      </c>
      <c r="D42" t="s">
        <v>218</v>
      </c>
      <c r="E42" t="str">
        <f t="shared" si="3"/>
        <v>IMB LN Equity</v>
      </c>
      <c r="G42" t="s">
        <v>166</v>
      </c>
      <c r="H42" t="str">
        <f t="shared" si="2"/>
        <v>STMN SW Equity</v>
      </c>
    </row>
    <row r="43" spans="1:8" x14ac:dyDescent="0.25">
      <c r="A43" t="s">
        <v>769</v>
      </c>
      <c r="B43" t="str">
        <f t="shared" si="0"/>
        <v>BCP PL Equity</v>
      </c>
      <c r="D43" t="s">
        <v>481</v>
      </c>
      <c r="E43" t="str">
        <f t="shared" si="3"/>
        <v>IMI LN Equity</v>
      </c>
      <c r="G43" t="s">
        <v>78</v>
      </c>
      <c r="H43" t="str">
        <f t="shared" si="2"/>
        <v>UBSG SW Equity</v>
      </c>
    </row>
    <row r="44" spans="1:8" x14ac:dyDescent="0.25">
      <c r="A44" t="s">
        <v>379</v>
      </c>
      <c r="B44" t="str">
        <f t="shared" si="0"/>
        <v>BEI GR Equity</v>
      </c>
      <c r="D44" t="s">
        <v>288</v>
      </c>
      <c r="E44" t="str">
        <f t="shared" si="3"/>
        <v>INF LN Equity</v>
      </c>
      <c r="G44" t="s">
        <v>242</v>
      </c>
      <c r="H44" t="str">
        <f t="shared" si="2"/>
        <v>UHR SW Equity</v>
      </c>
    </row>
    <row r="45" spans="1:8" x14ac:dyDescent="0.25">
      <c r="A45" t="s">
        <v>675</v>
      </c>
      <c r="B45" t="str">
        <f t="shared" si="0"/>
        <v>BESI NA Equity</v>
      </c>
      <c r="D45" t="s">
        <v>427</v>
      </c>
      <c r="E45" t="str">
        <f t="shared" si="3"/>
        <v>INVP LN Equity</v>
      </c>
      <c r="G45" t="s">
        <v>212</v>
      </c>
      <c r="H45" t="str">
        <f t="shared" si="2"/>
        <v>VACN SW Equity</v>
      </c>
    </row>
    <row r="46" spans="1:8" x14ac:dyDescent="0.25">
      <c r="A46" t="s">
        <v>819</v>
      </c>
      <c r="B46" t="str">
        <f t="shared" si="0"/>
        <v>BG AV Equity</v>
      </c>
      <c r="D46" t="s">
        <v>335</v>
      </c>
      <c r="E46" t="str">
        <f t="shared" si="3"/>
        <v>ITRK LN Equity</v>
      </c>
      <c r="G46" t="s">
        <v>923</v>
      </c>
      <c r="H46" t="str">
        <f t="shared" si="2"/>
        <v>VZN SW Equity</v>
      </c>
    </row>
    <row r="47" spans="1:8" x14ac:dyDescent="0.25">
      <c r="A47" t="s">
        <v>573</v>
      </c>
      <c r="B47" t="str">
        <f t="shared" si="0"/>
        <v>BIM FP Equity</v>
      </c>
      <c r="D47" t="s">
        <v>331</v>
      </c>
      <c r="E47" t="str">
        <f t="shared" si="3"/>
        <v>JD/ LN Equity</v>
      </c>
      <c r="G47" t="s">
        <v>284</v>
      </c>
      <c r="H47" t="str">
        <f t="shared" si="2"/>
        <v>YPSN SW Equity</v>
      </c>
    </row>
    <row r="48" spans="1:8" x14ac:dyDescent="0.25">
      <c r="A48" t="s">
        <v>643</v>
      </c>
      <c r="B48" t="str">
        <f t="shared" si="0"/>
        <v>BIRG ID Equity</v>
      </c>
      <c r="D48" t="s">
        <v>405</v>
      </c>
      <c r="E48" t="str">
        <f t="shared" si="3"/>
        <v>KGF LN Equity</v>
      </c>
      <c r="G48" t="s">
        <v>84</v>
      </c>
      <c r="H48" t="str">
        <f t="shared" si="2"/>
        <v>ZURN SW Equity</v>
      </c>
    </row>
    <row r="49" spans="1:8" x14ac:dyDescent="0.25">
      <c r="A49" t="s">
        <v>737</v>
      </c>
      <c r="B49" t="str">
        <f t="shared" si="0"/>
        <v>BKT SM Equity</v>
      </c>
      <c r="D49" t="s">
        <v>256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701</v>
      </c>
      <c r="B50" t="str">
        <f t="shared" si="0"/>
        <v>BMED IM Equity</v>
      </c>
      <c r="D50" t="s">
        <v>146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767</v>
      </c>
      <c r="B51" t="str">
        <f t="shared" si="0"/>
        <v>BMPS IM Equity</v>
      </c>
      <c r="D51" t="s">
        <v>106</v>
      </c>
      <c r="E51" t="str">
        <f t="shared" si="3"/>
        <v>LSEG LN Equity</v>
      </c>
      <c r="H51" t="s">
        <v>312</v>
      </c>
    </row>
    <row r="52" spans="1:8" x14ac:dyDescent="0.25">
      <c r="A52" t="s">
        <v>286</v>
      </c>
      <c r="B52" t="str">
        <f t="shared" si="0"/>
        <v>BMW GR Equity</v>
      </c>
      <c r="D52" t="s">
        <v>351</v>
      </c>
      <c r="E52" t="str">
        <f t="shared" si="3"/>
        <v>MKS LN Equity</v>
      </c>
      <c r="H52" t="s">
        <v>312</v>
      </c>
    </row>
    <row r="53" spans="1:8" x14ac:dyDescent="0.25">
      <c r="A53" t="s">
        <v>296</v>
      </c>
      <c r="B53" t="str">
        <f t="shared" si="0"/>
        <v>BN FP Equity</v>
      </c>
      <c r="D53" t="s">
        <v>381</v>
      </c>
      <c r="E53" t="str">
        <f t="shared" si="3"/>
        <v>MNDI LN Equity</v>
      </c>
      <c r="H53" t="s">
        <v>312</v>
      </c>
    </row>
    <row r="54" spans="1:8" x14ac:dyDescent="0.25">
      <c r="A54" t="s">
        <v>190</v>
      </c>
      <c r="B54" t="str">
        <f t="shared" si="0"/>
        <v>BNP FP Equity</v>
      </c>
      <c r="D54" t="s">
        <v>471</v>
      </c>
      <c r="E54" t="str">
        <f t="shared" si="3"/>
        <v>MNG LN Equity</v>
      </c>
      <c r="H54" t="s">
        <v>312</v>
      </c>
    </row>
    <row r="55" spans="1:8" x14ac:dyDescent="0.25">
      <c r="A55" t="s">
        <v>663</v>
      </c>
      <c r="B55" t="str">
        <f t="shared" si="0"/>
        <v>BNR GR Equity</v>
      </c>
      <c r="D55" t="s">
        <v>397</v>
      </c>
      <c r="E55" t="str">
        <f t="shared" si="3"/>
        <v>MRO LN Equity</v>
      </c>
      <c r="H55" t="s">
        <v>312</v>
      </c>
    </row>
    <row r="56" spans="1:8" x14ac:dyDescent="0.25">
      <c r="A56" t="s">
        <v>535</v>
      </c>
      <c r="B56" t="str">
        <f t="shared" si="0"/>
        <v>BOL FP Equity</v>
      </c>
      <c r="D56" t="s">
        <v>118</v>
      </c>
      <c r="E56" t="str">
        <f t="shared" si="3"/>
        <v>NG/ LN Equity</v>
      </c>
      <c r="H56" t="s">
        <v>312</v>
      </c>
    </row>
    <row r="57" spans="1:8" x14ac:dyDescent="0.25">
      <c r="A57" t="s">
        <v>747</v>
      </c>
      <c r="B57" t="str">
        <f t="shared" si="0"/>
        <v>BPE IM Equity</v>
      </c>
      <c r="D57" t="s">
        <v>180</v>
      </c>
      <c r="E57" t="str">
        <f t="shared" si="3"/>
        <v>NWG LN Equity</v>
      </c>
      <c r="H57" t="s">
        <v>312</v>
      </c>
    </row>
    <row r="58" spans="1:8" x14ac:dyDescent="0.25">
      <c r="A58" t="s">
        <v>569</v>
      </c>
      <c r="B58" t="str">
        <f t="shared" si="0"/>
        <v>BVI FP Equity</v>
      </c>
      <c r="D58" t="s">
        <v>268</v>
      </c>
      <c r="E58" t="str">
        <f t="shared" si="3"/>
        <v>NXT LN Equity</v>
      </c>
      <c r="H58" t="s">
        <v>312</v>
      </c>
    </row>
    <row r="59" spans="1:8" x14ac:dyDescent="0.25">
      <c r="A59" t="s">
        <v>751</v>
      </c>
      <c r="B59" t="str">
        <f t="shared" si="0"/>
        <v>BZU IM Equity</v>
      </c>
      <c r="D59" t="s">
        <v>417</v>
      </c>
      <c r="E59" t="str">
        <f t="shared" si="3"/>
        <v>PHNX LN Equity</v>
      </c>
      <c r="H59" t="s">
        <v>312</v>
      </c>
    </row>
    <row r="60" spans="1:8" x14ac:dyDescent="0.25">
      <c r="A60" t="s">
        <v>627</v>
      </c>
      <c r="B60" t="str">
        <f t="shared" si="0"/>
        <v>CA FP Equity</v>
      </c>
      <c r="D60" t="s">
        <v>234</v>
      </c>
      <c r="E60" t="str">
        <f t="shared" si="3"/>
        <v>PRU LN Equity</v>
      </c>
      <c r="H60" t="s">
        <v>312</v>
      </c>
    </row>
    <row r="61" spans="1:8" x14ac:dyDescent="0.25">
      <c r="A61" t="s">
        <v>329</v>
      </c>
      <c r="B61" t="str">
        <f t="shared" si="0"/>
        <v>CABK SM Equity</v>
      </c>
      <c r="D61" t="s">
        <v>439</v>
      </c>
      <c r="E61" t="str">
        <f t="shared" si="3"/>
        <v>PSN LN Equity</v>
      </c>
      <c r="H61" t="s">
        <v>312</v>
      </c>
    </row>
    <row r="62" spans="1:8" x14ac:dyDescent="0.25">
      <c r="A62" t="s">
        <v>357</v>
      </c>
      <c r="B62" t="str">
        <f t="shared" si="0"/>
        <v>CAP FP Equity</v>
      </c>
      <c r="D62" t="s">
        <v>365</v>
      </c>
      <c r="E62" t="str">
        <f t="shared" si="3"/>
        <v>PSON LN Equity</v>
      </c>
      <c r="H62" t="s">
        <v>312</v>
      </c>
    </row>
    <row r="63" spans="1:8" x14ac:dyDescent="0.25">
      <c r="A63" t="s">
        <v>515</v>
      </c>
      <c r="B63" t="str">
        <f t="shared" si="0"/>
        <v>CBK GR Equity</v>
      </c>
      <c r="D63" t="s">
        <v>82</v>
      </c>
      <c r="E63" t="str">
        <f t="shared" si="3"/>
        <v>REL LN Equity</v>
      </c>
      <c r="H63" t="s">
        <v>312</v>
      </c>
    </row>
    <row r="64" spans="1:8" x14ac:dyDescent="0.25">
      <c r="A64" t="s">
        <v>449</v>
      </c>
      <c r="B64" t="str">
        <f t="shared" si="0"/>
        <v>CLNX SM Equity</v>
      </c>
      <c r="D64" t="s">
        <v>76</v>
      </c>
      <c r="E64" t="str">
        <f t="shared" si="3"/>
        <v>RIO LN Equity</v>
      </c>
      <c r="H64" t="s">
        <v>312</v>
      </c>
    </row>
    <row r="65" spans="1:8" x14ac:dyDescent="0.25">
      <c r="A65" t="s">
        <v>807</v>
      </c>
      <c r="B65" t="str">
        <f t="shared" si="0"/>
        <v>COLR BB Equity</v>
      </c>
      <c r="D65" t="s">
        <v>170</v>
      </c>
      <c r="E65" t="str">
        <f t="shared" si="3"/>
        <v>RKT LN Equity</v>
      </c>
      <c r="H65" t="s">
        <v>312</v>
      </c>
    </row>
    <row r="66" spans="1:8" x14ac:dyDescent="0.25">
      <c r="A66" t="s">
        <v>611</v>
      </c>
      <c r="B66" t="str">
        <f t="shared" si="0"/>
        <v>CON GR Equity</v>
      </c>
      <c r="D66" t="s">
        <v>443</v>
      </c>
      <c r="E66" t="str">
        <f t="shared" si="3"/>
        <v>RMV LN Equity</v>
      </c>
      <c r="H66" t="s">
        <v>312</v>
      </c>
    </row>
    <row r="67" spans="1:8" x14ac:dyDescent="0.25">
      <c r="A67" t="s">
        <v>777</v>
      </c>
      <c r="B67" t="str">
        <f t="shared" ref="B67:B130" si="4">A67&amp;" Equity"</f>
        <v>COV FP Equity</v>
      </c>
      <c r="D67" t="s">
        <v>130</v>
      </c>
      <c r="E67" t="str">
        <f t="shared" ref="E67:E91" si="5">D67&amp;" Equity"</f>
        <v>RR/ LN Equity</v>
      </c>
      <c r="H67" t="s">
        <v>312</v>
      </c>
    </row>
    <row r="68" spans="1:8" x14ac:dyDescent="0.25">
      <c r="A68" t="s">
        <v>653</v>
      </c>
      <c r="B68" t="str">
        <f t="shared" si="4"/>
        <v>CPR IM Equity</v>
      </c>
      <c r="D68" t="s">
        <v>323</v>
      </c>
      <c r="E68" t="str">
        <f t="shared" si="5"/>
        <v>RTO LN Equity</v>
      </c>
      <c r="H68" t="s">
        <v>312</v>
      </c>
    </row>
    <row r="69" spans="1:8" x14ac:dyDescent="0.25">
      <c r="A69" t="s">
        <v>168</v>
      </c>
      <c r="B69" t="str">
        <f t="shared" si="4"/>
        <v>CS FP Equity</v>
      </c>
      <c r="D69" t="s">
        <v>363</v>
      </c>
      <c r="E69" t="str">
        <f t="shared" si="5"/>
        <v>SBRY LN Equity</v>
      </c>
      <c r="H69" t="s">
        <v>312</v>
      </c>
    </row>
    <row r="70" spans="1:8" x14ac:dyDescent="0.25">
      <c r="A70" t="s">
        <v>719</v>
      </c>
      <c r="B70" t="str">
        <f t="shared" si="4"/>
        <v>CTPNV NA Equity</v>
      </c>
      <c r="D70" t="s">
        <v>421</v>
      </c>
      <c r="E70" t="str">
        <f t="shared" si="5"/>
        <v>SDR LN Equity</v>
      </c>
      <c r="H70" t="s">
        <v>312</v>
      </c>
    </row>
    <row r="71" spans="1:8" x14ac:dyDescent="0.25">
      <c r="A71" t="s">
        <v>501</v>
      </c>
      <c r="B71" t="str">
        <f t="shared" si="4"/>
        <v>CVC NA Equity</v>
      </c>
      <c r="D71" t="s">
        <v>304</v>
      </c>
      <c r="E71" t="str">
        <f t="shared" si="5"/>
        <v>SGE LN Equity</v>
      </c>
      <c r="H71" t="s">
        <v>312</v>
      </c>
    </row>
    <row r="72" spans="1:8" x14ac:dyDescent="0.25">
      <c r="A72" t="s">
        <v>321</v>
      </c>
      <c r="B72" t="str">
        <f t="shared" si="4"/>
        <v>DB1 GR Equity</v>
      </c>
      <c r="D72" t="s">
        <v>58</v>
      </c>
      <c r="E72" t="str">
        <f t="shared" si="5"/>
        <v>SHEL LN Equity</v>
      </c>
      <c r="H72" t="s">
        <v>312</v>
      </c>
    </row>
    <row r="73" spans="1:8" x14ac:dyDescent="0.25">
      <c r="A73" t="s">
        <v>391</v>
      </c>
      <c r="B73" t="str">
        <f t="shared" si="4"/>
        <v>DBK GR Equity</v>
      </c>
      <c r="D73" t="s">
        <v>373</v>
      </c>
      <c r="E73" t="str">
        <f t="shared" si="5"/>
        <v>SMDS LN Equity</v>
      </c>
      <c r="H73" t="s">
        <v>312</v>
      </c>
    </row>
    <row r="74" spans="1:8" x14ac:dyDescent="0.25">
      <c r="A74" t="s">
        <v>214</v>
      </c>
      <c r="B74" t="str">
        <f t="shared" si="4"/>
        <v>DG FP Equity</v>
      </c>
      <c r="D74" t="s">
        <v>385</v>
      </c>
      <c r="E74" t="str">
        <f t="shared" si="5"/>
        <v>SMIN LN Equity</v>
      </c>
      <c r="H74" t="s">
        <v>312</v>
      </c>
    </row>
    <row r="75" spans="1:8" x14ac:dyDescent="0.25">
      <c r="A75" t="s">
        <v>703</v>
      </c>
      <c r="B75" t="str">
        <f t="shared" si="4"/>
        <v>DHER GR Equity</v>
      </c>
      <c r="D75" t="s">
        <v>298</v>
      </c>
      <c r="E75" t="str">
        <f t="shared" si="5"/>
        <v>SN/ LN Equity</v>
      </c>
      <c r="H75" t="s">
        <v>312</v>
      </c>
    </row>
    <row r="76" spans="1:8" x14ac:dyDescent="0.25">
      <c r="A76" t="s">
        <v>260</v>
      </c>
      <c r="B76" t="str">
        <f t="shared" si="4"/>
        <v>DHL GR Equity</v>
      </c>
      <c r="D76" t="s">
        <v>431</v>
      </c>
      <c r="E76" t="str">
        <f t="shared" si="5"/>
        <v>SPX LN Equity</v>
      </c>
      <c r="H76" t="s">
        <v>312</v>
      </c>
    </row>
    <row r="77" spans="1:8" x14ac:dyDescent="0.25">
      <c r="A77" t="s">
        <v>799</v>
      </c>
      <c r="B77" t="str">
        <f t="shared" si="4"/>
        <v>DIA IM Equity</v>
      </c>
      <c r="D77" t="s">
        <v>204</v>
      </c>
      <c r="E77" t="str">
        <f t="shared" si="5"/>
        <v>SSE LN Equity</v>
      </c>
      <c r="H77" t="s">
        <v>312</v>
      </c>
    </row>
    <row r="78" spans="1:8" x14ac:dyDescent="0.25">
      <c r="A78" t="s">
        <v>625</v>
      </c>
      <c r="B78" t="str">
        <f t="shared" si="4"/>
        <v>DIE BB Equity</v>
      </c>
      <c r="D78" t="s">
        <v>216</v>
      </c>
      <c r="E78" t="str">
        <f t="shared" si="5"/>
        <v>STAN LN Equity</v>
      </c>
      <c r="H78" t="s">
        <v>312</v>
      </c>
    </row>
    <row r="79" spans="1:8" x14ac:dyDescent="0.25">
      <c r="A79" t="s">
        <v>521</v>
      </c>
      <c r="B79" t="str">
        <f t="shared" si="4"/>
        <v>DIM FP Equity</v>
      </c>
      <c r="D79" t="s">
        <v>339</v>
      </c>
      <c r="E79" t="str">
        <f t="shared" si="5"/>
        <v>SVT LN Equity</v>
      </c>
      <c r="H79" t="s">
        <v>312</v>
      </c>
    </row>
    <row r="80" spans="1:8" x14ac:dyDescent="0.25">
      <c r="A80" t="s">
        <v>375</v>
      </c>
      <c r="B80" t="str">
        <f t="shared" si="4"/>
        <v>DSFIR NA Equity</v>
      </c>
      <c r="D80" t="s">
        <v>224</v>
      </c>
      <c r="E80" t="str">
        <f t="shared" si="5"/>
        <v>SWR LN Equity</v>
      </c>
      <c r="H80" t="s">
        <v>312</v>
      </c>
    </row>
    <row r="81" spans="1:8" x14ac:dyDescent="0.25">
      <c r="A81" t="s">
        <v>266</v>
      </c>
      <c r="B81" t="str">
        <f t="shared" si="4"/>
        <v>DSY FP Equity</v>
      </c>
      <c r="D81" t="s">
        <v>192</v>
      </c>
      <c r="E81" t="str">
        <f t="shared" si="5"/>
        <v>TSCO LN Equity</v>
      </c>
      <c r="H81" t="s">
        <v>312</v>
      </c>
    </row>
    <row r="82" spans="1:8" x14ac:dyDescent="0.25">
      <c r="A82" t="s">
        <v>92</v>
      </c>
      <c r="B82" t="str">
        <f t="shared" si="4"/>
        <v>DTE GR Equity</v>
      </c>
      <c r="D82" t="s">
        <v>401</v>
      </c>
      <c r="E82" t="str">
        <f t="shared" si="5"/>
        <v>TW/ LN Equity</v>
      </c>
      <c r="H82" t="s">
        <v>312</v>
      </c>
    </row>
    <row r="83" spans="1:8" x14ac:dyDescent="0.25">
      <c r="A83" t="s">
        <v>459</v>
      </c>
      <c r="B83" t="str">
        <f t="shared" si="4"/>
        <v>DTG GR Equity</v>
      </c>
      <c r="D83" t="s">
        <v>64</v>
      </c>
      <c r="E83" t="str">
        <f t="shared" si="5"/>
        <v>ULVR LN Equity</v>
      </c>
      <c r="H83" t="s">
        <v>312</v>
      </c>
    </row>
    <row r="84" spans="1:8" x14ac:dyDescent="0.25">
      <c r="A84" t="s">
        <v>669</v>
      </c>
      <c r="B84" t="str">
        <f t="shared" si="4"/>
        <v>DWNI GR Equity</v>
      </c>
      <c r="D84" t="s">
        <v>359</v>
      </c>
      <c r="E84" t="str">
        <f t="shared" si="5"/>
        <v>UU/ LN Equity</v>
      </c>
      <c r="H84" t="s">
        <v>312</v>
      </c>
    </row>
    <row r="85" spans="1:8" x14ac:dyDescent="0.25">
      <c r="A85" t="s">
        <v>727</v>
      </c>
      <c r="B85" t="str">
        <f t="shared" si="4"/>
        <v>DWS GR Equity</v>
      </c>
      <c r="D85" t="s">
        <v>210</v>
      </c>
      <c r="E85" t="str">
        <f t="shared" si="5"/>
        <v>VOD LN Equity</v>
      </c>
      <c r="H85" t="s">
        <v>312</v>
      </c>
    </row>
    <row r="86" spans="1:8" x14ac:dyDescent="0.25">
      <c r="A86" t="s">
        <v>513</v>
      </c>
      <c r="B86" t="str">
        <f t="shared" si="4"/>
        <v>EBK GR Equity</v>
      </c>
      <c r="D86" t="s">
        <v>435</v>
      </c>
      <c r="E86" t="str">
        <f t="shared" si="5"/>
        <v>WEIR LN Equity</v>
      </c>
      <c r="H86" t="s">
        <v>312</v>
      </c>
    </row>
    <row r="87" spans="1:8" x14ac:dyDescent="0.25">
      <c r="A87" t="s">
        <v>503</v>
      </c>
      <c r="B87" t="str">
        <f t="shared" si="4"/>
        <v>EBS AV Equity</v>
      </c>
      <c r="D87" t="s">
        <v>377</v>
      </c>
      <c r="E87" t="str">
        <f t="shared" si="5"/>
        <v>WISE LN Equity</v>
      </c>
      <c r="H87" t="s">
        <v>312</v>
      </c>
    </row>
    <row r="88" spans="1:8" x14ac:dyDescent="0.25">
      <c r="A88" t="s">
        <v>679</v>
      </c>
      <c r="B88" t="str">
        <f t="shared" si="4"/>
        <v>EDEN FP Equity</v>
      </c>
      <c r="D88" t="s">
        <v>343</v>
      </c>
      <c r="E88" t="str">
        <f t="shared" si="5"/>
        <v>WPP LN Equity</v>
      </c>
      <c r="H88" t="s">
        <v>312</v>
      </c>
    </row>
    <row r="89" spans="1:8" x14ac:dyDescent="0.25">
      <c r="A89" t="s">
        <v>529</v>
      </c>
      <c r="B89" t="str">
        <f t="shared" si="4"/>
        <v>EDP PL Equity</v>
      </c>
      <c r="D89" t="s">
        <v>413</v>
      </c>
      <c r="E89" t="str">
        <f t="shared" si="5"/>
        <v>WTB LN Equity</v>
      </c>
      <c r="H89" t="s">
        <v>312</v>
      </c>
    </row>
    <row r="90" spans="1:8" x14ac:dyDescent="0.25">
      <c r="A90" t="s">
        <v>541</v>
      </c>
      <c r="B90" t="str">
        <f t="shared" si="4"/>
        <v>EDPR PL Equity</v>
      </c>
      <c r="E90" t="str">
        <f t="shared" si="5"/>
        <v xml:space="preserve"> Equity</v>
      </c>
      <c r="H90" t="s">
        <v>312</v>
      </c>
    </row>
    <row r="91" spans="1:8" x14ac:dyDescent="0.25">
      <c r="A91" t="s">
        <v>144</v>
      </c>
      <c r="B91" t="str">
        <f t="shared" si="4"/>
        <v>EL FP Equity</v>
      </c>
      <c r="E91" t="str">
        <f t="shared" si="5"/>
        <v xml:space="preserve"> Equity</v>
      </c>
      <c r="H91" t="s">
        <v>312</v>
      </c>
    </row>
    <row r="92" spans="1:8" x14ac:dyDescent="0.25">
      <c r="A92" t="s">
        <v>499</v>
      </c>
      <c r="B92" t="str">
        <f t="shared" si="4"/>
        <v>ELE SM Equity</v>
      </c>
      <c r="H92" t="s">
        <v>312</v>
      </c>
    </row>
    <row r="93" spans="1:8" x14ac:dyDescent="0.25">
      <c r="A93" t="s">
        <v>711</v>
      </c>
      <c r="B93" t="str">
        <f t="shared" si="4"/>
        <v>ELI BB Equity</v>
      </c>
      <c r="H93" t="s">
        <v>312</v>
      </c>
    </row>
    <row r="94" spans="1:8" x14ac:dyDescent="0.25">
      <c r="A94" t="s">
        <v>709</v>
      </c>
      <c r="B94" t="str">
        <f t="shared" si="4"/>
        <v>ELISA FH Equity</v>
      </c>
      <c r="H94" t="s">
        <v>312</v>
      </c>
    </row>
    <row r="95" spans="1:8" x14ac:dyDescent="0.25">
      <c r="A95" t="s">
        <v>585</v>
      </c>
      <c r="B95" t="str">
        <f t="shared" si="4"/>
        <v>EN FP Equity</v>
      </c>
      <c r="H95" t="s">
        <v>312</v>
      </c>
    </row>
    <row r="96" spans="1:8" x14ac:dyDescent="0.25">
      <c r="A96" t="s">
        <v>178</v>
      </c>
      <c r="B96" t="str">
        <f t="shared" si="4"/>
        <v>ENEL IM Equity</v>
      </c>
      <c r="H96" t="s">
        <v>312</v>
      </c>
    </row>
    <row r="97" spans="1:2" x14ac:dyDescent="0.25">
      <c r="A97" t="s">
        <v>337</v>
      </c>
      <c r="B97" t="str">
        <f t="shared" si="4"/>
        <v>ENGI FP Equity</v>
      </c>
    </row>
    <row r="98" spans="1:2" x14ac:dyDescent="0.25">
      <c r="A98" t="s">
        <v>278</v>
      </c>
      <c r="B98" t="str">
        <f t="shared" si="4"/>
        <v>ENI IM Equity</v>
      </c>
    </row>
    <row r="99" spans="1:2" x14ac:dyDescent="0.25">
      <c r="A99" t="s">
        <v>487</v>
      </c>
      <c r="B99" t="str">
        <f t="shared" si="4"/>
        <v>ENR GR Equity</v>
      </c>
    </row>
    <row r="100" spans="1:2" x14ac:dyDescent="0.25">
      <c r="A100" t="s">
        <v>621</v>
      </c>
      <c r="B100" t="str">
        <f t="shared" si="4"/>
        <v>ENX FP Equity</v>
      </c>
    </row>
    <row r="101" spans="1:2" x14ac:dyDescent="0.25">
      <c r="A101" t="s">
        <v>353</v>
      </c>
      <c r="B101" t="str">
        <f t="shared" si="4"/>
        <v>EOAN GR Equity</v>
      </c>
    </row>
    <row r="102" spans="1:2" x14ac:dyDescent="0.25">
      <c r="A102" t="s">
        <v>635</v>
      </c>
      <c r="B102" t="str">
        <f t="shared" si="4"/>
        <v>ERF FP Equity</v>
      </c>
    </row>
    <row r="103" spans="1:2" x14ac:dyDescent="0.25">
      <c r="A103" t="s">
        <v>749</v>
      </c>
      <c r="B103" t="str">
        <f t="shared" si="4"/>
        <v>ETE GA Equity</v>
      </c>
    </row>
    <row r="104" spans="1:2" x14ac:dyDescent="0.25">
      <c r="A104" t="s">
        <v>723</v>
      </c>
      <c r="B104" t="str">
        <f t="shared" si="4"/>
        <v>EUROB GA Equity</v>
      </c>
    </row>
    <row r="105" spans="1:2" x14ac:dyDescent="0.25">
      <c r="A105" t="s">
        <v>697</v>
      </c>
      <c r="B105" t="str">
        <f t="shared" si="4"/>
        <v>EVD GR Equity</v>
      </c>
    </row>
    <row r="106" spans="1:2" x14ac:dyDescent="0.25">
      <c r="A106" t="s">
        <v>651</v>
      </c>
      <c r="B106" t="str">
        <f t="shared" si="4"/>
        <v>EVK GR Equity</v>
      </c>
    </row>
    <row r="107" spans="1:2" x14ac:dyDescent="0.25">
      <c r="A107" t="s">
        <v>495</v>
      </c>
      <c r="B107" t="str">
        <f t="shared" si="4"/>
        <v>EXO NA Equity</v>
      </c>
    </row>
    <row r="108" spans="1:2" x14ac:dyDescent="0.25">
      <c r="A108" t="s">
        <v>659</v>
      </c>
      <c r="B108" t="str">
        <f t="shared" si="4"/>
        <v>FBK IM Equity</v>
      </c>
    </row>
    <row r="109" spans="1:2" x14ac:dyDescent="0.25">
      <c r="A109" t="s">
        <v>779</v>
      </c>
      <c r="B109" t="str">
        <f t="shared" si="4"/>
        <v>FCC SM Equity</v>
      </c>
    </row>
    <row r="110" spans="1:2" x14ac:dyDescent="0.25">
      <c r="A110" t="s">
        <v>741</v>
      </c>
      <c r="B110" t="str">
        <f t="shared" si="4"/>
        <v>FDJ FP Equity</v>
      </c>
    </row>
    <row r="111" spans="1:2" x14ac:dyDescent="0.25">
      <c r="A111" t="s">
        <v>429</v>
      </c>
      <c r="B111" t="str">
        <f t="shared" si="4"/>
        <v>FER SM Equity</v>
      </c>
    </row>
    <row r="112" spans="1:2" x14ac:dyDescent="0.25">
      <c r="A112" t="s">
        <v>677</v>
      </c>
      <c r="B112" t="str">
        <f t="shared" si="4"/>
        <v>FGR FP Equity</v>
      </c>
    </row>
    <row r="113" spans="1:2" x14ac:dyDescent="0.25">
      <c r="A113" t="s">
        <v>603</v>
      </c>
      <c r="B113" t="str">
        <f t="shared" si="4"/>
        <v>FME GR Equity</v>
      </c>
    </row>
    <row r="114" spans="1:2" x14ac:dyDescent="0.25">
      <c r="A114" t="s">
        <v>577</v>
      </c>
      <c r="B114" t="str">
        <f t="shared" si="4"/>
        <v>FORTUM FH Equity</v>
      </c>
    </row>
    <row r="115" spans="1:2" x14ac:dyDescent="0.25">
      <c r="A115" t="s">
        <v>511</v>
      </c>
      <c r="B115" t="str">
        <f t="shared" si="4"/>
        <v>FRE GR Equity</v>
      </c>
    </row>
    <row r="116" spans="1:2" x14ac:dyDescent="0.25">
      <c r="A116" t="s">
        <v>308</v>
      </c>
      <c r="B116" t="str">
        <f t="shared" si="4"/>
        <v>G IM Equity</v>
      </c>
    </row>
    <row r="117" spans="1:2" x14ac:dyDescent="0.25">
      <c r="A117" t="s">
        <v>725</v>
      </c>
      <c r="B117" t="str">
        <f t="shared" si="4"/>
        <v>G1A GR Equity</v>
      </c>
    </row>
    <row r="118" spans="1:2" x14ac:dyDescent="0.25">
      <c r="A118" t="s">
        <v>809</v>
      </c>
      <c r="B118" t="str">
        <f t="shared" si="4"/>
        <v>G24 GR Equity</v>
      </c>
    </row>
    <row r="119" spans="1:2" x14ac:dyDescent="0.25">
      <c r="A119" t="s">
        <v>571</v>
      </c>
      <c r="B119" t="str">
        <f t="shared" si="4"/>
        <v>GALP PL Equity</v>
      </c>
    </row>
    <row r="120" spans="1:2" x14ac:dyDescent="0.25">
      <c r="A120" t="s">
        <v>649</v>
      </c>
      <c r="B120" t="str">
        <f t="shared" si="4"/>
        <v>GBLB BB Equity</v>
      </c>
    </row>
    <row r="121" spans="1:2" x14ac:dyDescent="0.25">
      <c r="A121" t="s">
        <v>681</v>
      </c>
      <c r="B121" t="str">
        <f t="shared" si="4"/>
        <v>GET FP Equity</v>
      </c>
    </row>
    <row r="122" spans="1:2" x14ac:dyDescent="0.25">
      <c r="A122" t="s">
        <v>699</v>
      </c>
      <c r="B122" t="str">
        <f t="shared" si="4"/>
        <v>GFC FP Equity</v>
      </c>
    </row>
    <row r="123" spans="1:2" x14ac:dyDescent="0.25">
      <c r="A123" t="s">
        <v>517</v>
      </c>
      <c r="B123" t="str">
        <f t="shared" si="4"/>
        <v>GLE FP Equity</v>
      </c>
    </row>
    <row r="124" spans="1:2" x14ac:dyDescent="0.25">
      <c r="A124" t="s">
        <v>761</v>
      </c>
      <c r="B124" t="str">
        <f t="shared" si="4"/>
        <v>GRF SM Equity</v>
      </c>
    </row>
    <row r="125" spans="1:2" x14ac:dyDescent="0.25">
      <c r="A125" t="s">
        <v>609</v>
      </c>
      <c r="B125" t="str">
        <f t="shared" si="4"/>
        <v>HAL NA Equity</v>
      </c>
    </row>
    <row r="126" spans="1:2" x14ac:dyDescent="0.25">
      <c r="A126" t="s">
        <v>527</v>
      </c>
      <c r="B126" t="str">
        <f t="shared" si="4"/>
        <v>HEI GR Equity</v>
      </c>
    </row>
    <row r="127" spans="1:2" x14ac:dyDescent="0.25">
      <c r="A127" t="s">
        <v>272</v>
      </c>
      <c r="B127" t="str">
        <f t="shared" si="4"/>
        <v>HEIA NA Equity</v>
      </c>
    </row>
    <row r="128" spans="1:2" x14ac:dyDescent="0.25">
      <c r="A128" t="s">
        <v>505</v>
      </c>
      <c r="B128" t="str">
        <f t="shared" si="4"/>
        <v>HEIO NA Equity</v>
      </c>
    </row>
    <row r="129" spans="1:2" x14ac:dyDescent="0.25">
      <c r="A129" t="s">
        <v>361</v>
      </c>
      <c r="B129" t="str">
        <f t="shared" si="4"/>
        <v>HEN GR Equity</v>
      </c>
    </row>
    <row r="130" spans="1:2" x14ac:dyDescent="0.25">
      <c r="A130" t="s">
        <v>463</v>
      </c>
      <c r="B130" t="str">
        <f t="shared" si="4"/>
        <v>HLAG GR Equity</v>
      </c>
    </row>
    <row r="131" spans="1:2" x14ac:dyDescent="0.25">
      <c r="A131" t="s">
        <v>647</v>
      </c>
      <c r="B131" t="str">
        <f t="shared" ref="B131:B194" si="6">A131&amp;" Equity"</f>
        <v>HLE GR Equity</v>
      </c>
    </row>
    <row r="132" spans="1:2" x14ac:dyDescent="0.25">
      <c r="A132" t="s">
        <v>387</v>
      </c>
      <c r="B132" t="str">
        <f t="shared" si="6"/>
        <v>HNR1 GR Equity</v>
      </c>
    </row>
    <row r="133" spans="1:2" x14ac:dyDescent="0.25">
      <c r="A133" t="s">
        <v>383</v>
      </c>
      <c r="B133" t="str">
        <f t="shared" si="6"/>
        <v>HO FP Equity</v>
      </c>
    </row>
    <row r="134" spans="1:2" x14ac:dyDescent="0.25">
      <c r="A134" t="s">
        <v>695</v>
      </c>
      <c r="B134" t="str">
        <f t="shared" si="6"/>
        <v>HOT GR Equity</v>
      </c>
    </row>
    <row r="135" spans="1:2" x14ac:dyDescent="0.25">
      <c r="A135" t="s">
        <v>773</v>
      </c>
      <c r="B135" t="str">
        <f t="shared" si="6"/>
        <v>HTO GA Equity</v>
      </c>
    </row>
    <row r="136" spans="1:2" x14ac:dyDescent="0.25">
      <c r="A136" t="s">
        <v>156</v>
      </c>
      <c r="B136" t="str">
        <f t="shared" si="6"/>
        <v>IBE SM Equity</v>
      </c>
    </row>
    <row r="137" spans="1:2" x14ac:dyDescent="0.25">
      <c r="A137" t="s">
        <v>341</v>
      </c>
      <c r="B137" t="str">
        <f t="shared" si="6"/>
        <v>IFX GR Equity</v>
      </c>
    </row>
    <row r="138" spans="1:2" x14ac:dyDescent="0.25">
      <c r="A138" t="s">
        <v>683</v>
      </c>
      <c r="B138" t="str">
        <f t="shared" si="6"/>
        <v>IMCD NA Equity</v>
      </c>
    </row>
    <row r="139" spans="1:2" x14ac:dyDescent="0.25">
      <c r="A139" t="s">
        <v>244</v>
      </c>
      <c r="B139" t="str">
        <f t="shared" si="6"/>
        <v>INGA NA Equity</v>
      </c>
    </row>
    <row r="140" spans="1:2" x14ac:dyDescent="0.25">
      <c r="A140" t="s">
        <v>691</v>
      </c>
      <c r="B140" t="str">
        <f t="shared" si="6"/>
        <v>INPST NA Equity</v>
      </c>
    </row>
    <row r="141" spans="1:2" x14ac:dyDescent="0.25">
      <c r="A141" t="s">
        <v>613</v>
      </c>
      <c r="B141" t="str">
        <f t="shared" si="6"/>
        <v>INW IM Equity</v>
      </c>
    </row>
    <row r="142" spans="1:2" x14ac:dyDescent="0.25">
      <c r="A142" t="s">
        <v>667</v>
      </c>
      <c r="B142" t="str">
        <f t="shared" si="6"/>
        <v>IPN FP Equity</v>
      </c>
    </row>
    <row r="143" spans="1:2" x14ac:dyDescent="0.25">
      <c r="A143" t="s">
        <v>202</v>
      </c>
      <c r="B143" t="str">
        <f t="shared" si="6"/>
        <v>ISP IM Equity</v>
      </c>
    </row>
    <row r="144" spans="1:2" x14ac:dyDescent="0.25">
      <c r="A144" t="s">
        <v>80</v>
      </c>
      <c r="B144" t="str">
        <f t="shared" si="6"/>
        <v>ITX SM Equity</v>
      </c>
    </row>
    <row r="145" spans="1:2" x14ac:dyDescent="0.25">
      <c r="A145" t="s">
        <v>639</v>
      </c>
      <c r="B145" t="str">
        <f t="shared" si="6"/>
        <v>JDEP NA Equity</v>
      </c>
    </row>
    <row r="146" spans="1:2" x14ac:dyDescent="0.25">
      <c r="A146" t="s">
        <v>619</v>
      </c>
      <c r="B146" t="str">
        <f t="shared" si="6"/>
        <v>JMT PL Equity</v>
      </c>
    </row>
    <row r="147" spans="1:2" x14ac:dyDescent="0.25">
      <c r="A147" t="s">
        <v>395</v>
      </c>
      <c r="B147" t="str">
        <f t="shared" si="6"/>
        <v>KBC BB Equity</v>
      </c>
    </row>
    <row r="148" spans="1:2" x14ac:dyDescent="0.25">
      <c r="A148" t="s">
        <v>587</v>
      </c>
      <c r="B148" t="str">
        <f t="shared" si="6"/>
        <v>KBX GR Equity</v>
      </c>
    </row>
    <row r="149" spans="1:2" x14ac:dyDescent="0.25">
      <c r="A149" t="s">
        <v>419</v>
      </c>
      <c r="B149" t="str">
        <f t="shared" si="6"/>
        <v>KER FP Equity</v>
      </c>
    </row>
    <row r="150" spans="1:2" x14ac:dyDescent="0.25">
      <c r="A150" t="s">
        <v>721</v>
      </c>
      <c r="B150" t="str">
        <f t="shared" si="6"/>
        <v>KESKOB FH Equity</v>
      </c>
    </row>
    <row r="151" spans="1:2" x14ac:dyDescent="0.25">
      <c r="A151" t="s">
        <v>453</v>
      </c>
      <c r="B151" t="str">
        <f t="shared" si="6"/>
        <v>KNEBV FH Equity</v>
      </c>
    </row>
    <row r="152" spans="1:2" x14ac:dyDescent="0.25">
      <c r="A152" t="s">
        <v>557</v>
      </c>
      <c r="B152" t="str">
        <f t="shared" si="6"/>
        <v>KPN NA Equity</v>
      </c>
    </row>
    <row r="153" spans="1:2" x14ac:dyDescent="0.25">
      <c r="A153" t="s">
        <v>559</v>
      </c>
      <c r="B153" t="str">
        <f t="shared" si="6"/>
        <v>KSP ID Equity</v>
      </c>
    </row>
    <row r="154" spans="1:2" x14ac:dyDescent="0.25">
      <c r="A154" t="s">
        <v>545</v>
      </c>
      <c r="B154" t="str">
        <f t="shared" si="6"/>
        <v>KYGA ID Equity</v>
      </c>
    </row>
    <row r="155" spans="1:2" x14ac:dyDescent="0.25">
      <c r="A155" t="s">
        <v>589</v>
      </c>
      <c r="B155" t="str">
        <f t="shared" si="6"/>
        <v>LDO IM Equity</v>
      </c>
    </row>
    <row r="156" spans="1:2" x14ac:dyDescent="0.25">
      <c r="A156" t="s">
        <v>743</v>
      </c>
      <c r="B156" t="str">
        <f t="shared" si="6"/>
        <v>LEG GR Equity</v>
      </c>
    </row>
    <row r="157" spans="1:2" x14ac:dyDescent="0.25">
      <c r="A157" t="s">
        <v>731</v>
      </c>
      <c r="B157" t="str">
        <f t="shared" si="6"/>
        <v>LHA GR Equity</v>
      </c>
    </row>
    <row r="158" spans="1:2" x14ac:dyDescent="0.25">
      <c r="A158" t="s">
        <v>693</v>
      </c>
      <c r="B158" t="str">
        <f t="shared" si="6"/>
        <v>LI FP Equity</v>
      </c>
    </row>
    <row r="159" spans="1:2" x14ac:dyDescent="0.25">
      <c r="A159" t="s">
        <v>641</v>
      </c>
      <c r="B159" t="str">
        <f t="shared" si="6"/>
        <v>LOTB BB Equity</v>
      </c>
    </row>
    <row r="160" spans="1:2" x14ac:dyDescent="0.25">
      <c r="A160" t="s">
        <v>437</v>
      </c>
      <c r="B160" t="str">
        <f t="shared" si="6"/>
        <v>LR FP Equity</v>
      </c>
    </row>
    <row r="161" spans="1:2" x14ac:dyDescent="0.25">
      <c r="A161" t="s">
        <v>735</v>
      </c>
      <c r="B161" t="str">
        <f t="shared" si="6"/>
        <v>MAP SM Equity</v>
      </c>
    </row>
    <row r="162" spans="1:2" x14ac:dyDescent="0.25">
      <c r="A162" t="s">
        <v>581</v>
      </c>
      <c r="B162" t="str">
        <f t="shared" si="6"/>
        <v>MB IM Equity</v>
      </c>
    </row>
    <row r="163" spans="1:2" x14ac:dyDescent="0.25">
      <c r="A163" t="s">
        <v>226</v>
      </c>
      <c r="B163" t="str">
        <f t="shared" si="6"/>
        <v>MBG GR Equity</v>
      </c>
    </row>
    <row r="164" spans="1:2" x14ac:dyDescent="0.25">
      <c r="A164" t="s">
        <v>50</v>
      </c>
      <c r="B164" t="str">
        <f t="shared" si="6"/>
        <v>MC FP Equity</v>
      </c>
    </row>
    <row r="165" spans="1:2" x14ac:dyDescent="0.25">
      <c r="A165" t="s">
        <v>739</v>
      </c>
      <c r="B165" t="str">
        <f t="shared" si="6"/>
        <v>METSO FH Equity</v>
      </c>
    </row>
    <row r="166" spans="1:2" x14ac:dyDescent="0.25">
      <c r="A166" t="s">
        <v>457</v>
      </c>
      <c r="B166" t="str">
        <f t="shared" si="6"/>
        <v>ML FP Equity</v>
      </c>
    </row>
    <row r="167" spans="1:2" x14ac:dyDescent="0.25">
      <c r="A167" t="s">
        <v>563</v>
      </c>
      <c r="B167" t="str">
        <f t="shared" si="6"/>
        <v>MONC IM Equity</v>
      </c>
    </row>
    <row r="168" spans="1:2" x14ac:dyDescent="0.25">
      <c r="A168" t="s">
        <v>184</v>
      </c>
      <c r="B168" t="str">
        <f t="shared" si="6"/>
        <v>MRK GR Equity</v>
      </c>
    </row>
    <row r="169" spans="1:2" x14ac:dyDescent="0.25">
      <c r="A169" t="s">
        <v>753</v>
      </c>
      <c r="B169" t="str">
        <f t="shared" si="6"/>
        <v>MRL SM Equity</v>
      </c>
    </row>
    <row r="170" spans="1:2" x14ac:dyDescent="0.25">
      <c r="A170" t="s">
        <v>523</v>
      </c>
      <c r="B170" t="str">
        <f t="shared" si="6"/>
        <v>MT NA Equity</v>
      </c>
    </row>
    <row r="171" spans="1:2" x14ac:dyDescent="0.25">
      <c r="A171" t="s">
        <v>555</v>
      </c>
      <c r="B171" t="str">
        <f t="shared" si="6"/>
        <v>MTX GR Equity</v>
      </c>
    </row>
    <row r="172" spans="1:2" x14ac:dyDescent="0.25">
      <c r="A172" t="s">
        <v>208</v>
      </c>
      <c r="B172" t="str">
        <f t="shared" si="6"/>
        <v>MUV2 GR Equity</v>
      </c>
    </row>
    <row r="173" spans="1:2" x14ac:dyDescent="0.25">
      <c r="A173" t="s">
        <v>349</v>
      </c>
      <c r="B173" t="str">
        <f t="shared" si="6"/>
        <v>NDA FH Equity</v>
      </c>
    </row>
    <row r="174" spans="1:2" x14ac:dyDescent="0.25">
      <c r="A174" t="s">
        <v>631</v>
      </c>
      <c r="B174" t="str">
        <f t="shared" si="6"/>
        <v>NEM GR Equity</v>
      </c>
    </row>
    <row r="175" spans="1:2" x14ac:dyDescent="0.25">
      <c r="A175" t="s">
        <v>789</v>
      </c>
      <c r="B175" t="str">
        <f t="shared" si="6"/>
        <v>NEOEN FP Equity</v>
      </c>
    </row>
    <row r="176" spans="1:2" x14ac:dyDescent="0.25">
      <c r="A176" t="s">
        <v>579</v>
      </c>
      <c r="B176" t="str">
        <f t="shared" si="6"/>
        <v>NESTE FH Equity</v>
      </c>
    </row>
    <row r="177" spans="1:2" x14ac:dyDescent="0.25">
      <c r="A177" t="s">
        <v>926</v>
      </c>
      <c r="B177" t="str">
        <f t="shared" si="6"/>
        <v>NEX FP Equity</v>
      </c>
    </row>
    <row r="178" spans="1:2" x14ac:dyDescent="0.25">
      <c r="A178" t="s">
        <v>705</v>
      </c>
      <c r="B178" t="str">
        <f t="shared" si="6"/>
        <v>NEXI IM Equity</v>
      </c>
    </row>
    <row r="179" spans="1:2" x14ac:dyDescent="0.25">
      <c r="A179" t="s">
        <v>575</v>
      </c>
      <c r="B179" t="str">
        <f t="shared" si="6"/>
        <v>NN NA Equity</v>
      </c>
    </row>
    <row r="180" spans="1:2" x14ac:dyDescent="0.25">
      <c r="A180" t="s">
        <v>497</v>
      </c>
      <c r="B180" t="str">
        <f t="shared" si="6"/>
        <v>NOKIA FH Equity</v>
      </c>
    </row>
    <row r="181" spans="1:2" x14ac:dyDescent="0.25">
      <c r="A181" t="s">
        <v>493</v>
      </c>
      <c r="B181" t="str">
        <f t="shared" si="6"/>
        <v>NTGY SM Equity</v>
      </c>
    </row>
    <row r="182" spans="1:2" x14ac:dyDescent="0.25">
      <c r="A182" t="s">
        <v>763</v>
      </c>
      <c r="B182" t="str">
        <f t="shared" si="6"/>
        <v>O2D GR Equity</v>
      </c>
    </row>
    <row r="183" spans="1:2" x14ac:dyDescent="0.25">
      <c r="A183" t="s">
        <v>803</v>
      </c>
      <c r="B183" t="str">
        <f t="shared" si="6"/>
        <v>OCI NA Equity</v>
      </c>
    </row>
    <row r="184" spans="1:2" x14ac:dyDescent="0.25">
      <c r="A184" t="s">
        <v>633</v>
      </c>
      <c r="B184" t="str">
        <f t="shared" si="6"/>
        <v>ODET FP Equity</v>
      </c>
    </row>
    <row r="185" spans="1:2" x14ac:dyDescent="0.25">
      <c r="A185" t="s">
        <v>591</v>
      </c>
      <c r="B185" t="str">
        <f t="shared" si="6"/>
        <v>OMV AV Equity</v>
      </c>
    </row>
    <row r="186" spans="1:2" x14ac:dyDescent="0.25">
      <c r="A186" t="s">
        <v>793</v>
      </c>
      <c r="B186" t="str">
        <f t="shared" si="6"/>
        <v>OPAP GA Equity</v>
      </c>
    </row>
    <row r="187" spans="1:2" x14ac:dyDescent="0.25">
      <c r="A187" t="s">
        <v>74</v>
      </c>
      <c r="B187" t="str">
        <f t="shared" si="6"/>
        <v>OR FP Equity</v>
      </c>
    </row>
    <row r="188" spans="1:2" x14ac:dyDescent="0.25">
      <c r="A188" t="s">
        <v>415</v>
      </c>
      <c r="B188" t="str">
        <f t="shared" si="6"/>
        <v>ORA FP Equity</v>
      </c>
    </row>
    <row r="189" spans="1:2" x14ac:dyDescent="0.25">
      <c r="A189" t="s">
        <v>757</v>
      </c>
      <c r="B189" t="str">
        <f t="shared" si="6"/>
        <v>ORNBV FH Equity</v>
      </c>
    </row>
    <row r="190" spans="1:2" x14ac:dyDescent="0.25">
      <c r="A190" t="s">
        <v>441</v>
      </c>
      <c r="B190" t="str">
        <f t="shared" si="6"/>
        <v>PHIA NA Equity</v>
      </c>
    </row>
    <row r="191" spans="1:2" x14ac:dyDescent="0.25">
      <c r="A191" t="s">
        <v>821</v>
      </c>
      <c r="B191" t="str">
        <f t="shared" si="6"/>
        <v>PIRC IM Equity</v>
      </c>
    </row>
    <row r="192" spans="1:2" x14ac:dyDescent="0.25">
      <c r="A192" t="s">
        <v>162</v>
      </c>
      <c r="B192" t="str">
        <f t="shared" si="6"/>
        <v>PRX NA Equity</v>
      </c>
    </row>
    <row r="193" spans="1:2" x14ac:dyDescent="0.25">
      <c r="A193" t="s">
        <v>519</v>
      </c>
      <c r="B193" t="str">
        <f t="shared" si="6"/>
        <v>PRY IM Equity</v>
      </c>
    </row>
    <row r="194" spans="1:2" x14ac:dyDescent="0.25">
      <c r="A194" t="s">
        <v>537</v>
      </c>
      <c r="B194" t="str">
        <f t="shared" si="6"/>
        <v>PST IM Equity</v>
      </c>
    </row>
    <row r="195" spans="1:2" x14ac:dyDescent="0.25">
      <c r="A195" t="s">
        <v>469</v>
      </c>
      <c r="B195" t="str">
        <f t="shared" ref="B195:B258" si="7">A195&amp;" Equity"</f>
        <v>PUB FP Equity</v>
      </c>
    </row>
    <row r="196" spans="1:2" x14ac:dyDescent="0.25">
      <c r="A196" t="s">
        <v>593</v>
      </c>
      <c r="B196" t="str">
        <f t="shared" si="7"/>
        <v>PUIG SM Equity</v>
      </c>
    </row>
    <row r="197" spans="1:2" x14ac:dyDescent="0.25">
      <c r="A197" t="s">
        <v>795</v>
      </c>
      <c r="B197" t="str">
        <f t="shared" si="7"/>
        <v>PUM GR Equity</v>
      </c>
    </row>
    <row r="198" spans="1:2" x14ac:dyDescent="0.25">
      <c r="A198" t="s">
        <v>661</v>
      </c>
      <c r="B198" t="str">
        <f t="shared" si="7"/>
        <v>QIA GR Equity</v>
      </c>
    </row>
    <row r="199" spans="1:2" x14ac:dyDescent="0.25">
      <c r="A199" t="s">
        <v>637</v>
      </c>
      <c r="B199" t="str">
        <f t="shared" si="7"/>
        <v>RAA GR Equity</v>
      </c>
    </row>
    <row r="200" spans="1:2" x14ac:dyDescent="0.25">
      <c r="A200" t="s">
        <v>713</v>
      </c>
      <c r="B200" t="str">
        <f t="shared" si="7"/>
        <v>RAND NA Equity</v>
      </c>
    </row>
    <row r="201" spans="1:2" x14ac:dyDescent="0.25">
      <c r="A201" t="s">
        <v>805</v>
      </c>
      <c r="B201" t="str">
        <f t="shared" si="7"/>
        <v>RBI AV Equity</v>
      </c>
    </row>
    <row r="202" spans="1:2" x14ac:dyDescent="0.25">
      <c r="A202" t="s">
        <v>615</v>
      </c>
      <c r="B202" t="str">
        <f t="shared" si="7"/>
        <v>REC IM Equity</v>
      </c>
    </row>
    <row r="203" spans="1:2" x14ac:dyDescent="0.25">
      <c r="A203" t="s">
        <v>655</v>
      </c>
      <c r="B203" t="str">
        <f t="shared" si="7"/>
        <v>RED SM Equity</v>
      </c>
    </row>
    <row r="204" spans="1:2" x14ac:dyDescent="0.25">
      <c r="A204" t="s">
        <v>565</v>
      </c>
      <c r="B204" t="str">
        <f t="shared" si="7"/>
        <v>REP SM Equity</v>
      </c>
    </row>
    <row r="205" spans="1:2" x14ac:dyDescent="0.25">
      <c r="A205" t="s">
        <v>811</v>
      </c>
      <c r="B205" t="str">
        <f t="shared" si="7"/>
        <v>RF FP Equity</v>
      </c>
    </row>
    <row r="206" spans="1:2" x14ac:dyDescent="0.25">
      <c r="A206" t="s">
        <v>489</v>
      </c>
      <c r="B206" t="str">
        <f t="shared" si="7"/>
        <v>RHM GR Equity</v>
      </c>
    </row>
    <row r="207" spans="1:2" x14ac:dyDescent="0.25">
      <c r="A207" t="s">
        <v>367</v>
      </c>
      <c r="B207" t="str">
        <f t="shared" si="7"/>
        <v>RI FP Equity</v>
      </c>
    </row>
    <row r="208" spans="1:2" x14ac:dyDescent="0.25">
      <c r="A208" t="s">
        <v>68</v>
      </c>
      <c r="B208" t="str">
        <f t="shared" si="7"/>
        <v>RMS FP Equity</v>
      </c>
    </row>
    <row r="209" spans="1:2" x14ac:dyDescent="0.25">
      <c r="A209" t="s">
        <v>595</v>
      </c>
      <c r="B209" t="str">
        <f t="shared" si="7"/>
        <v>RNO FP Equity</v>
      </c>
    </row>
    <row r="210" spans="1:2" x14ac:dyDescent="0.25">
      <c r="A210" t="s">
        <v>475</v>
      </c>
      <c r="B210" t="str">
        <f t="shared" si="7"/>
        <v>RWE GR Equity</v>
      </c>
    </row>
    <row r="211" spans="1:2" x14ac:dyDescent="0.25">
      <c r="A211" t="s">
        <v>715</v>
      </c>
      <c r="B211" t="str">
        <f t="shared" si="7"/>
        <v>RXL FP Equity</v>
      </c>
    </row>
    <row r="212" spans="1:2" x14ac:dyDescent="0.25">
      <c r="A212" t="s">
        <v>531</v>
      </c>
      <c r="B212" t="str">
        <f t="shared" si="7"/>
        <v>RYA ID Equity</v>
      </c>
    </row>
    <row r="213" spans="1:2" x14ac:dyDescent="0.25">
      <c r="A213" t="s">
        <v>629</v>
      </c>
      <c r="B213" t="str">
        <f t="shared" si="7"/>
        <v>SAB SM Equity</v>
      </c>
    </row>
    <row r="214" spans="1:2" x14ac:dyDescent="0.25">
      <c r="A214" t="s">
        <v>150</v>
      </c>
      <c r="B214" t="str">
        <f t="shared" si="7"/>
        <v>SAF FP Equity</v>
      </c>
    </row>
    <row r="215" spans="1:2" x14ac:dyDescent="0.25">
      <c r="A215" t="s">
        <v>483</v>
      </c>
      <c r="B215" t="str">
        <f t="shared" si="7"/>
        <v>SAMPO FH Equity</v>
      </c>
    </row>
    <row r="216" spans="1:2" x14ac:dyDescent="0.25">
      <c r="A216" t="s">
        <v>110</v>
      </c>
      <c r="B216" t="str">
        <f t="shared" si="7"/>
        <v>SAN FP Equity</v>
      </c>
    </row>
    <row r="217" spans="1:2" x14ac:dyDescent="0.25">
      <c r="A217" t="s">
        <v>196</v>
      </c>
      <c r="B217" t="str">
        <f t="shared" si="7"/>
        <v>SAN SM Equity</v>
      </c>
    </row>
    <row r="218" spans="1:2" x14ac:dyDescent="0.25">
      <c r="A218" t="s">
        <v>62</v>
      </c>
      <c r="B218" t="str">
        <f t="shared" si="7"/>
        <v>SAP GR Equity</v>
      </c>
    </row>
    <row r="219" spans="1:2" x14ac:dyDescent="0.25">
      <c r="A219" t="s">
        <v>317</v>
      </c>
      <c r="B219" t="str">
        <f t="shared" si="7"/>
        <v>SGO FP Equity</v>
      </c>
    </row>
    <row r="220" spans="1:2" x14ac:dyDescent="0.25">
      <c r="A220" t="s">
        <v>232</v>
      </c>
      <c r="B220" t="str">
        <f t="shared" si="7"/>
        <v>SHL GR Equity</v>
      </c>
    </row>
    <row r="221" spans="1:2" x14ac:dyDescent="0.25">
      <c r="A221" t="s">
        <v>98</v>
      </c>
      <c r="B221" t="str">
        <f t="shared" si="7"/>
        <v>SIE GR Equity</v>
      </c>
    </row>
    <row r="222" spans="1:2" x14ac:dyDescent="0.25">
      <c r="A222" t="s">
        <v>687</v>
      </c>
      <c r="B222" t="str">
        <f t="shared" si="7"/>
        <v>SOF BB Equity</v>
      </c>
    </row>
    <row r="223" spans="1:2" x14ac:dyDescent="0.25">
      <c r="A223" t="s">
        <v>771</v>
      </c>
      <c r="B223" t="str">
        <f t="shared" si="7"/>
        <v>SPIE FP Equity</v>
      </c>
    </row>
    <row r="224" spans="1:2" x14ac:dyDescent="0.25">
      <c r="A224" t="s">
        <v>549</v>
      </c>
      <c r="B224" t="str">
        <f t="shared" si="7"/>
        <v>SRG IM Equity</v>
      </c>
    </row>
    <row r="225" spans="1:2" x14ac:dyDescent="0.25">
      <c r="A225" t="s">
        <v>543</v>
      </c>
      <c r="B225" t="str">
        <f t="shared" si="7"/>
        <v>SRT GR Equity</v>
      </c>
    </row>
    <row r="226" spans="1:2" x14ac:dyDescent="0.25">
      <c r="A226" t="s">
        <v>689</v>
      </c>
      <c r="B226" t="str">
        <f t="shared" si="7"/>
        <v>STERV FH Equity</v>
      </c>
    </row>
    <row r="227" spans="1:2" x14ac:dyDescent="0.25">
      <c r="A227" t="s">
        <v>479</v>
      </c>
      <c r="B227" t="str">
        <f t="shared" si="7"/>
        <v>STMPA FP Equity</v>
      </c>
    </row>
    <row r="228" spans="1:2" x14ac:dyDescent="0.25">
      <c r="A228" t="s">
        <v>104</v>
      </c>
      <c r="B228" t="str">
        <f t="shared" si="7"/>
        <v>SU FP Equity</v>
      </c>
    </row>
    <row r="229" spans="1:2" x14ac:dyDescent="0.25">
      <c r="A229" t="s">
        <v>599</v>
      </c>
      <c r="B229" t="str">
        <f t="shared" si="7"/>
        <v>SW FP Equity</v>
      </c>
    </row>
    <row r="230" spans="1:2" x14ac:dyDescent="0.25">
      <c r="A230" t="s">
        <v>533</v>
      </c>
      <c r="B230" t="str">
        <f t="shared" si="7"/>
        <v>SY1 GR Equity</v>
      </c>
    </row>
    <row r="231" spans="1:2" x14ac:dyDescent="0.25">
      <c r="A231" t="s">
        <v>717</v>
      </c>
      <c r="B231" t="str">
        <f t="shared" si="7"/>
        <v>SYENS BB Equity</v>
      </c>
    </row>
    <row r="232" spans="1:2" x14ac:dyDescent="0.25">
      <c r="A232" t="s">
        <v>473</v>
      </c>
      <c r="B232" t="str">
        <f t="shared" si="7"/>
        <v>TEF SM Equity</v>
      </c>
    </row>
    <row r="233" spans="1:2" x14ac:dyDescent="0.25">
      <c r="A233" t="s">
        <v>551</v>
      </c>
      <c r="B233" t="str">
        <f t="shared" si="7"/>
        <v>TEN IM Equity</v>
      </c>
    </row>
    <row r="234" spans="1:2" x14ac:dyDescent="0.25">
      <c r="A234" t="s">
        <v>783</v>
      </c>
      <c r="B234" t="str">
        <f t="shared" si="7"/>
        <v>TEP FP Equity</v>
      </c>
    </row>
    <row r="235" spans="1:2" x14ac:dyDescent="0.25">
      <c r="A235" t="s">
        <v>815</v>
      </c>
      <c r="B235" t="str">
        <f t="shared" si="7"/>
        <v>TIT IM Equity</v>
      </c>
    </row>
    <row r="236" spans="1:2" x14ac:dyDescent="0.25">
      <c r="A236" t="s">
        <v>817</v>
      </c>
      <c r="B236" t="str">
        <f t="shared" si="7"/>
        <v>TITR IM Equity</v>
      </c>
    </row>
    <row r="237" spans="1:2" x14ac:dyDescent="0.25">
      <c r="A237" t="s">
        <v>801</v>
      </c>
      <c r="B237" t="str">
        <f t="shared" si="7"/>
        <v>TKA AV Equity</v>
      </c>
    </row>
    <row r="238" spans="1:2" x14ac:dyDescent="0.25">
      <c r="A238" t="s">
        <v>507</v>
      </c>
      <c r="B238" t="str">
        <f t="shared" si="7"/>
        <v>TLX GR Equity</v>
      </c>
    </row>
    <row r="239" spans="1:2" x14ac:dyDescent="0.25">
      <c r="A239" t="s">
        <v>539</v>
      </c>
      <c r="B239" t="str">
        <f t="shared" si="7"/>
        <v>TRN IM Equity</v>
      </c>
    </row>
    <row r="240" spans="1:2" x14ac:dyDescent="0.25">
      <c r="A240" t="s">
        <v>86</v>
      </c>
      <c r="B240" t="str">
        <f t="shared" si="7"/>
        <v>TTE FP Equity</v>
      </c>
    </row>
    <row r="241" spans="1:2" x14ac:dyDescent="0.25">
      <c r="A241" t="s">
        <v>787</v>
      </c>
      <c r="B241" t="str">
        <f t="shared" si="7"/>
        <v>TUB BB Equity</v>
      </c>
    </row>
    <row r="242" spans="1:2" x14ac:dyDescent="0.25">
      <c r="A242" t="s">
        <v>371</v>
      </c>
      <c r="B242" t="str">
        <f t="shared" si="7"/>
        <v>UCB BB Equity</v>
      </c>
    </row>
    <row r="243" spans="1:2" x14ac:dyDescent="0.25">
      <c r="A243" t="s">
        <v>222</v>
      </c>
      <c r="B243" t="str">
        <f t="shared" si="7"/>
        <v>UCG IM Equity</v>
      </c>
    </row>
    <row r="244" spans="1:2" x14ac:dyDescent="0.25">
      <c r="A244" t="s">
        <v>292</v>
      </c>
      <c r="B244" t="str">
        <f t="shared" si="7"/>
        <v>UMG NA Equity</v>
      </c>
    </row>
    <row r="245" spans="1:2" x14ac:dyDescent="0.25">
      <c r="A245" t="s">
        <v>525</v>
      </c>
      <c r="B245" t="str">
        <f t="shared" si="7"/>
        <v>UN0 GR Equity</v>
      </c>
    </row>
    <row r="246" spans="1:2" x14ac:dyDescent="0.25">
      <c r="A246" t="s">
        <v>729</v>
      </c>
      <c r="B246" t="str">
        <f t="shared" si="7"/>
        <v>UNI IM Equity</v>
      </c>
    </row>
    <row r="247" spans="1:2" x14ac:dyDescent="0.25">
      <c r="A247" t="s">
        <v>547</v>
      </c>
      <c r="B247" t="str">
        <f t="shared" si="7"/>
        <v>UPM FH Equity</v>
      </c>
    </row>
    <row r="248" spans="1:2" x14ac:dyDescent="0.25">
      <c r="A248" t="s">
        <v>607</v>
      </c>
      <c r="B248" t="str">
        <f t="shared" si="7"/>
        <v>URW FP Equity</v>
      </c>
    </row>
    <row r="249" spans="1:2" x14ac:dyDescent="0.25">
      <c r="A249" t="s">
        <v>465</v>
      </c>
      <c r="B249" t="str">
        <f t="shared" si="7"/>
        <v>VER AV Equity</v>
      </c>
    </row>
    <row r="250" spans="1:2" x14ac:dyDescent="0.25">
      <c r="A250" t="s">
        <v>491</v>
      </c>
      <c r="B250" t="str">
        <f t="shared" si="7"/>
        <v>VIE FP Equity</v>
      </c>
    </row>
    <row r="251" spans="1:2" x14ac:dyDescent="0.25">
      <c r="A251" t="s">
        <v>617</v>
      </c>
      <c r="B251" t="str">
        <f t="shared" si="7"/>
        <v>VIV FP Equity</v>
      </c>
    </row>
    <row r="252" spans="1:2" x14ac:dyDescent="0.25">
      <c r="A252" t="s">
        <v>433</v>
      </c>
      <c r="B252" t="str">
        <f t="shared" si="7"/>
        <v>VNA GR Equity</v>
      </c>
    </row>
    <row r="253" spans="1:2" x14ac:dyDescent="0.25">
      <c r="A253" t="s">
        <v>250</v>
      </c>
      <c r="B253" t="str">
        <f t="shared" si="7"/>
        <v>VOW GR Equity</v>
      </c>
    </row>
    <row r="254" spans="1:2" x14ac:dyDescent="0.25">
      <c r="A254" t="s">
        <v>509</v>
      </c>
      <c r="B254" t="str">
        <f t="shared" si="7"/>
        <v>VTWR GR Equity</v>
      </c>
    </row>
    <row r="255" spans="1:2" x14ac:dyDescent="0.25">
      <c r="A255" t="s">
        <v>813</v>
      </c>
      <c r="B255" t="str">
        <f t="shared" si="7"/>
        <v>WDP BB Equity</v>
      </c>
    </row>
    <row r="256" spans="1:2" x14ac:dyDescent="0.25">
      <c r="A256" t="s">
        <v>345</v>
      </c>
      <c r="B256" t="str">
        <f t="shared" si="7"/>
        <v>WKL NA Equity</v>
      </c>
    </row>
    <row r="257" spans="1:2" x14ac:dyDescent="0.25">
      <c r="A257" t="s">
        <v>605</v>
      </c>
      <c r="B257" t="str">
        <f t="shared" si="7"/>
        <v>WRT1V FH Equity</v>
      </c>
    </row>
    <row r="258" spans="1:2" x14ac:dyDescent="0.25">
      <c r="A258" t="s">
        <v>755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2025-05-07T20:48:49Z</dcterms:modified>
</cp:coreProperties>
</file>