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1B258BD-C56A-4508-B21F-E849EA8290BA}" xr6:coauthVersionLast="47" xr6:coauthVersionMax="47" xr10:uidLastSave="{00000000-0000-0000-0000-000000000000}"/>
  <bookViews>
    <workbookView xWindow="300" yWindow="570" windowWidth="28065" windowHeight="1449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4" l="1"/>
  <c r="W9" i="4"/>
  <c r="AG10" i="4"/>
  <c r="AG9" i="4"/>
  <c r="M32" i="4"/>
  <c r="AG32" i="4"/>
  <c r="M10" i="4"/>
  <c r="W32" i="4"/>
  <c r="AG8" i="4"/>
  <c r="M11" i="4"/>
  <c r="W7" i="4"/>
  <c r="M7" i="4"/>
  <c r="W22" i="4"/>
  <c r="W11" i="4"/>
  <c r="M8" i="4"/>
  <c r="AG22" i="4"/>
  <c r="AG11" i="4"/>
  <c r="AG12" i="4"/>
  <c r="W12" i="4"/>
  <c r="M22" i="4"/>
  <c r="M13" i="4"/>
  <c r="M12" i="4"/>
  <c r="W13" i="4"/>
  <c r="W17" i="4"/>
  <c r="M17" i="4"/>
  <c r="AG13" i="4"/>
  <c r="AG31" i="4"/>
  <c r="AG17" i="4"/>
  <c r="M16" i="4"/>
  <c r="M27" i="4"/>
  <c r="W31" i="4"/>
  <c r="W27" i="4"/>
  <c r="M37" i="4"/>
  <c r="W16" i="4"/>
  <c r="AG43" i="4"/>
  <c r="W23" i="4"/>
  <c r="AG64" i="4"/>
  <c r="AG37" i="4"/>
  <c r="W39" i="4"/>
  <c r="AG40" i="4"/>
  <c r="AG16" i="4"/>
  <c r="M29" i="4"/>
  <c r="AG39" i="4"/>
  <c r="M64" i="4"/>
  <c r="M31" i="4"/>
  <c r="M43" i="4"/>
  <c r="AG45" i="4"/>
  <c r="M51" i="4"/>
  <c r="W25" i="4"/>
  <c r="AG19" i="4"/>
  <c r="M44" i="4"/>
  <c r="AG27" i="4"/>
  <c r="M39" i="4"/>
  <c r="M19" i="4"/>
  <c r="M46" i="4"/>
  <c r="W50" i="4"/>
  <c r="AG29" i="4"/>
  <c r="AG28" i="4"/>
  <c r="W18" i="4"/>
  <c r="W34" i="4"/>
  <c r="M36" i="4"/>
  <c r="W20" i="4"/>
  <c r="W51" i="4"/>
  <c r="W41" i="4"/>
  <c r="AG51" i="4"/>
  <c r="M35" i="4"/>
  <c r="AG36" i="4"/>
  <c r="M26" i="4"/>
  <c r="W64" i="4"/>
  <c r="W29" i="4"/>
  <c r="AG46" i="4"/>
  <c r="AG33" i="4"/>
  <c r="W46" i="4"/>
  <c r="W15" i="4"/>
  <c r="W44" i="4"/>
  <c r="AG25" i="4"/>
  <c r="M34" i="4"/>
  <c r="W48" i="4"/>
  <c r="W37" i="4"/>
  <c r="W45" i="4"/>
  <c r="W40" i="4"/>
  <c r="M15" i="4"/>
  <c r="W33" i="4"/>
  <c r="M28" i="4"/>
  <c r="W24" i="4"/>
  <c r="M18" i="4"/>
  <c r="M40" i="4"/>
  <c r="M45" i="4"/>
  <c r="M20" i="4"/>
  <c r="AG18" i="4"/>
  <c r="AG34" i="4"/>
  <c r="AG41" i="4"/>
  <c r="M21" i="4"/>
  <c r="W36" i="4"/>
  <c r="W28" i="4"/>
  <c r="W35" i="4"/>
  <c r="M42" i="4"/>
  <c r="W42" i="4"/>
  <c r="M50" i="4"/>
  <c r="AG23" i="4"/>
  <c r="M33" i="4"/>
  <c r="W26" i="4"/>
  <c r="AG50" i="4"/>
  <c r="AG20" i="4"/>
  <c r="AG15" i="4"/>
  <c r="AG38" i="4"/>
  <c r="W38" i="4"/>
  <c r="AG44" i="4"/>
  <c r="W21" i="4"/>
  <c r="M24" i="4"/>
  <c r="M38" i="4"/>
  <c r="W43" i="4"/>
  <c r="AG42" i="4"/>
  <c r="M30" i="4"/>
  <c r="M48" i="4"/>
  <c r="M58" i="4"/>
  <c r="W68" i="4"/>
  <c r="W52" i="4"/>
  <c r="AG48" i="4"/>
  <c r="W55" i="4"/>
  <c r="AG79" i="4"/>
  <c r="M55" i="4"/>
  <c r="AG52" i="4"/>
  <c r="M52" i="4"/>
  <c r="M68" i="4"/>
  <c r="M79" i="4"/>
  <c r="AG55" i="4"/>
  <c r="AG58" i="4"/>
  <c r="W58" i="4"/>
  <c r="M54" i="4"/>
  <c r="M53" i="4"/>
  <c r="W54" i="4"/>
  <c r="AG54" i="4"/>
  <c r="W53" i="4"/>
  <c r="AG56" i="4"/>
  <c r="M69" i="4"/>
  <c r="AG53" i="4"/>
  <c r="AG69" i="4"/>
  <c r="AG57" i="4"/>
  <c r="W56" i="4"/>
  <c r="M56" i="4"/>
  <c r="M57" i="4"/>
  <c r="W69" i="4"/>
  <c r="W47" i="4"/>
  <c r="W57" i="4"/>
  <c r="AG47" i="4"/>
  <c r="M47" i="4"/>
  <c r="M65" i="4"/>
  <c r="AG65" i="4"/>
  <c r="W65" i="4"/>
  <c r="AG67" i="4"/>
  <c r="W49" i="4"/>
  <c r="W62" i="4"/>
  <c r="M72" i="4"/>
  <c r="M49" i="4"/>
  <c r="M62" i="4"/>
  <c r="W67" i="4"/>
  <c r="W60" i="4"/>
  <c r="W72" i="4"/>
  <c r="AG72" i="4"/>
  <c r="M60" i="4"/>
  <c r="AG62" i="4"/>
  <c r="AG75" i="4"/>
  <c r="W75" i="4"/>
  <c r="AG60" i="4"/>
  <c r="M71" i="4"/>
  <c r="AG71" i="4"/>
  <c r="M67" i="4"/>
  <c r="W80" i="4"/>
  <c r="W71" i="4"/>
  <c r="W81" i="4"/>
  <c r="AG74" i="4"/>
  <c r="M75" i="4"/>
  <c r="AG81" i="4"/>
  <c r="M80" i="4"/>
  <c r="AG80" i="4"/>
  <c r="M70" i="4"/>
  <c r="AG70" i="4"/>
  <c r="W74" i="4"/>
  <c r="M74" i="4"/>
  <c r="W70" i="4"/>
  <c r="M81" i="4"/>
  <c r="AG66" i="4"/>
  <c r="W66" i="4"/>
  <c r="AG95" i="4"/>
  <c r="M66" i="4"/>
  <c r="W63" i="4"/>
  <c r="W76" i="4"/>
  <c r="M63" i="4"/>
  <c r="AG63" i="4"/>
  <c r="AG78" i="4"/>
  <c r="M83" i="4"/>
  <c r="AG83" i="4"/>
  <c r="W83" i="4"/>
  <c r="W78" i="4"/>
  <c r="AG76" i="4"/>
  <c r="W61" i="4"/>
  <c r="M76" i="4"/>
  <c r="AG61" i="4"/>
  <c r="M61" i="4"/>
  <c r="AG77" i="4"/>
  <c r="M89" i="4"/>
  <c r="M77" i="4"/>
  <c r="W89" i="4"/>
  <c r="W59" i="4"/>
  <c r="W86" i="4"/>
  <c r="W92" i="4"/>
  <c r="W91" i="4"/>
  <c r="M91" i="4"/>
  <c r="AG89" i="4"/>
  <c r="AG86" i="4"/>
  <c r="M59" i="4"/>
  <c r="W73" i="4"/>
  <c r="M73" i="4"/>
  <c r="AG92" i="4"/>
  <c r="AG91" i="4"/>
  <c r="M86" i="4"/>
  <c r="W94" i="4"/>
  <c r="M92" i="4"/>
  <c r="AG98" i="4"/>
  <c r="M98" i="4"/>
  <c r="AG90" i="4"/>
  <c r="M94" i="4"/>
  <c r="W90" i="4"/>
  <c r="M95" i="4"/>
  <c r="W95" i="4"/>
  <c r="W101" i="4"/>
  <c r="W98" i="4"/>
  <c r="AG94" i="4"/>
  <c r="M112" i="4"/>
  <c r="AG112" i="4"/>
  <c r="M90" i="4"/>
  <c r="W112" i="4"/>
  <c r="AG101" i="4"/>
  <c r="M110" i="4"/>
  <c r="W110" i="4"/>
  <c r="W84" i="4"/>
  <c r="AG84" i="4"/>
  <c r="M84" i="4"/>
  <c r="AG103" i="4"/>
  <c r="M82" i="4"/>
  <c r="M103" i="4"/>
  <c r="AG82" i="4"/>
  <c r="W82" i="4"/>
  <c r="M97" i="4"/>
  <c r="W104" i="4"/>
  <c r="W103" i="4"/>
  <c r="AG97" i="4"/>
  <c r="W85" i="4"/>
  <c r="M99" i="4"/>
  <c r="W87" i="4"/>
  <c r="W99" i="4"/>
  <c r="M109" i="4"/>
  <c r="AG104" i="4"/>
  <c r="M93" i="4"/>
  <c r="M87" i="4"/>
  <c r="W96" i="4"/>
  <c r="AG87" i="4"/>
  <c r="M85" i="4"/>
  <c r="W93" i="4"/>
  <c r="M96" i="4"/>
  <c r="AG99" i="4"/>
  <c r="M104" i="4"/>
  <c r="AG85" i="4"/>
  <c r="AG111" i="4"/>
  <c r="AG93" i="4"/>
  <c r="W109" i="4"/>
  <c r="W111" i="4"/>
  <c r="M111" i="4"/>
  <c r="M88" i="4"/>
  <c r="W88" i="4"/>
  <c r="W119" i="4"/>
  <c r="W100" i="4"/>
  <c r="AG100" i="4"/>
  <c r="M100" i="4"/>
  <c r="M117" i="4"/>
  <c r="M102" i="4"/>
  <c r="AG119" i="4"/>
  <c r="M119" i="4"/>
  <c r="AG117" i="4"/>
  <c r="W117" i="4"/>
  <c r="AG102" i="4"/>
  <c r="W106" i="4"/>
  <c r="W108" i="4"/>
  <c r="W102" i="4"/>
  <c r="AG106" i="4"/>
  <c r="AG107" i="4"/>
  <c r="AG108" i="4"/>
  <c r="AG120" i="4"/>
  <c r="M106" i="4"/>
  <c r="M120" i="4"/>
  <c r="AG121" i="4"/>
  <c r="M107" i="4"/>
  <c r="W107" i="4"/>
  <c r="W120" i="4"/>
  <c r="M108" i="4"/>
  <c r="W121" i="4"/>
  <c r="M105" i="4"/>
  <c r="W113" i="4"/>
  <c r="W114" i="4"/>
  <c r="AG114" i="4"/>
  <c r="W105" i="4"/>
  <c r="AG105" i="4"/>
  <c r="M114" i="4"/>
  <c r="AG113" i="4"/>
  <c r="M113" i="4"/>
  <c r="W118" i="4"/>
  <c r="AG115" i="4"/>
  <c r="W115" i="4"/>
  <c r="M115" i="4"/>
  <c r="M118" i="4"/>
  <c r="AG124" i="4"/>
  <c r="W124" i="4"/>
  <c r="W129" i="4"/>
  <c r="AG118" i="4"/>
  <c r="W123" i="4"/>
  <c r="W130" i="4"/>
  <c r="W126" i="4"/>
  <c r="M131" i="4"/>
  <c r="AG126" i="4"/>
  <c r="AG130" i="4"/>
  <c r="M124" i="4"/>
  <c r="M129" i="4"/>
  <c r="M130" i="4"/>
  <c r="W131" i="4"/>
  <c r="AG129" i="4"/>
  <c r="M126" i="4"/>
  <c r="M123" i="4"/>
  <c r="AG116" i="4"/>
  <c r="M116" i="4"/>
  <c r="AG125" i="4"/>
  <c r="W125" i="4"/>
  <c r="W116" i="4"/>
  <c r="W132" i="4"/>
  <c r="M132" i="4"/>
  <c r="M128" i="4"/>
  <c r="AG132" i="4"/>
  <c r="W127" i="4"/>
  <c r="W128" i="4"/>
  <c r="M127" i="4"/>
  <c r="AG127" i="4"/>
  <c r="W161" i="4"/>
  <c r="M164" i="4"/>
  <c r="W135" i="4"/>
  <c r="M161" i="4"/>
  <c r="M138" i="4"/>
  <c r="W147" i="4"/>
  <c r="AG135" i="4"/>
  <c r="M147" i="4"/>
  <c r="W164" i="4"/>
  <c r="W138" i="4"/>
  <c r="AG161" i="4"/>
  <c r="M135" i="4"/>
  <c r="M122" i="4"/>
  <c r="AG138" i="4"/>
  <c r="AG122" i="4"/>
  <c r="W122" i="4"/>
  <c r="M144" i="4"/>
  <c r="AG147" i="4"/>
  <c r="W134" i="4"/>
  <c r="AG134" i="4"/>
  <c r="W133" i="4"/>
  <c r="M134" i="4"/>
  <c r="W144" i="4"/>
  <c r="M133" i="4"/>
  <c r="AG133" i="4"/>
  <c r="AG144" i="4"/>
  <c r="W137" i="4"/>
  <c r="M137" i="4"/>
  <c r="AG145" i="4"/>
  <c r="AG137" i="4"/>
  <c r="M145" i="4"/>
  <c r="W145" i="4"/>
  <c r="AG141" i="4"/>
  <c r="W141" i="4"/>
  <c r="M141" i="4"/>
  <c r="W136" i="4"/>
  <c r="M153" i="4"/>
  <c r="M136" i="4"/>
  <c r="AG153" i="4"/>
  <c r="M151" i="4"/>
  <c r="AG136" i="4"/>
  <c r="M152" i="4"/>
  <c r="W153" i="4"/>
  <c r="AG151" i="4"/>
  <c r="AG146" i="4"/>
  <c r="M149" i="4"/>
  <c r="W151" i="4"/>
  <c r="W149" i="4"/>
  <c r="AG149" i="4"/>
  <c r="W152" i="4"/>
  <c r="M156" i="4"/>
  <c r="AG140" i="4"/>
  <c r="M146" i="4"/>
  <c r="W140" i="4"/>
  <c r="W146" i="4"/>
  <c r="AG142" i="4"/>
  <c r="M140" i="4"/>
  <c r="W142" i="4"/>
  <c r="M142" i="4"/>
  <c r="AG156" i="4"/>
  <c r="W156" i="4"/>
  <c r="W155" i="4"/>
  <c r="M158" i="4"/>
  <c r="M155" i="4"/>
  <c r="W158" i="4"/>
  <c r="AG155" i="4"/>
  <c r="M150" i="4"/>
  <c r="W139" i="4"/>
  <c r="AG150" i="4"/>
  <c r="AG139" i="4"/>
  <c r="W143" i="4"/>
  <c r="AG148" i="4"/>
  <c r="M139" i="4"/>
  <c r="W157" i="4"/>
  <c r="M143" i="4"/>
  <c r="AG143" i="4"/>
  <c r="M148" i="4"/>
  <c r="W150" i="4"/>
  <c r="W148" i="4"/>
  <c r="W160" i="4"/>
  <c r="AG160" i="4"/>
  <c r="W163" i="4"/>
  <c r="M163" i="4"/>
  <c r="AG163" i="4"/>
  <c r="M160" i="4"/>
  <c r="W159" i="4"/>
  <c r="M157" i="4"/>
  <c r="AG157" i="4"/>
  <c r="W162" i="4"/>
  <c r="AG159" i="4"/>
  <c r="M159" i="4"/>
  <c r="W165" i="4"/>
  <c r="AG162" i="4"/>
  <c r="W170" i="4"/>
  <c r="W154" i="4"/>
  <c r="M162" i="4"/>
  <c r="M165" i="4"/>
  <c r="M170" i="4"/>
  <c r="W169" i="4"/>
  <c r="AG169" i="4"/>
  <c r="W173" i="4"/>
  <c r="M174" i="4"/>
  <c r="M154" i="4"/>
  <c r="AG154" i="4"/>
  <c r="AG170" i="4"/>
  <c r="AG165" i="4"/>
  <c r="W178" i="4"/>
  <c r="M178" i="4"/>
  <c r="M169" i="4"/>
  <c r="AG174" i="4"/>
  <c r="AG178" i="4"/>
  <c r="M189" i="4"/>
  <c r="AG173" i="4"/>
  <c r="W189" i="4"/>
  <c r="M181" i="4"/>
  <c r="AG181" i="4"/>
  <c r="W181" i="4"/>
  <c r="W174" i="4"/>
  <c r="W182" i="4"/>
  <c r="M167" i="4"/>
  <c r="AG182" i="4"/>
  <c r="M179" i="4"/>
  <c r="W175" i="4"/>
  <c r="AG167" i="4"/>
  <c r="M182" i="4"/>
  <c r="M175" i="4"/>
  <c r="W167" i="4"/>
  <c r="AG191" i="4"/>
  <c r="W179" i="4"/>
  <c r="M191" i="4"/>
  <c r="AG175" i="4"/>
  <c r="W190" i="4"/>
  <c r="M190" i="4"/>
  <c r="W191" i="4"/>
  <c r="M183" i="4"/>
  <c r="W172" i="4"/>
  <c r="W183" i="4"/>
  <c r="M166" i="4"/>
  <c r="AG177" i="4"/>
  <c r="M172" i="4"/>
  <c r="W171" i="4"/>
  <c r="M177" i="4"/>
  <c r="AG183" i="4"/>
  <c r="W180" i="4"/>
  <c r="W177" i="4"/>
  <c r="W197" i="4"/>
  <c r="M197" i="4"/>
  <c r="AG171" i="4"/>
  <c r="M171" i="4"/>
  <c r="AG172" i="4"/>
  <c r="AG185" i="4"/>
  <c r="M180" i="4"/>
  <c r="W185" i="4"/>
  <c r="AG180" i="4"/>
  <c r="M185" i="4"/>
  <c r="W176" i="4"/>
  <c r="AG176" i="4"/>
  <c r="M195" i="4"/>
  <c r="AG195" i="4"/>
  <c r="M176" i="4"/>
  <c r="W184" i="4"/>
  <c r="AG184" i="4"/>
  <c r="M184" i="4"/>
  <c r="W230" i="4"/>
  <c r="W195" i="4"/>
  <c r="M192" i="4"/>
  <c r="AG186" i="4"/>
  <c r="AG230" i="4"/>
  <c r="W186" i="4"/>
  <c r="M186" i="4"/>
  <c r="M194" i="4"/>
  <c r="W194" i="4"/>
  <c r="W192" i="4"/>
  <c r="AG192" i="4"/>
  <c r="M187" i="4"/>
  <c r="M168" i="4"/>
  <c r="AG194" i="4"/>
  <c r="M230" i="4"/>
  <c r="M193" i="4"/>
  <c r="W196" i="4"/>
  <c r="AG196" i="4"/>
  <c r="W193" i="4"/>
  <c r="AG193" i="4"/>
  <c r="M188" i="4"/>
  <c r="M199" i="4"/>
  <c r="W199" i="4"/>
  <c r="AG188" i="4"/>
  <c r="W188" i="4"/>
  <c r="W201" i="4"/>
  <c r="W198" i="4"/>
  <c r="AG198" i="4"/>
  <c r="W209" i="4"/>
  <c r="W206" i="4"/>
  <c r="M201" i="4"/>
  <c r="AG201" i="4"/>
  <c r="AG199" i="4"/>
  <c r="M198" i="4"/>
  <c r="AG206" i="4"/>
  <c r="M205" i="4"/>
  <c r="M206" i="4"/>
  <c r="W205" i="4"/>
  <c r="AG209" i="4"/>
  <c r="M209" i="4"/>
  <c r="AG223" i="4"/>
  <c r="AG205" i="4"/>
  <c r="M223" i="4"/>
  <c r="W200" i="4"/>
  <c r="M200" i="4"/>
  <c r="W223" i="4"/>
  <c r="W202" i="4"/>
  <c r="AG213" i="4"/>
  <c r="AG211" i="4"/>
  <c r="M202" i="4"/>
  <c r="W211" i="4"/>
  <c r="M213" i="4"/>
  <c r="AG202" i="4"/>
  <c r="M207" i="4"/>
  <c r="W208" i="4"/>
  <c r="AG208" i="4"/>
  <c r="W207" i="4"/>
  <c r="M212" i="4"/>
  <c r="M208" i="4"/>
  <c r="M235" i="4"/>
  <c r="M211" i="4"/>
  <c r="W235" i="4"/>
  <c r="W212" i="4"/>
  <c r="W216" i="4"/>
  <c r="AG212" i="4"/>
  <c r="W210" i="4"/>
  <c r="AG210" i="4"/>
  <c r="M216" i="4"/>
  <c r="M210" i="4"/>
  <c r="W227" i="4"/>
  <c r="W204" i="4"/>
  <c r="AG216" i="4"/>
  <c r="W203" i="4"/>
  <c r="M203" i="4"/>
  <c r="AG204" i="4"/>
  <c r="M227" i="4"/>
  <c r="AG227" i="4"/>
  <c r="AG203" i="4"/>
  <c r="M204" i="4"/>
  <c r="W214" i="4"/>
  <c r="M229" i="4"/>
  <c r="W224" i="4"/>
  <c r="AG214" i="4"/>
  <c r="M214" i="4"/>
  <c r="M224" i="4"/>
  <c r="W229" i="4"/>
  <c r="AG222" i="4"/>
  <c r="AG224" i="4"/>
  <c r="M219" i="4"/>
  <c r="AG219" i="4"/>
  <c r="W217" i="4"/>
  <c r="M222" i="4"/>
  <c r="W219" i="4"/>
  <c r="M217" i="4"/>
  <c r="W234" i="4"/>
  <c r="W222" i="4"/>
  <c r="AG217" i="4"/>
  <c r="AG234" i="4"/>
  <c r="AG218" i="4"/>
  <c r="W218" i="4"/>
  <c r="M234" i="4"/>
  <c r="AG215" i="4"/>
  <c r="M215" i="4"/>
  <c r="M218" i="4"/>
  <c r="W215" i="4"/>
  <c r="W232" i="4"/>
  <c r="W220" i="4"/>
  <c r="W226" i="4"/>
  <c r="AG232" i="4"/>
  <c r="M226" i="4"/>
  <c r="M220" i="4"/>
  <c r="AG220" i="4"/>
  <c r="M232" i="4"/>
  <c r="AG226" i="4"/>
  <c r="M221" i="4"/>
  <c r="W221" i="4"/>
  <c r="AG221" i="4"/>
  <c r="W237" i="4"/>
  <c r="M237" i="4"/>
  <c r="W228" i="4"/>
  <c r="M238" i="4"/>
  <c r="AG259" i="4"/>
  <c r="M228" i="4"/>
  <c r="AG238" i="4"/>
  <c r="W238" i="4"/>
  <c r="W225" i="4"/>
  <c r="M259" i="4"/>
  <c r="AG228" i="4"/>
  <c r="M231" i="4"/>
  <c r="W259" i="4"/>
  <c r="M225" i="4"/>
  <c r="W231" i="4"/>
  <c r="M236" i="4"/>
  <c r="AG231" i="4"/>
  <c r="AG237" i="4"/>
  <c r="AG236" i="4"/>
  <c r="W236" i="4"/>
  <c r="W233" i="4"/>
  <c r="M233" i="4"/>
  <c r="W240" i="4"/>
  <c r="M243" i="4"/>
  <c r="W254" i="4"/>
  <c r="M240" i="4"/>
  <c r="W243" i="4"/>
  <c r="AG243" i="4"/>
  <c r="AG233" i="4"/>
  <c r="AG239" i="4"/>
  <c r="AG273" i="4"/>
  <c r="AG254" i="4"/>
  <c r="M239" i="4"/>
  <c r="AG246" i="4"/>
  <c r="M246" i="4"/>
  <c r="W246" i="4"/>
  <c r="W261" i="4"/>
  <c r="M261" i="4"/>
  <c r="W250" i="4"/>
  <c r="W248" i="4"/>
  <c r="M248" i="4"/>
  <c r="W258" i="4"/>
  <c r="AG250" i="4"/>
  <c r="M258" i="4"/>
  <c r="AG248" i="4"/>
  <c r="AG262" i="4"/>
  <c r="M262" i="4"/>
  <c r="M247" i="4"/>
  <c r="W273" i="4"/>
  <c r="M250" i="4"/>
  <c r="W247" i="4"/>
  <c r="AG258" i="4"/>
  <c r="AG247" i="4"/>
  <c r="M251" i="4"/>
  <c r="W262" i="4"/>
  <c r="M273" i="4"/>
  <c r="M245" i="4"/>
  <c r="W251" i="4"/>
  <c r="AG251" i="4"/>
  <c r="M256" i="4"/>
  <c r="W249" i="4"/>
  <c r="M260" i="4"/>
  <c r="W260" i="4"/>
  <c r="AG245" i="4"/>
  <c r="M249" i="4"/>
  <c r="M255" i="4"/>
  <c r="AG255" i="4"/>
  <c r="W270" i="4"/>
  <c r="W253" i="4"/>
  <c r="M270" i="4"/>
  <c r="W241" i="4"/>
  <c r="M241" i="4"/>
  <c r="AG270" i="4"/>
  <c r="AG253" i="4"/>
  <c r="M252" i="4"/>
  <c r="W252" i="4"/>
  <c r="AG266" i="4"/>
  <c r="M253" i="4"/>
  <c r="AG252" i="4"/>
  <c r="M266" i="4"/>
  <c r="AG281" i="4"/>
  <c r="M274" i="4"/>
  <c r="AG241" i="4"/>
  <c r="W274" i="4"/>
  <c r="AG274" i="4"/>
  <c r="M269" i="4"/>
  <c r="M281" i="4"/>
  <c r="W242" i="4"/>
  <c r="W281" i="4"/>
  <c r="W269" i="4"/>
  <c r="M267" i="4"/>
  <c r="AG269" i="4"/>
  <c r="W244" i="4"/>
  <c r="M242" i="4"/>
  <c r="M257" i="4"/>
  <c r="AG267" i="4"/>
  <c r="M244" i="4"/>
  <c r="AG244" i="4"/>
  <c r="W267" i="4"/>
  <c r="W283" i="4"/>
  <c r="M276" i="4"/>
  <c r="M268" i="4"/>
  <c r="W271" i="4"/>
  <c r="AG271" i="4"/>
  <c r="M271" i="4"/>
  <c r="M283" i="4"/>
  <c r="AG268" i="4"/>
  <c r="W268" i="4"/>
  <c r="AG277" i="4"/>
  <c r="W282" i="4"/>
  <c r="M277" i="4"/>
  <c r="M294" i="4"/>
  <c r="AG283" i="4"/>
  <c r="W277" i="4"/>
  <c r="AG295" i="4"/>
  <c r="W272" i="4"/>
  <c r="W275" i="4"/>
  <c r="M275" i="4"/>
  <c r="M282" i="4"/>
  <c r="AG275" i="4"/>
  <c r="AG282" i="4"/>
  <c r="M272" i="4"/>
  <c r="W295" i="4"/>
  <c r="W293" i="4"/>
  <c r="AG278" i="4"/>
  <c r="M286" i="4"/>
  <c r="M295" i="4"/>
  <c r="AG280" i="4"/>
  <c r="M278" i="4"/>
  <c r="W286" i="4"/>
  <c r="AG301" i="4"/>
  <c r="W280" i="4"/>
  <c r="M293" i="4"/>
  <c r="M288" i="4"/>
  <c r="W288" i="4"/>
  <c r="AG299" i="4"/>
  <c r="W279" i="4"/>
  <c r="W299" i="4"/>
  <c r="AG288" i="4"/>
  <c r="W301" i="4"/>
  <c r="W290" i="4"/>
  <c r="M290" i="4"/>
  <c r="AG279" i="4"/>
  <c r="M279" i="4"/>
  <c r="M301" i="4"/>
  <c r="AG290" i="4"/>
  <c r="AG292" i="4"/>
  <c r="M292" i="4"/>
  <c r="W284" i="4"/>
  <c r="AG284" i="4"/>
  <c r="M284" i="4"/>
  <c r="W285" i="4"/>
  <c r="W292" i="4"/>
  <c r="AG289" i="4"/>
  <c r="AG285" i="4"/>
  <c r="W289" i="4"/>
  <c r="M289" i="4"/>
  <c r="W287" i="4"/>
  <c r="AG287" i="4"/>
  <c r="M287" i="4"/>
  <c r="W291" i="4"/>
  <c r="M291" i="4"/>
  <c r="W297" i="4"/>
  <c r="AG298" i="4"/>
  <c r="AG297" i="4"/>
  <c r="AG291" i="4"/>
  <c r="M298" i="4"/>
  <c r="W316" i="4"/>
  <c r="AG323" i="4"/>
  <c r="AG300" i="4"/>
  <c r="M316" i="4"/>
  <c r="M306" i="4"/>
  <c r="M300" i="4"/>
  <c r="AG302" i="4"/>
  <c r="W323" i="4"/>
  <c r="M296" i="4"/>
  <c r="M311" i="4"/>
  <c r="W300" i="4"/>
  <c r="W296" i="4"/>
  <c r="W306" i="4"/>
  <c r="M302" i="4"/>
  <c r="AG296" i="4"/>
  <c r="AG316" i="4"/>
  <c r="M320" i="4"/>
  <c r="M321" i="4"/>
  <c r="W321" i="4"/>
  <c r="W302" i="4"/>
  <c r="AG356" i="4"/>
  <c r="AG321" i="4"/>
  <c r="AG310" i="4"/>
  <c r="W311" i="4"/>
  <c r="W310" i="4"/>
  <c r="AG311" i="4"/>
  <c r="M310" i="4"/>
  <c r="W320" i="4"/>
  <c r="W356" i="4"/>
  <c r="AG320" i="4"/>
  <c r="M309" i="4"/>
  <c r="W309" i="4"/>
  <c r="M356" i="4"/>
  <c r="W327" i="4"/>
  <c r="W307" i="4"/>
  <c r="M327" i="4"/>
  <c r="AG303" i="4"/>
  <c r="AG309" i="4"/>
  <c r="M307" i="4"/>
  <c r="M303" i="4"/>
  <c r="M313" i="4"/>
  <c r="W305" i="4"/>
  <c r="M305" i="4"/>
  <c r="W313" i="4"/>
  <c r="AG327" i="4"/>
  <c r="M315" i="4"/>
  <c r="W315" i="4"/>
  <c r="AG313" i="4"/>
  <c r="AG305" i="4"/>
  <c r="W314" i="4"/>
  <c r="AG304" i="4"/>
  <c r="M312" i="4"/>
  <c r="AG319" i="4"/>
  <c r="M319" i="4"/>
  <c r="AG314" i="4"/>
  <c r="AG315" i="4"/>
  <c r="AG312" i="4"/>
  <c r="W304" i="4"/>
  <c r="M304" i="4"/>
  <c r="W326" i="4"/>
  <c r="M314" i="4"/>
  <c r="AG317" i="4"/>
  <c r="W317" i="4"/>
  <c r="AG326" i="4"/>
  <c r="W322" i="4"/>
  <c r="M322" i="4"/>
  <c r="M326" i="4"/>
  <c r="W318" i="4"/>
  <c r="M317" i="4"/>
  <c r="M318" i="4"/>
  <c r="M324" i="4"/>
  <c r="AG318" i="4"/>
  <c r="M308" i="4"/>
  <c r="AG324" i="4"/>
  <c r="W324" i="4"/>
  <c r="M335" i="4"/>
  <c r="AG328" i="4"/>
  <c r="M330" i="4"/>
  <c r="AG325" i="4"/>
  <c r="AG331" i="4"/>
  <c r="M325" i="4"/>
  <c r="W325" i="4"/>
  <c r="AG330" i="4"/>
  <c r="W331" i="4"/>
  <c r="AG329" i="4"/>
  <c r="AG335" i="4"/>
  <c r="AG346" i="4"/>
  <c r="W329" i="4"/>
  <c r="M331" i="4"/>
  <c r="W328" i="4"/>
  <c r="W335" i="4"/>
  <c r="W366" i="4"/>
  <c r="M343" i="4"/>
  <c r="AG332" i="4"/>
  <c r="W332" i="4"/>
  <c r="AG337" i="4"/>
  <c r="AG366" i="4"/>
  <c r="M366" i="4"/>
  <c r="M346" i="4"/>
  <c r="W337" i="4"/>
  <c r="W346" i="4"/>
  <c r="AG334" i="4"/>
  <c r="W343" i="4"/>
  <c r="W334" i="4"/>
  <c r="AG343" i="4"/>
  <c r="W357" i="4"/>
  <c r="M334" i="4"/>
  <c r="M357" i="4"/>
  <c r="AG333" i="4"/>
  <c r="W333" i="4"/>
  <c r="W339" i="4"/>
  <c r="M339" i="4"/>
  <c r="M333" i="4"/>
  <c r="M345" i="4"/>
  <c r="AG339" i="4"/>
  <c r="AG341" i="4"/>
  <c r="W341" i="4"/>
  <c r="W345" i="4"/>
  <c r="M349" i="4"/>
  <c r="W338" i="4"/>
  <c r="W349" i="4"/>
  <c r="M338" i="4"/>
  <c r="AG345" i="4"/>
  <c r="AG350" i="4"/>
  <c r="W350" i="4"/>
  <c r="AG344" i="4"/>
  <c r="M350" i="4"/>
  <c r="M344" i="4"/>
  <c r="W340" i="4"/>
  <c r="W359" i="4"/>
  <c r="W351" i="4"/>
  <c r="M340" i="4"/>
  <c r="W348" i="4"/>
  <c r="M348" i="4"/>
  <c r="W342" i="4"/>
  <c r="AG352" i="4"/>
  <c r="W352" i="4"/>
  <c r="M352" i="4"/>
  <c r="M342" i="4"/>
  <c r="AG351" i="4"/>
  <c r="AG358" i="4"/>
  <c r="M359" i="4"/>
  <c r="AG359" i="4"/>
  <c r="AG342" i="4"/>
  <c r="W358" i="4"/>
  <c r="AG347" i="4"/>
  <c r="M347" i="4"/>
  <c r="AG368" i="4"/>
  <c r="M358" i="4"/>
  <c r="M368" i="4"/>
  <c r="W362" i="4"/>
  <c r="W368" i="4"/>
  <c r="AG362" i="4"/>
  <c r="W360" i="4"/>
  <c r="M361" i="4"/>
  <c r="M360" i="4"/>
  <c r="W361" i="4"/>
  <c r="W380" i="4"/>
  <c r="M380" i="4"/>
  <c r="AG380" i="4"/>
  <c r="AG361" i="4"/>
  <c r="W364" i="4"/>
  <c r="M364" i="4"/>
  <c r="AG388" i="4"/>
  <c r="AG397" i="4"/>
  <c r="AG364" i="4"/>
  <c r="M378" i="4"/>
  <c r="W388" i="4"/>
  <c r="W372" i="4"/>
  <c r="W369" i="4"/>
  <c r="AG372" i="4"/>
  <c r="AG378" i="4"/>
  <c r="W363" i="4"/>
  <c r="M397" i="4"/>
  <c r="M372" i="4"/>
  <c r="AG369" i="4"/>
  <c r="W367" i="4"/>
  <c r="M367" i="4"/>
  <c r="M363" i="4"/>
  <c r="AG367" i="4"/>
  <c r="M370" i="4"/>
  <c r="M388" i="4"/>
  <c r="AG363" i="4"/>
  <c r="W397" i="4"/>
  <c r="AG370" i="4"/>
  <c r="M365" i="4"/>
  <c r="W365" i="4"/>
  <c r="W378" i="4"/>
  <c r="W370" i="4"/>
  <c r="AG398" i="4"/>
  <c r="M396" i="4"/>
  <c r="W398" i="4"/>
  <c r="W394" i="4"/>
  <c r="W381" i="4"/>
  <c r="M398" i="4"/>
  <c r="W383" i="4"/>
  <c r="M381" i="4"/>
  <c r="M394" i="4"/>
  <c r="M385" i="4"/>
  <c r="M383" i="4"/>
  <c r="AG387" i="4"/>
  <c r="AG394" i="4"/>
  <c r="AG381" i="4"/>
  <c r="W387" i="4"/>
  <c r="W390" i="4"/>
  <c r="AG396" i="4"/>
  <c r="AG375" i="4"/>
  <c r="W375" i="4"/>
  <c r="W392" i="4"/>
  <c r="M390" i="4"/>
  <c r="M374" i="4"/>
  <c r="M387" i="4"/>
  <c r="W399" i="4"/>
  <c r="AG399" i="4"/>
  <c r="AG385" i="4"/>
  <c r="M375" i="4"/>
  <c r="W385" i="4"/>
  <c r="M399" i="4"/>
  <c r="M392" i="4"/>
  <c r="W374" i="4"/>
  <c r="AG392" i="4"/>
  <c r="M395" i="4"/>
  <c r="M384" i="4"/>
  <c r="W384" i="4"/>
  <c r="M379" i="4"/>
  <c r="AG401" i="4"/>
  <c r="AG379" i="4"/>
  <c r="W379" i="4"/>
  <c r="AG384" i="4"/>
  <c r="W376" i="4"/>
  <c r="M389" i="4"/>
  <c r="W401" i="4"/>
  <c r="AG376" i="4"/>
  <c r="AG391" i="4"/>
  <c r="M386" i="4"/>
  <c r="M376" i="4"/>
  <c r="W386" i="4"/>
  <c r="AG389" i="4"/>
  <c r="M401" i="4"/>
  <c r="M371" i="4"/>
  <c r="AG386" i="4"/>
  <c r="W391" i="4"/>
  <c r="M391" i="4"/>
  <c r="M400" i="4"/>
  <c r="W371" i="4"/>
  <c r="M382" i="4"/>
  <c r="AG400" i="4"/>
  <c r="AG382" i="4"/>
  <c r="M393" i="4"/>
  <c r="W373" i="4"/>
  <c r="AG371" i="4"/>
  <c r="W393" i="4"/>
  <c r="AG373" i="4"/>
  <c r="AR112" i="4"/>
  <c r="AR63" i="4"/>
  <c r="AQ130" i="4"/>
  <c r="AR292" i="4"/>
  <c r="AQ8" i="4"/>
  <c r="AQ376" i="4"/>
  <c r="AQ136" i="4"/>
  <c r="AQ99" i="4"/>
  <c r="AQ283" i="4"/>
  <c r="AR283" i="4"/>
  <c r="AQ63" i="4"/>
  <c r="AR8" i="4"/>
  <c r="AR136" i="4"/>
  <c r="AR99" i="4"/>
  <c r="AR359" i="4"/>
  <c r="AR130" i="4"/>
  <c r="AR376" i="4"/>
  <c r="AQ292" i="4"/>
  <c r="AQ359" i="4"/>
  <c r="AQ112" i="4"/>
  <c r="AR40" i="4"/>
  <c r="AQ54" i="4"/>
  <c r="AQ117" i="4"/>
  <c r="AR356" i="4"/>
  <c r="AQ44" i="4"/>
  <c r="AR180" i="4"/>
  <c r="AR324" i="4"/>
  <c r="AQ220" i="4"/>
  <c r="AR183" i="4"/>
  <c r="AR44" i="4"/>
  <c r="AR345" i="4"/>
  <c r="AQ356" i="4"/>
  <c r="AR117" i="4"/>
  <c r="AQ183" i="4"/>
  <c r="AQ40" i="4"/>
  <c r="AQ324" i="4"/>
  <c r="AQ180" i="4"/>
  <c r="AQ345" i="4"/>
  <c r="AR54" i="4"/>
  <c r="AR220" i="4"/>
  <c r="AQ91" i="4"/>
  <c r="AR305" i="4"/>
  <c r="AR43" i="4"/>
  <c r="AQ74" i="4"/>
  <c r="AR18" i="4"/>
  <c r="AQ98" i="4"/>
  <c r="AQ20" i="4"/>
  <c r="AR348" i="4"/>
  <c r="AQ348" i="4"/>
  <c r="AR362" i="4"/>
  <c r="AR91" i="4"/>
  <c r="AR98" i="4"/>
  <c r="AQ18" i="4"/>
  <c r="AR20" i="4"/>
  <c r="AQ43" i="4"/>
  <c r="AQ305" i="4"/>
  <c r="AQ349" i="4"/>
  <c r="AR349" i="4"/>
  <c r="AQ362" i="4"/>
  <c r="AR74" i="4"/>
  <c r="AQ270" i="4"/>
  <c r="AQ184" i="4"/>
  <c r="AR206" i="4"/>
  <c r="AR326" i="4"/>
  <c r="AQ340" i="4"/>
  <c r="AR314" i="4"/>
  <c r="AR232" i="4"/>
  <c r="AQ225" i="4"/>
  <c r="AQ206" i="4"/>
  <c r="AQ45" i="4"/>
  <c r="AR385" i="4"/>
  <c r="AR45" i="4"/>
  <c r="AR270" i="4"/>
  <c r="AQ314" i="4"/>
  <c r="AR225" i="4"/>
  <c r="AQ326" i="4"/>
  <c r="AQ232" i="4"/>
  <c r="AR184" i="4"/>
  <c r="AQ385" i="4"/>
  <c r="AR340" i="4"/>
  <c r="AQ357" i="4"/>
  <c r="AQ310" i="4"/>
  <c r="AR373" i="4"/>
  <c r="AR134" i="4"/>
  <c r="AQ337" i="4"/>
  <c r="AQ224" i="4"/>
  <c r="AQ175" i="4"/>
  <c r="AQ387" i="4"/>
  <c r="AR179" i="4"/>
  <c r="AR175" i="4"/>
  <c r="AR310" i="4"/>
  <c r="AQ373" i="4"/>
  <c r="AR337" i="4"/>
  <c r="AQ134" i="4"/>
  <c r="AR357" i="4"/>
  <c r="AQ51" i="4"/>
  <c r="AR387" i="4"/>
  <c r="AR224" i="4"/>
  <c r="AR51" i="4"/>
  <c r="AQ179" i="4"/>
  <c r="AR400" i="4"/>
  <c r="AR143" i="4"/>
  <c r="AR255" i="4"/>
  <c r="AQ276" i="4"/>
  <c r="AQ126" i="4"/>
  <c r="AQ55" i="4"/>
  <c r="AQ128" i="4"/>
  <c r="AQ269" i="4"/>
  <c r="AR68" i="4"/>
  <c r="AR137" i="4"/>
  <c r="AQ143" i="4"/>
  <c r="AQ68" i="4"/>
  <c r="AQ137" i="4"/>
  <c r="AR128" i="4"/>
  <c r="AR276" i="4"/>
  <c r="AR269" i="4"/>
  <c r="AR55" i="4"/>
  <c r="AQ400" i="4"/>
  <c r="AR126" i="4"/>
  <c r="AQ255" i="4"/>
  <c r="AQ289" i="4"/>
  <c r="AR31" i="4"/>
  <c r="AQ76" i="4"/>
  <c r="AQ249" i="4"/>
  <c r="AR88" i="4"/>
  <c r="AQ303" i="4"/>
  <c r="AR78" i="4"/>
  <c r="AR124" i="4"/>
  <c r="AQ160" i="4"/>
  <c r="AR295" i="4"/>
  <c r="AR249" i="4"/>
  <c r="AQ88" i="4"/>
  <c r="AR303" i="4"/>
  <c r="AQ78" i="4"/>
  <c r="AQ124" i="4"/>
  <c r="AQ295" i="4"/>
  <c r="AQ31" i="4"/>
  <c r="AR289" i="4"/>
  <c r="AR76" i="4"/>
  <c r="AR160" i="4"/>
  <c r="AR257" i="4"/>
  <c r="AQ267" i="4"/>
  <c r="AQ219" i="4"/>
  <c r="AQ287" i="4"/>
  <c r="AR336" i="4"/>
  <c r="AQ290" i="4"/>
  <c r="AR150" i="4"/>
  <c r="AR267" i="4"/>
  <c r="AR290" i="4"/>
  <c r="AR344" i="4"/>
  <c r="AQ336" i="4"/>
  <c r="AQ344" i="4"/>
  <c r="AQ150" i="4"/>
  <c r="AR219" i="4"/>
  <c r="AQ145" i="4"/>
  <c r="AR287" i="4"/>
  <c r="AQ257" i="4"/>
  <c r="AR145" i="4"/>
  <c r="AQ77" i="4"/>
  <c r="AQ106" i="4"/>
  <c r="AQ202" i="4"/>
  <c r="AQ42" i="4"/>
  <c r="AQ329" i="4"/>
  <c r="AQ243" i="4"/>
  <c r="AR399" i="4"/>
  <c r="AR75" i="4"/>
  <c r="AR148" i="4"/>
  <c r="AR106" i="4"/>
  <c r="AR329" i="4"/>
  <c r="AQ148" i="4"/>
  <c r="AR77" i="4"/>
  <c r="AR243" i="4"/>
  <c r="AR47" i="4"/>
  <c r="AQ399" i="4"/>
  <c r="AQ75" i="4"/>
  <c r="AR202" i="4"/>
  <c r="AR42" i="4"/>
  <c r="AQ47" i="4"/>
  <c r="AR222" i="4"/>
  <c r="AQ306" i="4"/>
  <c r="AQ69" i="4"/>
  <c r="AQ109" i="4"/>
  <c r="AR233" i="4"/>
  <c r="AR221" i="4"/>
  <c r="AQ394" i="4"/>
  <c r="AR21" i="4"/>
  <c r="AQ298" i="4"/>
  <c r="AR109" i="4"/>
  <c r="AR394" i="4"/>
  <c r="AR306" i="4"/>
  <c r="AQ21" i="4"/>
  <c r="AQ169" i="4"/>
  <c r="AQ221" i="4"/>
  <c r="AR298" i="4"/>
  <c r="AQ233" i="4"/>
  <c r="AR169" i="4"/>
  <c r="AQ222" i="4"/>
  <c r="AR69" i="4"/>
  <c r="AQ242" i="4"/>
  <c r="AQ365" i="4"/>
  <c r="AR226" i="4"/>
  <c r="AR23" i="4"/>
  <c r="AR272" i="4"/>
  <c r="AR146" i="4"/>
  <c r="AR64" i="4"/>
  <c r="AR378" i="4"/>
  <c r="AQ194" i="4"/>
  <c r="AQ296" i="4"/>
  <c r="AQ226" i="4"/>
  <c r="AR194" i="4"/>
  <c r="AR365" i="4"/>
  <c r="AQ64" i="4"/>
  <c r="AQ146" i="4"/>
  <c r="AQ272" i="4"/>
  <c r="AR242" i="4"/>
  <c r="AQ378" i="4"/>
  <c r="AR296" i="4"/>
  <c r="AQ23" i="4"/>
  <c r="AQ367" i="4"/>
  <c r="AQ282" i="4"/>
  <c r="AQ351" i="4"/>
  <c r="AR182" i="4"/>
  <c r="AR89" i="4"/>
  <c r="AR151" i="4"/>
  <c r="AQ60" i="4"/>
  <c r="AQ384" i="4"/>
  <c r="AR87" i="4"/>
  <c r="AR95" i="4"/>
  <c r="AR282" i="4"/>
  <c r="AR384" i="4"/>
  <c r="AQ87" i="4"/>
  <c r="AQ95" i="4"/>
  <c r="AR60" i="4"/>
  <c r="AQ89" i="4"/>
  <c r="AR351" i="4"/>
  <c r="AR367" i="4"/>
  <c r="AQ151" i="4"/>
  <c r="AQ182" i="4"/>
  <c r="AR39" i="4"/>
  <c r="AQ113" i="4"/>
  <c r="AR83" i="4"/>
  <c r="AQ131" i="4"/>
  <c r="AQ278" i="4"/>
  <c r="AQ133" i="4"/>
  <c r="AR253" i="4"/>
  <c r="AQ218" i="4"/>
  <c r="AR372" i="4"/>
  <c r="AR304" i="4"/>
  <c r="AQ304" i="4"/>
  <c r="AQ83" i="4"/>
  <c r="AR131" i="4"/>
  <c r="AR113" i="4"/>
  <c r="AR278" i="4"/>
  <c r="AQ253" i="4"/>
  <c r="AR133" i="4"/>
  <c r="AR218" i="4"/>
  <c r="AQ372" i="4"/>
  <c r="AQ39" i="4"/>
  <c r="AQ285" i="4"/>
  <c r="AR171" i="4"/>
  <c r="AQ161" i="4"/>
  <c r="AQ82" i="4"/>
  <c r="AQ203" i="4"/>
  <c r="AQ93" i="4"/>
  <c r="AR62" i="4"/>
  <c r="AR286" i="4"/>
  <c r="AR333" i="4"/>
  <c r="AQ168" i="4"/>
  <c r="AQ333" i="4"/>
  <c r="AR285" i="4"/>
  <c r="AQ171" i="4"/>
  <c r="AQ286" i="4"/>
  <c r="AR93" i="4"/>
  <c r="AR203" i="4"/>
  <c r="AR161" i="4"/>
  <c r="AQ62" i="4"/>
  <c r="AR168" i="4"/>
  <c r="AR82" i="4"/>
  <c r="AQ252" i="4"/>
  <c r="AQ204" i="4"/>
  <c r="AQ105" i="4"/>
  <c r="AQ389" i="4"/>
  <c r="AR352" i="4"/>
  <c r="AQ284" i="4"/>
  <c r="AR170" i="4"/>
  <c r="AR108" i="4"/>
  <c r="AQ111" i="4"/>
  <c r="AQ159" i="4"/>
  <c r="AR389" i="4"/>
  <c r="AQ108" i="4"/>
  <c r="AQ352" i="4"/>
  <c r="AR204" i="4"/>
  <c r="AR284" i="4"/>
  <c r="AQ170" i="4"/>
  <c r="AR159" i="4"/>
  <c r="AR111" i="4"/>
  <c r="AR252" i="4"/>
  <c r="AR105" i="4"/>
  <c r="AQ102" i="4"/>
  <c r="AR293" i="4"/>
  <c r="AQ323" i="4"/>
  <c r="AQ254" i="4"/>
  <c r="AQ84" i="4"/>
  <c r="AQ191" i="4"/>
  <c r="AR390" i="4"/>
  <c r="AQ318" i="4"/>
  <c r="AQ162" i="4"/>
  <c r="AR280" i="4"/>
  <c r="AR102" i="4"/>
  <c r="AQ293" i="4"/>
  <c r="AQ390" i="4"/>
  <c r="AR84" i="4"/>
  <c r="AR191" i="4"/>
  <c r="AR318" i="4"/>
  <c r="AR323" i="4"/>
  <c r="AQ280" i="4"/>
  <c r="AR254" i="4"/>
  <c r="AR162" i="4"/>
  <c r="AQ268" i="4"/>
  <c r="AR90" i="4"/>
  <c r="AQ375" i="4"/>
  <c r="AQ230" i="4"/>
  <c r="AQ32" i="4"/>
  <c r="AQ152" i="4"/>
  <c r="AR395" i="4"/>
  <c r="AR312" i="4"/>
  <c r="AQ248" i="4"/>
  <c r="AQ395" i="4"/>
  <c r="AQ364" i="4"/>
  <c r="AR375" i="4"/>
  <c r="AR268" i="4"/>
  <c r="AR230" i="4"/>
  <c r="AR248" i="4"/>
  <c r="AQ90" i="4"/>
  <c r="AR152" i="4"/>
  <c r="AR364" i="4"/>
  <c r="AQ312" i="4"/>
  <c r="AR32" i="4"/>
  <c r="AQ234" i="4"/>
  <c r="AQ346" i="4"/>
  <c r="AR163" i="4"/>
  <c r="AR147" i="4"/>
  <c r="AQ334" i="4"/>
  <c r="AR238" i="4"/>
  <c r="AQ321" i="4"/>
  <c r="AQ35" i="4"/>
  <c r="AR73" i="4"/>
  <c r="AQ165" i="4"/>
  <c r="AR165" i="4"/>
  <c r="AR35" i="4"/>
  <c r="AQ163" i="4"/>
  <c r="AR334" i="4"/>
  <c r="AQ147" i="4"/>
  <c r="AQ238" i="4"/>
  <c r="AR346" i="4"/>
  <c r="AR234" i="4"/>
  <c r="AR321" i="4"/>
  <c r="AQ73" i="4"/>
  <c r="AQ371" i="4"/>
  <c r="AR17" i="4"/>
  <c r="AQ187" i="4"/>
  <c r="AR260" i="4"/>
  <c r="AQ251" i="4"/>
  <c r="AQ34" i="4"/>
  <c r="AQ236" i="4"/>
  <c r="AR16" i="4"/>
  <c r="AQ37" i="4"/>
  <c r="AQ174" i="4"/>
  <c r="AR187" i="4"/>
  <c r="AR251" i="4"/>
  <c r="AR236" i="4"/>
  <c r="AQ16" i="4"/>
  <c r="AQ260" i="4"/>
  <c r="AR37" i="4"/>
  <c r="AR371" i="4"/>
  <c r="AQ17" i="4"/>
  <c r="AR174" i="4"/>
  <c r="AR34" i="4"/>
  <c r="AQ196" i="4"/>
  <c r="AQ67" i="4"/>
  <c r="AR188" i="4"/>
  <c r="AR358" i="4"/>
  <c r="AQ71" i="4"/>
  <c r="AR247" i="4"/>
  <c r="AR195" i="4"/>
  <c r="AR100" i="4"/>
  <c r="AQ209" i="4"/>
  <c r="AR172" i="4"/>
  <c r="AR71" i="4"/>
  <c r="AQ358" i="4"/>
  <c r="AQ172" i="4"/>
  <c r="AR67" i="4"/>
  <c r="AQ188" i="4"/>
  <c r="AR196" i="4"/>
  <c r="AQ247" i="4"/>
  <c r="AQ100" i="4"/>
  <c r="AQ195" i="4"/>
  <c r="AR209" i="4"/>
  <c r="AR28" i="4"/>
  <c r="AQ258" i="4"/>
  <c r="AR320" i="4"/>
  <c r="AQ392" i="4"/>
  <c r="AR101" i="4"/>
  <c r="AQ123" i="4"/>
  <c r="AR10" i="4"/>
  <c r="AR132" i="4"/>
  <c r="AR121" i="4"/>
  <c r="AR256" i="4"/>
  <c r="AR392" i="4"/>
  <c r="AQ320" i="4"/>
  <c r="AR123" i="4"/>
  <c r="AQ132" i="4"/>
  <c r="AR258" i="4"/>
  <c r="AQ10" i="4"/>
  <c r="AQ28" i="4"/>
  <c r="AQ121" i="4"/>
  <c r="AQ101" i="4"/>
  <c r="AQ256" i="4"/>
  <c r="AQ332" i="4"/>
  <c r="AQ122" i="4"/>
  <c r="AQ341" i="4"/>
  <c r="AR216" i="4"/>
  <c r="AR279" i="4"/>
  <c r="AR200" i="4"/>
  <c r="AQ200" i="4"/>
  <c r="AQ173" i="4"/>
  <c r="AQ149" i="4"/>
  <c r="AQ327" i="4"/>
  <c r="AQ370" i="4"/>
  <c r="AR341" i="4"/>
  <c r="AR149" i="4"/>
  <c r="AR327" i="4"/>
  <c r="AQ279" i="4"/>
  <c r="AR370" i="4"/>
  <c r="AR122" i="4"/>
  <c r="AR332" i="4"/>
  <c r="AQ216" i="4"/>
  <c r="AR173" i="4"/>
  <c r="AQ142" i="4"/>
  <c r="AQ217" i="4"/>
  <c r="AQ79" i="4"/>
  <c r="AR33" i="4"/>
  <c r="AR181" i="4"/>
  <c r="AR379" i="4"/>
  <c r="AQ313" i="4"/>
  <c r="AQ61" i="4"/>
  <c r="AR302" i="4"/>
  <c r="AQ167" i="4"/>
  <c r="AR313" i="4"/>
  <c r="AR79" i="4"/>
  <c r="AQ181" i="4"/>
  <c r="AR217" i="4"/>
  <c r="AQ379" i="4"/>
  <c r="AR167" i="4"/>
  <c r="AR142" i="4"/>
  <c r="AR61" i="4"/>
  <c r="AQ33" i="4"/>
  <c r="AQ302" i="4"/>
  <c r="AR369" i="4"/>
  <c r="AR307" i="4"/>
  <c r="AQ331" i="4"/>
  <c r="AR201" i="4"/>
  <c r="AQ46" i="4"/>
  <c r="AR386" i="4"/>
  <c r="AQ215" i="4"/>
  <c r="AQ273" i="4"/>
  <c r="AR189" i="4"/>
  <c r="AR56" i="4"/>
  <c r="AQ189" i="4"/>
  <c r="AQ307" i="4"/>
  <c r="AR215" i="4"/>
  <c r="AQ201" i="4"/>
  <c r="AR273" i="4"/>
  <c r="AR46" i="4"/>
  <c r="AQ369" i="4"/>
  <c r="AQ56" i="4"/>
  <c r="AR331" i="4"/>
  <c r="AQ386" i="4"/>
  <c r="AR231" i="4"/>
  <c r="AR246" i="4"/>
  <c r="AQ96" i="4"/>
  <c r="AQ185" i="4"/>
  <c r="AR26" i="4"/>
  <c r="AQ245" i="4"/>
  <c r="AR339" i="4"/>
  <c r="AQ361" i="4"/>
  <c r="AQ274" i="4"/>
  <c r="AR24" i="4"/>
  <c r="AQ26" i="4"/>
  <c r="AR96" i="4"/>
  <c r="AQ339" i="4"/>
  <c r="AR245" i="4"/>
  <c r="AR185" i="4"/>
  <c r="AR361" i="4"/>
  <c r="AQ246" i="4"/>
  <c r="AQ231" i="4"/>
  <c r="AQ24" i="4"/>
  <c r="AR274" i="4"/>
  <c r="AQ50" i="4"/>
  <c r="AR271" i="4"/>
  <c r="AR97" i="4"/>
  <c r="AR12" i="4"/>
  <c r="AR92" i="4"/>
  <c r="AR49" i="4"/>
  <c r="AR157" i="4"/>
  <c r="AQ368" i="4"/>
  <c r="AR116" i="4"/>
  <c r="AQ86" i="4"/>
  <c r="AQ157" i="4"/>
  <c r="AQ116" i="4"/>
  <c r="AQ12" i="4"/>
  <c r="AQ271" i="4"/>
  <c r="AQ92" i="4"/>
  <c r="AR86" i="4"/>
  <c r="AR50" i="4"/>
  <c r="AR368" i="4"/>
  <c r="AQ97" i="4"/>
  <c r="AQ49" i="4"/>
  <c r="AR192" i="4"/>
  <c r="AR214" i="4"/>
  <c r="AR262" i="4"/>
  <c r="AR330" i="4"/>
  <c r="AQ103" i="4"/>
  <c r="AQ262" i="4"/>
  <c r="AQ135" i="4"/>
  <c r="AQ366" i="4"/>
  <c r="AQ9" i="4"/>
  <c r="AR29" i="4"/>
  <c r="AR120" i="4"/>
  <c r="AQ214" i="4"/>
  <c r="AQ330" i="4"/>
  <c r="AR366" i="4"/>
  <c r="AR103" i="4"/>
  <c r="AR9" i="4"/>
  <c r="AR135" i="4"/>
  <c r="AQ192" i="4"/>
  <c r="AQ29" i="4"/>
  <c r="AQ120" i="4"/>
  <c r="AR235" i="4"/>
  <c r="AQ308" i="4"/>
  <c r="AR363" i="4"/>
  <c r="AQ319" i="4"/>
  <c r="AR114" i="4"/>
  <c r="AQ322" i="4"/>
  <c r="AR85" i="4"/>
  <c r="AR198" i="4"/>
  <c r="AR107" i="4"/>
  <c r="AR178" i="4"/>
  <c r="AQ198" i="4"/>
  <c r="AR308" i="4"/>
  <c r="AQ107" i="4"/>
  <c r="AQ363" i="4"/>
  <c r="AQ235" i="4"/>
  <c r="AQ114" i="4"/>
  <c r="AQ85" i="4"/>
  <c r="AR319" i="4"/>
  <c r="AQ178" i="4"/>
  <c r="AR322" i="4"/>
  <c r="AQ94" i="4"/>
  <c r="AQ156" i="4"/>
  <c r="AR237" i="4"/>
  <c r="AR118" i="4"/>
  <c r="AR261" i="4"/>
  <c r="AR288" i="4"/>
  <c r="AQ325" i="4"/>
  <c r="AQ328" i="4"/>
  <c r="AQ155" i="4"/>
  <c r="AQ153" i="4"/>
  <c r="AR153" i="4"/>
  <c r="AR328" i="4"/>
  <c r="AR155" i="4"/>
  <c r="AR94" i="4"/>
  <c r="AQ288" i="4"/>
  <c r="AQ118" i="4"/>
  <c r="AQ237" i="4"/>
  <c r="AR156" i="4"/>
  <c r="AR325" i="4"/>
  <c r="AQ261" i="4"/>
  <c r="W14" i="4"/>
  <c r="AG14" i="4"/>
  <c r="AR70" i="4"/>
  <c r="AQ229" i="4"/>
  <c r="AQ144" i="4"/>
  <c r="AR166" i="4"/>
  <c r="AQ13" i="4"/>
  <c r="AQ374" i="4"/>
  <c r="AR110" i="4"/>
  <c r="AR138" i="4"/>
  <c r="AQ38" i="4"/>
  <c r="AR299" i="4"/>
  <c r="AR13" i="4"/>
  <c r="AR144" i="4"/>
  <c r="AR38" i="4"/>
  <c r="AQ166" i="4"/>
  <c r="AR374" i="4"/>
  <c r="AQ138" i="4"/>
  <c r="AQ70" i="4"/>
  <c r="AR229" i="4"/>
  <c r="AQ110" i="4"/>
  <c r="AQ299" i="4"/>
  <c r="M9" i="4"/>
  <c r="AR343" i="4"/>
  <c r="AR210" i="4"/>
  <c r="AQ72" i="4"/>
  <c r="AQ382" i="4"/>
  <c r="AR377" i="4"/>
  <c r="AR19" i="4"/>
  <c r="AQ65" i="4"/>
  <c r="AQ176" i="4"/>
  <c r="AQ291" i="4"/>
  <c r="AR347" i="4"/>
  <c r="AR65" i="4"/>
  <c r="AR291" i="4"/>
  <c r="AR176" i="4"/>
  <c r="AR72" i="4"/>
  <c r="AQ347" i="4"/>
  <c r="AQ377" i="4"/>
  <c r="AQ210" i="4"/>
  <c r="AQ343" i="4"/>
  <c r="AQ19" i="4"/>
  <c r="AR382" i="4"/>
  <c r="AQ141" i="4"/>
  <c r="AR397" i="4"/>
  <c r="AR66" i="4"/>
  <c r="AR177" i="4"/>
  <c r="AR388" i="4"/>
  <c r="AR186" i="4"/>
  <c r="AR300" i="4"/>
  <c r="AQ139" i="4"/>
  <c r="AR223" i="4"/>
  <c r="AQ388" i="4"/>
  <c r="AQ223" i="4"/>
  <c r="AR197" i="4"/>
  <c r="AQ397" i="4"/>
  <c r="AQ197" i="4"/>
  <c r="AQ66" i="4"/>
  <c r="AR141" i="4"/>
  <c r="AQ177" i="4"/>
  <c r="AR139" i="4"/>
  <c r="AQ186" i="4"/>
  <c r="AQ300" i="4"/>
  <c r="AQ48" i="4"/>
  <c r="AQ317" i="4"/>
  <c r="AR129" i="4"/>
  <c r="AR205" i="4"/>
  <c r="AR22" i="4"/>
  <c r="AQ391" i="4"/>
  <c r="AR199" i="4"/>
  <c r="AQ335" i="4"/>
  <c r="AR81" i="4"/>
  <c r="AQ380" i="4"/>
  <c r="AQ205" i="4"/>
  <c r="AR48" i="4"/>
  <c r="AR380" i="4"/>
  <c r="AQ22" i="4"/>
  <c r="AR391" i="4"/>
  <c r="AQ199" i="4"/>
  <c r="AQ129" i="4"/>
  <c r="AR335" i="4"/>
  <c r="AR317" i="4"/>
  <c r="AQ81" i="4"/>
  <c r="AR140" i="4"/>
  <c r="AQ25" i="4"/>
  <c r="AQ227" i="4"/>
  <c r="AR297" i="4"/>
  <c r="AQ41" i="4"/>
  <c r="AQ240" i="4"/>
  <c r="AQ53" i="4"/>
  <c r="AR228" i="4"/>
  <c r="AR360" i="4"/>
  <c r="AR15" i="4"/>
  <c r="AQ127" i="4"/>
  <c r="AQ125" i="4"/>
  <c r="AQ213" i="4"/>
  <c r="AQ14" i="4"/>
  <c r="AQ281" i="4"/>
  <c r="AQ164" i="4"/>
  <c r="AQ7" i="4"/>
  <c r="AQ158" i="4"/>
  <c r="AQ115" i="4"/>
  <c r="AR240" i="4"/>
  <c r="AR53" i="4"/>
  <c r="AR127" i="4"/>
  <c r="AQ15" i="4"/>
  <c r="AQ360" i="4"/>
  <c r="AR281" i="4"/>
  <c r="AQ140" i="4"/>
  <c r="AQ228" i="4"/>
  <c r="AQ297" i="4"/>
  <c r="AR227" i="4"/>
  <c r="AQ398" i="4"/>
  <c r="AR398" i="4"/>
  <c r="AR164" i="4"/>
  <c r="AR25" i="4"/>
  <c r="AR7" i="4"/>
  <c r="AR115" i="4"/>
  <c r="AR14" i="4"/>
  <c r="AR41" i="4"/>
  <c r="AR125" i="4"/>
  <c r="AR158" i="4"/>
  <c r="AR213" i="4"/>
  <c r="W10" i="4"/>
  <c r="AR211" i="4"/>
  <c r="AR342" i="4"/>
  <c r="AR350" i="4"/>
  <c r="AQ80" i="4"/>
  <c r="AQ36" i="4"/>
  <c r="AQ57" i="4"/>
  <c r="AR52" i="4"/>
  <c r="AR259" i="4"/>
  <c r="AR383" i="4"/>
  <c r="AR275" i="4"/>
  <c r="AR57" i="4"/>
  <c r="AQ350" i="4"/>
  <c r="AQ275" i="4"/>
  <c r="AQ259" i="4"/>
  <c r="AQ342" i="4"/>
  <c r="AR36" i="4"/>
  <c r="AQ383" i="4"/>
  <c r="AR80" i="4"/>
  <c r="AQ52" i="4"/>
  <c r="AQ211" i="4"/>
  <c r="AQ154" i="4"/>
  <c r="AR311" i="4"/>
  <c r="AR381" i="4"/>
  <c r="AR266" i="4"/>
  <c r="AQ301" i="4"/>
  <c r="AQ208" i="4"/>
  <c r="AQ396" i="4"/>
  <c r="AR244" i="4"/>
  <c r="AQ294" i="4"/>
  <c r="AQ277" i="4"/>
  <c r="AR301" i="4"/>
  <c r="AR396" i="4"/>
  <c r="AR294" i="4"/>
  <c r="AQ381" i="4"/>
  <c r="AR208" i="4"/>
  <c r="AQ244" i="4"/>
  <c r="AR277" i="4"/>
  <c r="AR154" i="4"/>
  <c r="AQ266" i="4"/>
  <c r="AQ311" i="4"/>
  <c r="AQ239" i="4"/>
  <c r="AQ316" i="4"/>
  <c r="AR119" i="4"/>
  <c r="AQ58" i="4"/>
  <c r="AQ207" i="4"/>
  <c r="AR250" i="4"/>
  <c r="AQ59" i="4"/>
  <c r="AQ193" i="4"/>
  <c r="AR27" i="4"/>
  <c r="AR190" i="4"/>
  <c r="AR316" i="4"/>
  <c r="AR193" i="4"/>
  <c r="AR59" i="4"/>
  <c r="AQ190" i="4"/>
  <c r="AQ250" i="4"/>
  <c r="AQ119" i="4"/>
  <c r="AR239" i="4"/>
  <c r="AR207" i="4"/>
  <c r="AQ27" i="4"/>
  <c r="AR58" i="4"/>
  <c r="AQ338" i="4"/>
  <c r="AQ309" i="4"/>
  <c r="AR104" i="4"/>
  <c r="AR212" i="4"/>
  <c r="AR401" i="4"/>
  <c r="AR30" i="4"/>
  <c r="AQ241" i="4"/>
  <c r="AQ11" i="4"/>
  <c r="AQ393" i="4"/>
  <c r="AQ212" i="4"/>
  <c r="AR315" i="4"/>
  <c r="AR393" i="4"/>
  <c r="AQ401" i="4"/>
  <c r="AR309" i="4"/>
  <c r="AQ104" i="4"/>
  <c r="AR241" i="4"/>
  <c r="AQ315" i="4"/>
  <c r="AQ30" i="4"/>
  <c r="AR338" i="4"/>
  <c r="AR11" i="4"/>
  <c r="W8" i="4"/>
  <c r="AG7" i="4"/>
  <c r="M25" i="4"/>
  <c r="W19" i="4"/>
  <c r="AG35" i="4"/>
  <c r="AG21" i="4"/>
  <c r="M23" i="4"/>
  <c r="AG24" i="4"/>
  <c r="AG26" i="4"/>
  <c r="M41" i="4"/>
  <c r="W30" i="4"/>
  <c r="AG30" i="4"/>
  <c r="AG68" i="4"/>
  <c r="AG49" i="4"/>
  <c r="W79" i="4"/>
  <c r="AG59" i="4"/>
  <c r="M78" i="4"/>
  <c r="AG73" i="4"/>
  <c r="W77" i="4"/>
  <c r="M101" i="4"/>
  <c r="AG110" i="4"/>
  <c r="W97" i="4"/>
  <c r="AG88" i="4"/>
  <c r="AG96" i="4"/>
  <c r="AG109" i="4"/>
  <c r="M121" i="4"/>
  <c r="M125" i="4"/>
  <c r="AG123" i="4"/>
  <c r="AG131" i="4"/>
  <c r="AG128" i="4"/>
  <c r="AG164" i="4"/>
  <c r="AG152" i="4"/>
  <c r="AG158" i="4"/>
  <c r="M173" i="4"/>
  <c r="AG189" i="4"/>
  <c r="AG179" i="4"/>
  <c r="W166" i="4"/>
  <c r="AG166" i="4"/>
  <c r="AG190" i="4"/>
  <c r="AG197" i="4"/>
  <c r="W168" i="4"/>
  <c r="AG168" i="4"/>
  <c r="W187" i="4"/>
  <c r="AG187" i="4"/>
  <c r="M196" i="4"/>
  <c r="AG200" i="4"/>
  <c r="AG207" i="4"/>
  <c r="W213" i="4"/>
  <c r="AG235" i="4"/>
  <c r="AG229" i="4"/>
  <c r="AG225" i="4"/>
  <c r="W239" i="4"/>
  <c r="AG240" i="4"/>
  <c r="AG261" i="4"/>
  <c r="M254" i="4"/>
  <c r="W245" i="4"/>
  <c r="W256" i="4"/>
  <c r="AG256" i="4"/>
  <c r="W255" i="4"/>
  <c r="AG260" i="4"/>
  <c r="AG249" i="4"/>
  <c r="AG242" i="4"/>
  <c r="W266" i="4"/>
  <c r="W257" i="4"/>
  <c r="AG257" i="4"/>
  <c r="W294" i="4"/>
  <c r="AG294" i="4"/>
  <c r="AG272" i="4"/>
  <c r="W276" i="4"/>
  <c r="AG276" i="4"/>
  <c r="W278" i="4"/>
  <c r="M280" i="4"/>
  <c r="AG293" i="4"/>
  <c r="AG286" i="4"/>
  <c r="M299" i="4"/>
  <c r="M285" i="4"/>
  <c r="M297" i="4"/>
  <c r="W298" i="4"/>
  <c r="AG306" i="4"/>
  <c r="M323" i="4"/>
  <c r="W303" i="4"/>
  <c r="AG307" i="4"/>
  <c r="W312" i="4"/>
  <c r="W319" i="4"/>
  <c r="W308" i="4"/>
  <c r="AG308" i="4"/>
  <c r="AG322" i="4"/>
  <c r="W330" i="4"/>
  <c r="M329" i="4"/>
  <c r="M328" i="4"/>
  <c r="M332" i="4"/>
  <c r="M337" i="4"/>
  <c r="AG349" i="4"/>
  <c r="AG338" i="4"/>
  <c r="M341" i="4"/>
  <c r="AG357" i="4"/>
  <c r="W344" i="4"/>
  <c r="AG340" i="4"/>
  <c r="M351" i="4"/>
  <c r="AG348" i="4"/>
  <c r="W347" i="4"/>
  <c r="W336" i="4"/>
  <c r="M336" i="4"/>
  <c r="AG336" i="4"/>
  <c r="M362" i="4"/>
  <c r="AG360" i="4"/>
  <c r="AG365" i="4"/>
  <c r="W377" i="4"/>
  <c r="M377" i="4"/>
  <c r="AG377" i="4"/>
  <c r="M369" i="4"/>
  <c r="AG383" i="4"/>
  <c r="W396" i="4"/>
  <c r="AG390" i="4"/>
  <c r="AG374" i="4"/>
  <c r="W395" i="4"/>
  <c r="AG395" i="4"/>
  <c r="W389" i="4"/>
  <c r="W400" i="4"/>
  <c r="W382" i="4"/>
  <c r="AG393" i="4"/>
  <c r="M373" i="4"/>
  <c r="L401" i="4"/>
  <c r="K401" i="4"/>
  <c r="L400" i="4"/>
  <c r="K400" i="4"/>
  <c r="L399" i="4"/>
  <c r="K399" i="4"/>
  <c r="L398" i="4"/>
  <c r="K398" i="4"/>
  <c r="L397" i="4"/>
  <c r="K397" i="4"/>
  <c r="L396" i="4"/>
  <c r="K396" i="4"/>
  <c r="L395" i="4"/>
  <c r="K395" i="4"/>
  <c r="L394" i="4"/>
  <c r="K394" i="4"/>
  <c r="L393" i="4"/>
  <c r="K393" i="4"/>
  <c r="L392" i="4"/>
  <c r="K392" i="4"/>
  <c r="L391" i="4"/>
  <c r="K391" i="4"/>
  <c r="L390" i="4"/>
  <c r="K390" i="4"/>
  <c r="L389" i="4"/>
  <c r="K389" i="4"/>
  <c r="L388" i="4"/>
  <c r="K388" i="4"/>
  <c r="L387" i="4"/>
  <c r="K387" i="4"/>
  <c r="L386" i="4"/>
  <c r="K386" i="4"/>
  <c r="L385" i="4"/>
  <c r="K385" i="4"/>
  <c r="L384" i="4"/>
  <c r="K384" i="4"/>
  <c r="L383" i="4"/>
  <c r="K383" i="4"/>
  <c r="L382" i="4"/>
  <c r="K382" i="4"/>
  <c r="L381" i="4"/>
  <c r="K381" i="4"/>
  <c r="L380" i="4"/>
  <c r="K380" i="4"/>
  <c r="L379" i="4"/>
  <c r="K379" i="4"/>
  <c r="L378" i="4"/>
  <c r="K378" i="4"/>
  <c r="K377" i="4"/>
  <c r="L376" i="4"/>
  <c r="K376" i="4"/>
  <c r="L375" i="4"/>
  <c r="K375" i="4"/>
  <c r="L374" i="4"/>
  <c r="K374" i="4"/>
  <c r="L373" i="4"/>
  <c r="K373" i="4"/>
  <c r="L372" i="4"/>
  <c r="K372" i="4"/>
  <c r="L371" i="4"/>
  <c r="K371" i="4"/>
  <c r="L370" i="4"/>
  <c r="K370" i="4"/>
  <c r="L369" i="4"/>
  <c r="K369" i="4"/>
  <c r="L368" i="4"/>
  <c r="K368" i="4"/>
  <c r="L367" i="4"/>
  <c r="K367" i="4"/>
  <c r="L366" i="4"/>
  <c r="K366" i="4"/>
  <c r="L365" i="4"/>
  <c r="K365" i="4"/>
  <c r="L364" i="4"/>
  <c r="K364" i="4"/>
  <c r="L363" i="4"/>
  <c r="K363" i="4"/>
  <c r="L362" i="4"/>
  <c r="K362" i="4"/>
  <c r="L361" i="4"/>
  <c r="K361" i="4"/>
  <c r="L360" i="4"/>
  <c r="K360" i="4"/>
  <c r="L359" i="4"/>
  <c r="K359" i="4"/>
  <c r="L358" i="4"/>
  <c r="K358" i="4"/>
  <c r="L357" i="4"/>
  <c r="K357" i="4"/>
  <c r="L356" i="4"/>
  <c r="K356" i="4"/>
  <c r="L352" i="4"/>
  <c r="K352" i="4"/>
  <c r="L351" i="4"/>
  <c r="K351" i="4"/>
  <c r="L350" i="4"/>
  <c r="K350" i="4"/>
  <c r="L349" i="4"/>
  <c r="K349" i="4"/>
  <c r="L348" i="4"/>
  <c r="K348" i="4"/>
  <c r="L347" i="4"/>
  <c r="K347" i="4"/>
  <c r="L346" i="4"/>
  <c r="K346" i="4"/>
  <c r="L345" i="4"/>
  <c r="K345" i="4"/>
  <c r="L344" i="4"/>
  <c r="K344" i="4"/>
  <c r="L343" i="4"/>
  <c r="K343" i="4"/>
  <c r="L342" i="4"/>
  <c r="K342" i="4"/>
  <c r="L341" i="4"/>
  <c r="K341" i="4"/>
  <c r="L340" i="4"/>
  <c r="K340" i="4"/>
  <c r="L339" i="4"/>
  <c r="K339" i="4"/>
  <c r="L338" i="4"/>
  <c r="K338" i="4"/>
  <c r="L337" i="4"/>
  <c r="K337" i="4"/>
  <c r="K336" i="4"/>
  <c r="L335" i="4"/>
  <c r="K335" i="4"/>
  <c r="L334" i="4"/>
  <c r="K334" i="4"/>
  <c r="L333" i="4"/>
  <c r="K333" i="4"/>
  <c r="L332" i="4"/>
  <c r="K332" i="4"/>
  <c r="L331" i="4"/>
  <c r="K331" i="4"/>
  <c r="L330" i="4"/>
  <c r="K330" i="4"/>
  <c r="L329" i="4"/>
  <c r="K329" i="4"/>
  <c r="L328" i="4"/>
  <c r="K328" i="4"/>
  <c r="L327" i="4"/>
  <c r="K327" i="4"/>
  <c r="L326" i="4"/>
  <c r="K326" i="4"/>
  <c r="L325" i="4"/>
  <c r="K325" i="4"/>
  <c r="L324" i="4"/>
  <c r="K324" i="4"/>
  <c r="L323" i="4"/>
  <c r="K323" i="4"/>
  <c r="L322" i="4"/>
  <c r="K322" i="4"/>
  <c r="L321" i="4"/>
  <c r="K321" i="4"/>
  <c r="L320" i="4"/>
  <c r="K320" i="4"/>
  <c r="L319" i="4"/>
  <c r="K319" i="4"/>
  <c r="L318" i="4"/>
  <c r="K318" i="4"/>
  <c r="L317" i="4"/>
  <c r="K317" i="4"/>
  <c r="L316" i="4"/>
  <c r="K316" i="4"/>
  <c r="L315" i="4"/>
  <c r="K315" i="4"/>
  <c r="L314" i="4"/>
  <c r="K314" i="4"/>
  <c r="L313" i="4"/>
  <c r="K313" i="4"/>
  <c r="L312" i="4"/>
  <c r="K312" i="4"/>
  <c r="L311" i="4"/>
  <c r="K311" i="4"/>
  <c r="L310" i="4"/>
  <c r="K310" i="4"/>
  <c r="L309" i="4"/>
  <c r="K309" i="4"/>
  <c r="L308" i="4"/>
  <c r="K308" i="4"/>
  <c r="L307" i="4"/>
  <c r="K307" i="4"/>
  <c r="L306" i="4"/>
  <c r="K306" i="4"/>
  <c r="L305" i="4"/>
  <c r="K305" i="4"/>
  <c r="L304" i="4"/>
  <c r="K304" i="4"/>
  <c r="L303" i="4"/>
  <c r="K303" i="4"/>
  <c r="L302" i="4"/>
  <c r="K302" i="4"/>
  <c r="L301" i="4"/>
  <c r="K301" i="4"/>
  <c r="L300" i="4"/>
  <c r="K300" i="4"/>
  <c r="L299" i="4"/>
  <c r="K299" i="4"/>
  <c r="L298" i="4"/>
  <c r="K298" i="4"/>
  <c r="L297" i="4"/>
  <c r="K297" i="4"/>
  <c r="L296" i="4"/>
  <c r="K296" i="4"/>
  <c r="L295" i="4"/>
  <c r="K295" i="4"/>
  <c r="K294" i="4"/>
  <c r="L293" i="4"/>
  <c r="K293" i="4"/>
  <c r="L292" i="4"/>
  <c r="K292" i="4"/>
  <c r="L291" i="4"/>
  <c r="K291" i="4"/>
  <c r="L290" i="4"/>
  <c r="K290" i="4"/>
  <c r="L289" i="4"/>
  <c r="K289" i="4"/>
  <c r="L288" i="4"/>
  <c r="K288" i="4"/>
  <c r="L287" i="4"/>
  <c r="K287" i="4"/>
  <c r="L286" i="4"/>
  <c r="K286" i="4"/>
  <c r="L285" i="4"/>
  <c r="K285" i="4"/>
  <c r="L284" i="4"/>
  <c r="K284" i="4"/>
  <c r="L283" i="4"/>
  <c r="K283" i="4"/>
  <c r="L282" i="4"/>
  <c r="K282" i="4"/>
  <c r="L281" i="4"/>
  <c r="K281" i="4"/>
  <c r="L280" i="4"/>
  <c r="K280" i="4"/>
  <c r="L279" i="4"/>
  <c r="K279" i="4"/>
  <c r="L278" i="4"/>
  <c r="K278" i="4"/>
  <c r="L277" i="4"/>
  <c r="K277" i="4"/>
  <c r="L276" i="4"/>
  <c r="K276" i="4"/>
  <c r="L275" i="4"/>
  <c r="K275" i="4"/>
  <c r="L274" i="4"/>
  <c r="K274" i="4"/>
  <c r="L273" i="4"/>
  <c r="K273" i="4"/>
  <c r="L272" i="4"/>
  <c r="K272" i="4"/>
  <c r="L271" i="4"/>
  <c r="K271" i="4"/>
  <c r="L270" i="4"/>
  <c r="K270" i="4"/>
  <c r="L269" i="4"/>
  <c r="K269" i="4"/>
  <c r="L268" i="4"/>
  <c r="K268" i="4"/>
  <c r="L267" i="4"/>
  <c r="K267" i="4"/>
  <c r="L266" i="4"/>
  <c r="K266" i="4"/>
  <c r="L262" i="4"/>
  <c r="K262" i="4"/>
  <c r="L261" i="4"/>
  <c r="K261" i="4"/>
  <c r="L260" i="4"/>
  <c r="K260" i="4"/>
  <c r="L259" i="4"/>
  <c r="K259" i="4"/>
  <c r="L258" i="4"/>
  <c r="K258" i="4"/>
  <c r="L257" i="4"/>
  <c r="K257" i="4"/>
  <c r="L256" i="4"/>
  <c r="K256" i="4"/>
  <c r="L255" i="4"/>
  <c r="K255" i="4"/>
  <c r="L254" i="4"/>
  <c r="K254" i="4"/>
  <c r="L253" i="4"/>
  <c r="K253" i="4"/>
  <c r="L252" i="4"/>
  <c r="K252" i="4"/>
  <c r="L251" i="4"/>
  <c r="K251" i="4"/>
  <c r="L250" i="4"/>
  <c r="K250" i="4"/>
  <c r="L249" i="4"/>
  <c r="K249" i="4"/>
  <c r="L248" i="4"/>
  <c r="K248" i="4"/>
  <c r="L247" i="4"/>
  <c r="K247" i="4"/>
  <c r="L246" i="4"/>
  <c r="K246" i="4"/>
  <c r="L245" i="4"/>
  <c r="K245" i="4"/>
  <c r="L244" i="4"/>
  <c r="K244" i="4"/>
  <c r="L243" i="4"/>
  <c r="K243" i="4"/>
  <c r="L242" i="4"/>
  <c r="K242" i="4"/>
  <c r="L241" i="4"/>
  <c r="K241" i="4"/>
  <c r="L240" i="4"/>
  <c r="K240" i="4"/>
  <c r="L239" i="4"/>
  <c r="K239" i="4"/>
  <c r="L238" i="4"/>
  <c r="K238" i="4"/>
  <c r="L237" i="4"/>
  <c r="K237" i="4"/>
  <c r="L236" i="4"/>
  <c r="K236" i="4"/>
  <c r="L235" i="4"/>
  <c r="K235" i="4"/>
  <c r="L234" i="4"/>
  <c r="K234" i="4"/>
  <c r="L233" i="4"/>
  <c r="K233" i="4"/>
  <c r="L232" i="4"/>
  <c r="K232" i="4"/>
  <c r="L231" i="4"/>
  <c r="K231" i="4"/>
  <c r="L230" i="4"/>
  <c r="K230" i="4"/>
  <c r="L229" i="4"/>
  <c r="K229" i="4"/>
  <c r="L228" i="4"/>
  <c r="K228" i="4"/>
  <c r="L227" i="4"/>
  <c r="K227" i="4"/>
  <c r="L226" i="4"/>
  <c r="K226" i="4"/>
  <c r="L225" i="4"/>
  <c r="K225" i="4"/>
  <c r="L224" i="4"/>
  <c r="K224" i="4"/>
  <c r="L223" i="4"/>
  <c r="K223" i="4"/>
  <c r="L222" i="4"/>
  <c r="K222" i="4"/>
  <c r="L221" i="4"/>
  <c r="K221" i="4"/>
  <c r="L220" i="4"/>
  <c r="K220" i="4"/>
  <c r="L219" i="4"/>
  <c r="K219" i="4"/>
  <c r="L218" i="4"/>
  <c r="K218" i="4"/>
  <c r="L217" i="4"/>
  <c r="K217" i="4"/>
  <c r="L216" i="4"/>
  <c r="K216" i="4"/>
  <c r="L215" i="4"/>
  <c r="K215" i="4"/>
  <c r="L214" i="4"/>
  <c r="K214" i="4"/>
  <c r="L213" i="4"/>
  <c r="K213" i="4"/>
  <c r="L212" i="4"/>
  <c r="K212" i="4"/>
  <c r="L211" i="4"/>
  <c r="K211" i="4"/>
  <c r="L210" i="4"/>
  <c r="K210" i="4"/>
  <c r="L209" i="4"/>
  <c r="K209" i="4"/>
  <c r="L208" i="4"/>
  <c r="K208" i="4"/>
  <c r="L207" i="4"/>
  <c r="K207" i="4"/>
  <c r="L206" i="4"/>
  <c r="K206" i="4"/>
  <c r="L205" i="4"/>
  <c r="K205" i="4"/>
  <c r="L204" i="4"/>
  <c r="K204" i="4"/>
  <c r="L203" i="4"/>
  <c r="K203" i="4"/>
  <c r="L202" i="4"/>
  <c r="K202" i="4"/>
  <c r="L201" i="4"/>
  <c r="K201" i="4"/>
  <c r="L200" i="4"/>
  <c r="K200" i="4"/>
  <c r="L199" i="4"/>
  <c r="K199" i="4"/>
  <c r="L198" i="4"/>
  <c r="K198" i="4"/>
  <c r="L197" i="4"/>
  <c r="K197" i="4"/>
  <c r="L196" i="4"/>
  <c r="K196" i="4"/>
  <c r="L195" i="4"/>
  <c r="K195" i="4"/>
  <c r="L194" i="4"/>
  <c r="K194" i="4"/>
  <c r="L193" i="4"/>
  <c r="K193" i="4"/>
  <c r="L192" i="4"/>
  <c r="K192" i="4"/>
  <c r="L191" i="4"/>
  <c r="K191" i="4"/>
  <c r="L190" i="4"/>
  <c r="K190" i="4"/>
  <c r="L189" i="4"/>
  <c r="K189" i="4"/>
  <c r="L188" i="4"/>
  <c r="K188" i="4"/>
  <c r="L187" i="4"/>
  <c r="K187" i="4"/>
  <c r="L186" i="4"/>
  <c r="K186" i="4"/>
  <c r="L185" i="4"/>
  <c r="K185" i="4"/>
  <c r="L184" i="4"/>
  <c r="K184" i="4"/>
  <c r="L183" i="4"/>
  <c r="K183" i="4"/>
  <c r="L182" i="4"/>
  <c r="K182" i="4"/>
  <c r="L181" i="4"/>
  <c r="K181" i="4"/>
  <c r="L180" i="4"/>
  <c r="K180" i="4"/>
  <c r="L179" i="4"/>
  <c r="K179" i="4"/>
  <c r="L178" i="4"/>
  <c r="K178" i="4"/>
  <c r="L177" i="4"/>
  <c r="K177" i="4"/>
  <c r="L176" i="4"/>
  <c r="K176" i="4"/>
  <c r="L175" i="4"/>
  <c r="K175" i="4"/>
  <c r="L174" i="4"/>
  <c r="K174" i="4"/>
  <c r="L173" i="4"/>
  <c r="K173" i="4"/>
  <c r="L172" i="4"/>
  <c r="K172" i="4"/>
  <c r="L171" i="4"/>
  <c r="K171" i="4"/>
  <c r="L170" i="4"/>
  <c r="K170" i="4"/>
  <c r="L169" i="4"/>
  <c r="K169" i="4"/>
  <c r="K168" i="4"/>
  <c r="L167" i="4"/>
  <c r="K167" i="4"/>
  <c r="L166" i="4"/>
  <c r="K166" i="4"/>
  <c r="L165" i="4"/>
  <c r="K165" i="4"/>
  <c r="L164" i="4"/>
  <c r="K164" i="4"/>
  <c r="L163" i="4"/>
  <c r="K163" i="4"/>
  <c r="L162" i="4"/>
  <c r="K162" i="4"/>
  <c r="L161" i="4"/>
  <c r="K161" i="4"/>
  <c r="L160" i="4"/>
  <c r="K160" i="4"/>
  <c r="L159" i="4"/>
  <c r="K159" i="4"/>
  <c r="L158" i="4"/>
  <c r="K158" i="4"/>
  <c r="L157" i="4"/>
  <c r="K157" i="4"/>
  <c r="L156" i="4"/>
  <c r="K156" i="4"/>
  <c r="L155" i="4"/>
  <c r="K155" i="4"/>
  <c r="L154" i="4"/>
  <c r="K154" i="4"/>
  <c r="L153" i="4"/>
  <c r="K153" i="4"/>
  <c r="L152" i="4"/>
  <c r="K152" i="4"/>
  <c r="L151" i="4"/>
  <c r="K151" i="4"/>
  <c r="L150" i="4"/>
  <c r="K150" i="4"/>
  <c r="L149" i="4"/>
  <c r="K149" i="4"/>
  <c r="L148" i="4"/>
  <c r="K148" i="4"/>
  <c r="L147" i="4"/>
  <c r="K147" i="4"/>
  <c r="L146" i="4"/>
  <c r="K146" i="4"/>
  <c r="L145" i="4"/>
  <c r="K145" i="4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L123" i="4"/>
  <c r="K123" i="4"/>
  <c r="L122" i="4"/>
  <c r="K122" i="4"/>
  <c r="L121" i="4"/>
  <c r="K121" i="4"/>
  <c r="L120" i="4"/>
  <c r="K120" i="4"/>
  <c r="L119" i="4"/>
  <c r="K119" i="4"/>
  <c r="L118" i="4"/>
  <c r="K118" i="4"/>
  <c r="L117" i="4"/>
  <c r="K117" i="4"/>
  <c r="L116" i="4"/>
  <c r="K116" i="4"/>
  <c r="L115" i="4"/>
  <c r="K115" i="4"/>
  <c r="L114" i="4"/>
  <c r="K114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B2" i="4"/>
  <c r="AS200" i="4"/>
  <c r="AS239" i="4"/>
  <c r="AS397" i="4"/>
  <c r="AS401" i="4"/>
  <c r="AS390" i="4"/>
  <c r="AS398" i="4"/>
  <c r="AS396" i="4"/>
  <c r="AS392" i="4"/>
  <c r="AS387" i="4"/>
  <c r="AS395" i="4"/>
  <c r="AS394" i="4"/>
  <c r="AS400" i="4"/>
  <c r="AS391" i="4"/>
  <c r="AS389" i="4"/>
  <c r="AS393" i="4"/>
  <c r="AS388" i="4"/>
  <c r="AS399" i="4"/>
  <c r="AS7" i="4"/>
  <c r="AS370" i="4"/>
  <c r="AS384" i="4"/>
  <c r="AS365" i="4"/>
  <c r="AS376" i="4"/>
  <c r="AS374" i="4"/>
  <c r="AS377" i="4"/>
  <c r="AS371" i="4"/>
  <c r="AS368" i="4"/>
  <c r="AS382" i="4"/>
  <c r="AS373" i="4"/>
  <c r="AS367" i="4"/>
  <c r="AS386" i="4"/>
  <c r="AS383" i="4"/>
  <c r="AS379" i="4"/>
  <c r="AS372" i="4"/>
  <c r="AS375" i="4"/>
  <c r="AS362" i="4"/>
  <c r="AS369" i="4"/>
  <c r="AS363" i="4"/>
  <c r="AS380" i="4"/>
  <c r="AS378" i="4"/>
  <c r="AS385" i="4"/>
  <c r="AS366" i="4"/>
  <c r="AS364" i="4"/>
  <c r="AS381" i="4"/>
  <c r="AS349" i="4"/>
  <c r="AS356" i="4"/>
  <c r="AS348" i="4"/>
  <c r="AS352" i="4"/>
  <c r="AS340" i="4"/>
  <c r="AS339" i="4"/>
  <c r="AS342" i="4"/>
  <c r="AS350" i="4"/>
  <c r="AS336" i="4"/>
  <c r="AS358" i="4"/>
  <c r="AS361" i="4"/>
  <c r="AS360" i="4"/>
  <c r="AS337" i="4"/>
  <c r="AS343" i="4"/>
  <c r="AS357" i="4"/>
  <c r="AS346" i="4"/>
  <c r="AS338" i="4"/>
  <c r="AS359" i="4"/>
  <c r="AS345" i="4"/>
  <c r="AS335" i="4"/>
  <c r="AS351" i="4"/>
  <c r="AS344" i="4"/>
  <c r="AS347" i="4"/>
  <c r="AS341" i="4"/>
  <c r="AS313" i="4"/>
  <c r="AS334" i="4"/>
  <c r="AS320" i="4"/>
  <c r="AS310" i="4"/>
  <c r="AS327" i="4"/>
  <c r="AS311" i="4"/>
  <c r="AS332" i="4"/>
  <c r="AS316" i="4"/>
  <c r="AS317" i="4"/>
  <c r="AS324" i="4"/>
  <c r="AS330" i="4"/>
  <c r="AS323" i="4"/>
  <c r="AS314" i="4"/>
  <c r="AS312" i="4"/>
  <c r="AS333" i="4"/>
  <c r="AS328" i="4"/>
  <c r="AS315" i="4"/>
  <c r="AS331" i="4"/>
  <c r="AS319" i="4"/>
  <c r="AS322" i="4"/>
  <c r="AS326" i="4"/>
  <c r="AS318" i="4"/>
  <c r="AS321" i="4"/>
  <c r="AS325" i="4"/>
  <c r="AS329" i="4"/>
  <c r="AS309" i="4"/>
  <c r="AS305" i="4"/>
  <c r="AS294" i="4"/>
  <c r="AS307" i="4"/>
  <c r="AS303" i="4"/>
  <c r="AS308" i="4"/>
  <c r="AS290" i="4"/>
  <c r="AS288" i="4"/>
  <c r="AS287" i="4"/>
  <c r="AS299" i="4"/>
  <c r="AS296" i="4"/>
  <c r="AS285" i="4"/>
  <c r="AS298" i="4"/>
  <c r="AS291" i="4"/>
  <c r="AS295" i="4"/>
  <c r="AS300" i="4"/>
  <c r="AS297" i="4"/>
  <c r="AS301" i="4"/>
  <c r="AS302" i="4"/>
  <c r="AS306" i="4"/>
  <c r="AS292" i="4"/>
  <c r="AS304" i="4"/>
  <c r="AS289" i="4"/>
  <c r="AS293" i="4"/>
  <c r="AS286" i="4"/>
  <c r="AS258" i="4"/>
  <c r="AS268" i="4"/>
  <c r="AS269" i="4"/>
  <c r="AS280" i="4"/>
  <c r="AS276" i="4"/>
  <c r="AS270" i="4"/>
  <c r="AS259" i="4"/>
  <c r="AS266" i="4"/>
  <c r="AS271" i="4"/>
  <c r="AS261" i="4"/>
  <c r="AS281" i="4"/>
  <c r="AS275" i="4"/>
  <c r="AS283" i="4"/>
  <c r="AS274" i="4"/>
  <c r="AS272" i="4"/>
  <c r="AS279" i="4"/>
  <c r="AS262" i="4"/>
  <c r="AS282" i="4"/>
  <c r="AS260" i="4"/>
  <c r="AS267" i="4"/>
  <c r="AS273" i="4"/>
  <c r="AS284" i="4"/>
  <c r="AS278" i="4"/>
  <c r="AS277" i="4"/>
  <c r="AS246" i="4"/>
  <c r="AS252" i="4"/>
  <c r="AS237" i="4"/>
  <c r="AS240" i="4"/>
  <c r="AS238" i="4"/>
  <c r="AS245" i="4"/>
  <c r="AS234" i="4"/>
  <c r="AS254" i="4"/>
  <c r="AS253" i="4"/>
  <c r="AS235" i="4"/>
  <c r="AS247" i="4"/>
  <c r="AS243" i="4"/>
  <c r="AS256" i="4"/>
  <c r="AS251" i="4"/>
  <c r="AS233" i="4"/>
  <c r="AS250" i="4"/>
  <c r="AS255" i="4"/>
  <c r="AS249" i="4"/>
  <c r="AS244" i="4"/>
  <c r="AS241" i="4"/>
  <c r="AS257" i="4"/>
  <c r="AS248" i="4"/>
  <c r="AS242" i="4"/>
  <c r="AS236" i="4"/>
  <c r="AS229" i="4"/>
  <c r="AS214" i="4"/>
  <c r="AS210" i="4"/>
  <c r="AS216" i="4"/>
  <c r="AS230" i="4"/>
  <c r="AS232" i="4"/>
  <c r="AS213" i="4"/>
  <c r="AS218" i="4"/>
  <c r="AS228" i="4"/>
  <c r="AS209" i="4"/>
  <c r="AS217" i="4"/>
  <c r="AS223" i="4"/>
  <c r="AS215" i="4"/>
  <c r="AS208" i="4"/>
  <c r="AS225" i="4"/>
  <c r="AS227" i="4"/>
  <c r="AS222" i="4"/>
  <c r="AS220" i="4"/>
  <c r="AS221" i="4"/>
  <c r="AS212" i="4"/>
  <c r="AS231" i="4"/>
  <c r="AS226" i="4"/>
  <c r="AS219" i="4"/>
  <c r="AS224" i="4"/>
  <c r="AS211" i="4"/>
  <c r="AS207" i="4"/>
  <c r="AS197" i="4"/>
  <c r="AS203" i="4"/>
  <c r="AS192" i="4"/>
  <c r="AS195" i="4"/>
  <c r="AS183" i="4"/>
  <c r="AS191" i="4"/>
  <c r="AS190" i="4"/>
  <c r="AS194" i="4"/>
  <c r="AS196" i="4"/>
  <c r="AS202" i="4"/>
  <c r="AS199" i="4"/>
  <c r="AS186" i="4"/>
  <c r="AS206" i="4"/>
  <c r="AS185" i="4"/>
  <c r="AS189" i="4"/>
  <c r="AS201" i="4"/>
  <c r="AS188" i="4"/>
  <c r="AS204" i="4"/>
  <c r="AS198" i="4"/>
  <c r="AS184" i="4"/>
  <c r="AS187" i="4"/>
  <c r="AS205" i="4"/>
  <c r="AS193" i="4"/>
  <c r="AS168" i="4"/>
  <c r="AS161" i="4"/>
  <c r="AS174" i="4"/>
  <c r="AS178" i="4"/>
  <c r="AS165" i="4"/>
  <c r="AS160" i="4"/>
  <c r="AS158" i="4"/>
  <c r="AS162" i="4"/>
  <c r="AS169" i="4"/>
  <c r="AS181" i="4"/>
  <c r="AS171" i="4"/>
  <c r="AS164" i="4"/>
  <c r="AS170" i="4"/>
  <c r="AS167" i="4"/>
  <c r="AS182" i="4"/>
  <c r="AS159" i="4"/>
  <c r="AS172" i="4"/>
  <c r="AS180" i="4"/>
  <c r="AS179" i="4"/>
  <c r="AS176" i="4"/>
  <c r="AS175" i="4"/>
  <c r="AS173" i="4"/>
  <c r="AS166" i="4"/>
  <c r="AS163" i="4"/>
  <c r="AS177" i="4"/>
  <c r="AS146" i="4"/>
  <c r="AS150" i="4"/>
  <c r="AS140" i="4"/>
  <c r="AS136" i="4"/>
  <c r="AS145" i="4"/>
  <c r="AS135" i="4"/>
  <c r="AS138" i="4"/>
  <c r="AS149" i="4"/>
  <c r="AS148" i="4"/>
  <c r="AS157" i="4"/>
  <c r="AS142" i="4"/>
  <c r="AS139" i="4"/>
  <c r="AS155" i="4"/>
  <c r="AS156" i="4"/>
  <c r="AS153" i="4"/>
  <c r="AS133" i="4"/>
  <c r="AS134" i="4"/>
  <c r="AS151" i="4"/>
  <c r="AS141" i="4"/>
  <c r="AS147" i="4"/>
  <c r="AS143" i="4"/>
  <c r="AS154" i="4"/>
  <c r="AS152" i="4"/>
  <c r="AS144" i="4"/>
  <c r="AS124" i="4"/>
  <c r="AS132" i="4"/>
  <c r="AS115" i="4"/>
  <c r="AS119" i="4"/>
  <c r="AS131" i="4"/>
  <c r="AS113" i="4"/>
  <c r="AS137" i="4"/>
  <c r="AS123" i="4"/>
  <c r="AS114" i="4"/>
  <c r="AS129" i="4"/>
  <c r="AS112" i="4"/>
  <c r="AS108" i="4"/>
  <c r="AS118" i="4"/>
  <c r="AS125" i="4"/>
  <c r="AS111" i="4"/>
  <c r="AS110" i="4"/>
  <c r="AS128" i="4"/>
  <c r="AS121" i="4"/>
  <c r="AS116" i="4"/>
  <c r="AS109" i="4"/>
  <c r="AS117" i="4"/>
  <c r="AS120" i="4"/>
  <c r="AS126" i="4"/>
  <c r="AS127" i="4"/>
  <c r="AS130" i="4"/>
  <c r="AS122" i="4"/>
  <c r="AS99" i="4"/>
  <c r="AS92" i="4"/>
  <c r="AS98" i="4"/>
  <c r="AS97" i="4"/>
  <c r="AS89" i="4"/>
  <c r="AS95" i="4"/>
  <c r="AS105" i="4"/>
  <c r="AS106" i="4"/>
  <c r="AS107" i="4"/>
  <c r="AS94" i="4"/>
  <c r="AS90" i="4"/>
  <c r="AS84" i="4"/>
  <c r="AS93" i="4"/>
  <c r="AS103" i="4"/>
  <c r="AS100" i="4"/>
  <c r="AS102" i="4"/>
  <c r="AS91" i="4"/>
  <c r="AS83" i="4"/>
  <c r="AS101" i="4"/>
  <c r="AS87" i="4"/>
  <c r="AS85" i="4"/>
  <c r="AS96" i="4"/>
  <c r="AS86" i="4"/>
  <c r="AS104" i="4"/>
  <c r="AS63" i="4"/>
  <c r="AS76" i="4"/>
  <c r="AS72" i="4"/>
  <c r="AS81" i="4"/>
  <c r="AS62" i="4"/>
  <c r="AS66" i="4"/>
  <c r="AS75" i="4"/>
  <c r="AS70" i="4"/>
  <c r="AS82" i="4"/>
  <c r="AS58" i="4"/>
  <c r="AS64" i="4"/>
  <c r="AS88" i="4"/>
  <c r="AS53" i="4"/>
  <c r="AS55" i="4"/>
  <c r="AS43" i="4"/>
  <c r="AS50" i="4"/>
  <c r="AS42" i="4"/>
  <c r="AS47" i="4"/>
  <c r="AS56" i="4"/>
  <c r="AS71" i="4"/>
  <c r="AS60" i="4"/>
  <c r="AS80" i="4"/>
  <c r="AS67" i="4"/>
  <c r="AS68" i="4"/>
  <c r="AS65" i="4"/>
  <c r="AS79" i="4"/>
  <c r="AS59" i="4"/>
  <c r="AS61" i="4"/>
  <c r="AS73" i="4"/>
  <c r="AS78" i="4"/>
  <c r="AS69" i="4"/>
  <c r="AS74" i="4"/>
  <c r="AS77" i="4"/>
  <c r="AS46" i="4"/>
  <c r="AS36" i="4"/>
  <c r="AS40" i="4"/>
  <c r="AS38" i="4"/>
  <c r="AS51" i="4"/>
  <c r="AS35" i="4"/>
  <c r="AS49" i="4"/>
  <c r="AS37" i="4"/>
  <c r="AS48" i="4"/>
  <c r="AS34" i="4"/>
  <c r="AS33" i="4"/>
  <c r="AS54" i="4"/>
  <c r="AS39" i="4"/>
  <c r="AS52" i="4"/>
  <c r="AS44" i="4"/>
  <c r="AS57" i="4"/>
  <c r="AS41" i="4"/>
  <c r="AS45" i="4"/>
  <c r="H285" i="4"/>
  <c r="F95" i="4"/>
  <c r="I120" i="4"/>
  <c r="F120" i="4"/>
  <c r="F285" i="4"/>
  <c r="G95" i="4"/>
  <c r="I285" i="4"/>
  <c r="G120" i="4"/>
  <c r="H95" i="4"/>
  <c r="I393" i="4"/>
  <c r="H393" i="4"/>
  <c r="G393" i="4"/>
  <c r="F393" i="4"/>
  <c r="H247" i="4"/>
  <c r="I247" i="4"/>
  <c r="F247" i="4"/>
  <c r="G247" i="4"/>
  <c r="G229" i="4"/>
  <c r="I229" i="4"/>
  <c r="F229" i="4"/>
  <c r="H229" i="4"/>
  <c r="F143" i="4"/>
  <c r="F17" i="4"/>
  <c r="G17" i="4"/>
  <c r="I143" i="4"/>
  <c r="G143" i="4"/>
  <c r="H143" i="4"/>
  <c r="I17" i="4"/>
  <c r="H17" i="4"/>
  <c r="G176" i="4"/>
  <c r="H176" i="4"/>
  <c r="F176" i="4"/>
  <c r="I176" i="4"/>
  <c r="G35" i="4"/>
  <c r="F35" i="4"/>
  <c r="H35" i="4"/>
  <c r="F197" i="4"/>
  <c r="I35" i="4"/>
  <c r="I197" i="4"/>
  <c r="F61" i="4"/>
  <c r="F249" i="4"/>
  <c r="H177" i="4"/>
  <c r="I249" i="4"/>
  <c r="G197" i="4"/>
  <c r="F177" i="4"/>
  <c r="I61" i="4"/>
  <c r="G177" i="4"/>
  <c r="H249" i="4"/>
  <c r="H61" i="4"/>
  <c r="G61" i="4"/>
  <c r="H197" i="4"/>
  <c r="G249" i="4"/>
  <c r="I177" i="4"/>
  <c r="F397" i="4"/>
  <c r="H55" i="4"/>
  <c r="G7" i="4"/>
  <c r="G55" i="4"/>
  <c r="H7" i="4"/>
  <c r="G397" i="4"/>
  <c r="F55" i="4"/>
  <c r="I397" i="4"/>
  <c r="F7" i="4"/>
  <c r="H397" i="4"/>
  <c r="I7" i="4"/>
  <c r="I55" i="4"/>
  <c r="I126" i="4"/>
  <c r="F126" i="4"/>
  <c r="G126" i="4"/>
  <c r="H126" i="4"/>
  <c r="H315" i="4"/>
  <c r="F315" i="4"/>
  <c r="G374" i="4"/>
  <c r="G315" i="4"/>
  <c r="I315" i="4"/>
  <c r="F374" i="4"/>
  <c r="H374" i="4"/>
  <c r="I374" i="4"/>
  <c r="I341" i="4"/>
  <c r="G317" i="4"/>
  <c r="F317" i="4"/>
  <c r="F341" i="4"/>
  <c r="I317" i="4"/>
  <c r="G341" i="4"/>
  <c r="H341" i="4"/>
  <c r="H317" i="4"/>
  <c r="G366" i="4"/>
  <c r="H366" i="4"/>
  <c r="F366" i="4"/>
  <c r="I366" i="4"/>
  <c r="G66" i="4"/>
  <c r="H66" i="4"/>
  <c r="F66" i="4"/>
  <c r="I66" i="4"/>
  <c r="G349" i="4"/>
  <c r="H271" i="4"/>
  <c r="F349" i="4"/>
  <c r="I271" i="4"/>
  <c r="F127" i="4"/>
  <c r="G271" i="4"/>
  <c r="H127" i="4"/>
  <c r="I127" i="4"/>
  <c r="G127" i="4"/>
  <c r="I349" i="4"/>
  <c r="H349" i="4"/>
  <c r="F271" i="4"/>
  <c r="G331" i="4"/>
  <c r="G86" i="4"/>
  <c r="F331" i="4"/>
  <c r="H331" i="4"/>
  <c r="I86" i="4"/>
  <c r="I331" i="4"/>
  <c r="H86" i="4"/>
  <c r="F86" i="4"/>
  <c r="G255" i="4"/>
  <c r="G351" i="4"/>
  <c r="F255" i="4"/>
  <c r="H255" i="4"/>
  <c r="H351" i="4"/>
  <c r="I351" i="4"/>
  <c r="F351" i="4"/>
  <c r="I255" i="4"/>
  <c r="H364" i="4"/>
  <c r="G364" i="4"/>
  <c r="I364" i="4"/>
  <c r="F364" i="4"/>
  <c r="G8" i="4"/>
  <c r="I8" i="4"/>
  <c r="H346" i="4"/>
  <c r="I346" i="4"/>
  <c r="F346" i="4"/>
  <c r="H8" i="4"/>
  <c r="F8" i="4"/>
  <c r="G346" i="4"/>
  <c r="H75" i="4"/>
  <c r="I75" i="4"/>
  <c r="F75" i="4"/>
  <c r="G75" i="4"/>
  <c r="F65" i="4"/>
  <c r="H362" i="4"/>
  <c r="G362" i="4"/>
  <c r="G65" i="4"/>
  <c r="I362" i="4"/>
  <c r="F362" i="4"/>
  <c r="I65" i="4"/>
  <c r="H65" i="4"/>
  <c r="I208" i="4"/>
  <c r="F208" i="4"/>
  <c r="G208" i="4"/>
  <c r="H208" i="4"/>
  <c r="F59" i="4"/>
  <c r="H59" i="4"/>
  <c r="G59" i="4"/>
  <c r="I59" i="4"/>
  <c r="H64" i="4"/>
  <c r="F64" i="4"/>
  <c r="I64" i="4"/>
  <c r="G64" i="4"/>
  <c r="G161" i="4"/>
  <c r="H282" i="4"/>
  <c r="G128" i="4"/>
  <c r="H161" i="4"/>
  <c r="F282" i="4"/>
  <c r="I282" i="4"/>
  <c r="F128" i="4"/>
  <c r="I161" i="4"/>
  <c r="F161" i="4"/>
  <c r="I128" i="4"/>
  <c r="H128" i="4"/>
  <c r="G282" i="4"/>
  <c r="I12" i="4"/>
  <c r="H12" i="4"/>
  <c r="F12" i="4"/>
  <c r="G12" i="4"/>
  <c r="I74" i="4"/>
  <c r="F269" i="4"/>
  <c r="I269" i="4"/>
  <c r="G269" i="4"/>
  <c r="G74" i="4"/>
  <c r="H74" i="4"/>
  <c r="F74" i="4"/>
  <c r="H269" i="4"/>
  <c r="F214" i="4"/>
  <c r="F124" i="4"/>
  <c r="I214" i="4"/>
  <c r="G124" i="4"/>
  <c r="I124" i="4"/>
  <c r="H124" i="4"/>
  <c r="G214" i="4"/>
  <c r="H214" i="4"/>
  <c r="F31" i="4"/>
  <c r="G31" i="4"/>
  <c r="I31" i="4"/>
  <c r="H31" i="4"/>
  <c r="F158" i="4"/>
  <c r="H158" i="4"/>
  <c r="G158" i="4"/>
  <c r="I158" i="4"/>
  <c r="I104" i="4"/>
  <c r="F104" i="4"/>
  <c r="H104" i="4"/>
  <c r="G104" i="4"/>
  <c r="AS10" i="4"/>
  <c r="AS15" i="4"/>
  <c r="AS16" i="4"/>
  <c r="H287" i="4"/>
  <c r="I287" i="4"/>
  <c r="F287" i="4"/>
  <c r="G287" i="4"/>
  <c r="H90" i="4"/>
  <c r="F90" i="4"/>
  <c r="G90" i="4"/>
  <c r="I90" i="4"/>
  <c r="AS8" i="4"/>
  <c r="AS22" i="4"/>
  <c r="AS28" i="4"/>
  <c r="I293" i="4"/>
  <c r="G293" i="4"/>
  <c r="F293" i="4"/>
  <c r="H293" i="4"/>
  <c r="AS30" i="4"/>
  <c r="I273" i="4"/>
  <c r="H360" i="4"/>
  <c r="G360" i="4"/>
  <c r="G273" i="4"/>
  <c r="F273" i="4"/>
  <c r="F360" i="4"/>
  <c r="I360" i="4"/>
  <c r="H273" i="4"/>
  <c r="I386" i="4"/>
  <c r="H272" i="4"/>
  <c r="F109" i="4"/>
  <c r="G386" i="4"/>
  <c r="F386" i="4"/>
  <c r="G272" i="4"/>
  <c r="F272" i="4"/>
  <c r="H109" i="4"/>
  <c r="H386" i="4"/>
  <c r="I109" i="4"/>
  <c r="G109" i="4"/>
  <c r="I272" i="4"/>
  <c r="AS25" i="4"/>
  <c r="G73" i="4"/>
  <c r="G356" i="4"/>
  <c r="F139" i="4"/>
  <c r="F73" i="4"/>
  <c r="H139" i="4"/>
  <c r="I73" i="4"/>
  <c r="H73" i="4"/>
  <c r="G139" i="4"/>
  <c r="I356" i="4"/>
  <c r="F356" i="4"/>
  <c r="I139" i="4"/>
  <c r="H356" i="4"/>
  <c r="F23" i="4"/>
  <c r="F319" i="4"/>
  <c r="I23" i="4"/>
  <c r="G23" i="4"/>
  <c r="I319" i="4"/>
  <c r="H319" i="4"/>
  <c r="H23" i="4"/>
  <c r="G319" i="4"/>
  <c r="AS17" i="4"/>
  <c r="H314" i="4"/>
  <c r="G314" i="4"/>
  <c r="F314" i="4"/>
  <c r="I314" i="4"/>
  <c r="F102" i="4"/>
  <c r="I58" i="4"/>
  <c r="G389" i="4"/>
  <c r="G279" i="4"/>
  <c r="I102" i="4"/>
  <c r="H58" i="4"/>
  <c r="F279" i="4"/>
  <c r="G58" i="4"/>
  <c r="H279" i="4"/>
  <c r="I279" i="4"/>
  <c r="F58" i="4"/>
  <c r="H102" i="4"/>
  <c r="I389" i="4"/>
  <c r="F389" i="4"/>
  <c r="H389" i="4"/>
  <c r="G102" i="4"/>
  <c r="H290" i="4"/>
  <c r="G290" i="4"/>
  <c r="F290" i="4"/>
  <c r="I290" i="4"/>
  <c r="AS13" i="4"/>
  <c r="G244" i="4"/>
  <c r="G401" i="4"/>
  <c r="F388" i="4"/>
  <c r="I244" i="4"/>
  <c r="I388" i="4"/>
  <c r="I401" i="4"/>
  <c r="F401" i="4"/>
  <c r="G388" i="4"/>
  <c r="H401" i="4"/>
  <c r="H388" i="4"/>
  <c r="F244" i="4"/>
  <c r="H244" i="4"/>
  <c r="I228" i="4"/>
  <c r="H228" i="4"/>
  <c r="G228" i="4"/>
  <c r="F228" i="4"/>
  <c r="AS12" i="4"/>
  <c r="F11" i="4"/>
  <c r="G308" i="4"/>
  <c r="H84" i="4"/>
  <c r="G114" i="4"/>
  <c r="I11" i="4"/>
  <c r="G11" i="4"/>
  <c r="H11" i="4"/>
  <c r="G84" i="4"/>
  <c r="H114" i="4"/>
  <c r="I84" i="4"/>
  <c r="F84" i="4"/>
  <c r="I308" i="4"/>
  <c r="I114" i="4"/>
  <c r="F114" i="4"/>
  <c r="F308" i="4"/>
  <c r="H308" i="4"/>
  <c r="AS31" i="4"/>
  <c r="G385" i="4"/>
  <c r="I385" i="4"/>
  <c r="I211" i="4"/>
  <c r="H211" i="4"/>
  <c r="H385" i="4"/>
  <c r="F385" i="4"/>
  <c r="F211" i="4"/>
  <c r="G211" i="4"/>
  <c r="F219" i="4"/>
  <c r="G373" i="4"/>
  <c r="H373" i="4"/>
  <c r="F373" i="4"/>
  <c r="G179" i="4"/>
  <c r="H219" i="4"/>
  <c r="G219" i="4"/>
  <c r="I373" i="4"/>
  <c r="I179" i="4"/>
  <c r="H179" i="4"/>
  <c r="I219" i="4"/>
  <c r="G46" i="4"/>
  <c r="H98" i="4"/>
  <c r="F179" i="4"/>
  <c r="H324" i="4"/>
  <c r="F46" i="4"/>
  <c r="H46" i="4"/>
  <c r="F324" i="4"/>
  <c r="I324" i="4"/>
  <c r="I98" i="4"/>
  <c r="G98" i="4"/>
  <c r="F98" i="4"/>
  <c r="G324" i="4"/>
  <c r="I46" i="4"/>
  <c r="F207" i="4"/>
  <c r="G52" i="4"/>
  <c r="I52" i="4"/>
  <c r="F339" i="4"/>
  <c r="H52" i="4"/>
  <c r="I207" i="4"/>
  <c r="G207" i="4"/>
  <c r="H207" i="4"/>
  <c r="I339" i="4"/>
  <c r="F52" i="4"/>
  <c r="G339" i="4"/>
  <c r="H339" i="4"/>
  <c r="I196" i="4"/>
  <c r="F196" i="4"/>
  <c r="G196" i="4"/>
  <c r="H196" i="4"/>
  <c r="G25" i="4"/>
  <c r="F25" i="4"/>
  <c r="I25" i="4"/>
  <c r="G330" i="4"/>
  <c r="H25" i="4"/>
  <c r="H330" i="4"/>
  <c r="F330" i="4"/>
  <c r="I330" i="4"/>
  <c r="F387" i="4"/>
  <c r="F106" i="4"/>
  <c r="H387" i="4"/>
  <c r="G387" i="4"/>
  <c r="H106" i="4"/>
  <c r="G106" i="4"/>
  <c r="I387" i="4"/>
  <c r="I106" i="4"/>
  <c r="AS21" i="4"/>
  <c r="AS29" i="4"/>
  <c r="G334" i="4"/>
  <c r="H334" i="4"/>
  <c r="I334" i="4"/>
  <c r="F334" i="4"/>
  <c r="I32" i="4"/>
  <c r="F223" i="4"/>
  <c r="G32" i="4"/>
  <c r="H223" i="4"/>
  <c r="F32" i="4"/>
  <c r="G223" i="4"/>
  <c r="I223" i="4"/>
  <c r="H32" i="4"/>
  <c r="G242" i="4"/>
  <c r="I200" i="4"/>
  <c r="I89" i="4"/>
  <c r="H89" i="4"/>
  <c r="H242" i="4"/>
  <c r="G200" i="4"/>
  <c r="I242" i="4"/>
  <c r="H200" i="4"/>
  <c r="F200" i="4"/>
  <c r="F242" i="4"/>
  <c r="F89" i="4"/>
  <c r="G89" i="4"/>
  <c r="I215" i="4"/>
  <c r="G111" i="4"/>
  <c r="F138" i="4"/>
  <c r="I45" i="4"/>
  <c r="F215" i="4"/>
  <c r="F45" i="4"/>
  <c r="I111" i="4"/>
  <c r="G215" i="4"/>
  <c r="H45" i="4"/>
  <c r="H215" i="4"/>
  <c r="H111" i="4"/>
  <c r="G45" i="4"/>
  <c r="I138" i="4"/>
  <c r="G138" i="4"/>
  <c r="H138" i="4"/>
  <c r="F111" i="4"/>
  <c r="H26" i="4"/>
  <c r="H78" i="4"/>
  <c r="G27" i="4"/>
  <c r="H377" i="4"/>
  <c r="I131" i="4"/>
  <c r="H338" i="4"/>
  <c r="F131" i="4"/>
  <c r="G338" i="4"/>
  <c r="G131" i="4"/>
  <c r="F78" i="4"/>
  <c r="F27" i="4"/>
  <c r="I377" i="4"/>
  <c r="F338" i="4"/>
  <c r="H131" i="4"/>
  <c r="G78" i="4"/>
  <c r="I27" i="4"/>
  <c r="I26" i="4"/>
  <c r="F26" i="4"/>
  <c r="I78" i="4"/>
  <c r="F377" i="4"/>
  <c r="G377" i="4"/>
  <c r="I338" i="4"/>
  <c r="H27" i="4"/>
  <c r="G26" i="4"/>
  <c r="I396" i="4"/>
  <c r="H156" i="4"/>
  <c r="F381" i="4"/>
  <c r="H336" i="4"/>
  <c r="F165" i="4"/>
  <c r="H153" i="4"/>
  <c r="I336" i="4"/>
  <c r="I165" i="4"/>
  <c r="H165" i="4"/>
  <c r="F153" i="4"/>
  <c r="F396" i="4"/>
  <c r="F336" i="4"/>
  <c r="F156" i="4"/>
  <c r="G153" i="4"/>
  <c r="I381" i="4"/>
  <c r="G381" i="4"/>
  <c r="H396" i="4"/>
  <c r="G156" i="4"/>
  <c r="G165" i="4"/>
  <c r="G396" i="4"/>
  <c r="H381" i="4"/>
  <c r="I156" i="4"/>
  <c r="G336" i="4"/>
  <c r="I153" i="4"/>
  <c r="I344" i="4"/>
  <c r="I302" i="4"/>
  <c r="F163" i="4"/>
  <c r="H99" i="4"/>
  <c r="H302" i="4"/>
  <c r="G302" i="4"/>
  <c r="G163" i="4"/>
  <c r="H344" i="4"/>
  <c r="H163" i="4"/>
  <c r="G99" i="4"/>
  <c r="F302" i="4"/>
  <c r="I163" i="4"/>
  <c r="F99" i="4"/>
  <c r="I99" i="4"/>
  <c r="F344" i="4"/>
  <c r="G344" i="4"/>
  <c r="I305" i="4"/>
  <c r="G332" i="4"/>
  <c r="I376" i="4"/>
  <c r="G305" i="4"/>
  <c r="F332" i="4"/>
  <c r="H305" i="4"/>
  <c r="F376" i="4"/>
  <c r="F305" i="4"/>
  <c r="H376" i="4"/>
  <c r="H332" i="4"/>
  <c r="I332" i="4"/>
  <c r="G376" i="4"/>
  <c r="AS11" i="4"/>
  <c r="G281" i="4"/>
  <c r="F286" i="4"/>
  <c r="I286" i="4"/>
  <c r="G286" i="4"/>
  <c r="F281" i="4"/>
  <c r="I281" i="4"/>
  <c r="H286" i="4"/>
  <c r="H281" i="4"/>
  <c r="F266" i="4"/>
  <c r="H266" i="4"/>
  <c r="I266" i="4"/>
  <c r="G266" i="4"/>
  <c r="H148" i="4"/>
  <c r="H77" i="4"/>
  <c r="I47" i="4"/>
  <c r="F77" i="4"/>
  <c r="F47" i="4"/>
  <c r="G148" i="4"/>
  <c r="I77" i="4"/>
  <c r="G47" i="4"/>
  <c r="H47" i="4"/>
  <c r="G77" i="4"/>
  <c r="I148" i="4"/>
  <c r="F148" i="4"/>
  <c r="H190" i="4"/>
  <c r="I190" i="4"/>
  <c r="G190" i="4"/>
  <c r="F190" i="4"/>
  <c r="G83" i="4"/>
  <c r="I83" i="4"/>
  <c r="F83" i="4"/>
  <c r="H83" i="4"/>
  <c r="G342" i="4"/>
  <c r="H246" i="4"/>
  <c r="I246" i="4"/>
  <c r="H342" i="4"/>
  <c r="F342" i="4"/>
  <c r="G246" i="4"/>
  <c r="I342" i="4"/>
  <c r="F246" i="4"/>
  <c r="I352" i="4"/>
  <c r="G352" i="4"/>
  <c r="F352" i="4"/>
  <c r="H352" i="4"/>
  <c r="I239" i="4"/>
  <c r="G239" i="4"/>
  <c r="H239" i="4"/>
  <c r="F239" i="4"/>
  <c r="H299" i="4"/>
  <c r="I299" i="4"/>
  <c r="F299" i="4"/>
  <c r="G299" i="4"/>
  <c r="F276" i="4"/>
  <c r="G276" i="4"/>
  <c r="I276" i="4"/>
  <c r="I363" i="4"/>
  <c r="H276" i="4"/>
  <c r="F202" i="4"/>
  <c r="H363" i="4"/>
  <c r="G363" i="4"/>
  <c r="I202" i="4"/>
  <c r="G202" i="4"/>
  <c r="F363" i="4"/>
  <c r="H202" i="4"/>
  <c r="H123" i="4"/>
  <c r="I123" i="4"/>
  <c r="G123" i="4"/>
  <c r="F123" i="4"/>
  <c r="G240" i="4"/>
  <c r="I19" i="4"/>
  <c r="F150" i="4"/>
  <c r="F19" i="4"/>
  <c r="F240" i="4"/>
  <c r="G19" i="4"/>
  <c r="I150" i="4"/>
  <c r="G150" i="4"/>
  <c r="I240" i="4"/>
  <c r="H240" i="4"/>
  <c r="H19" i="4"/>
  <c r="H150" i="4"/>
  <c r="H372" i="4"/>
  <c r="G372" i="4"/>
  <c r="F372" i="4"/>
  <c r="I372" i="4"/>
  <c r="F384" i="4"/>
  <c r="H70" i="4"/>
  <c r="H384" i="4"/>
  <c r="I70" i="4"/>
  <c r="G70" i="4"/>
  <c r="I384" i="4"/>
  <c r="G384" i="4"/>
  <c r="F70" i="4"/>
  <c r="G22" i="4"/>
  <c r="F216" i="4"/>
  <c r="I216" i="4"/>
  <c r="H22" i="4"/>
  <c r="F22" i="4"/>
  <c r="G216" i="4"/>
  <c r="H216" i="4"/>
  <c r="I22" i="4"/>
  <c r="I226" i="4"/>
  <c r="F51" i="4"/>
  <c r="F248" i="4"/>
  <c r="G358" i="4"/>
  <c r="H226" i="4"/>
  <c r="F358" i="4"/>
  <c r="F226" i="4"/>
  <c r="H358" i="4"/>
  <c r="I248" i="4"/>
  <c r="I51" i="4"/>
  <c r="G226" i="4"/>
  <c r="G51" i="4"/>
  <c r="H248" i="4"/>
  <c r="I358" i="4"/>
  <c r="H51" i="4"/>
  <c r="G248" i="4"/>
  <c r="H382" i="4"/>
  <c r="G261" i="4"/>
  <c r="I348" i="4"/>
  <c r="I231" i="4"/>
  <c r="G382" i="4"/>
  <c r="H261" i="4"/>
  <c r="H231" i="4"/>
  <c r="F348" i="4"/>
  <c r="F231" i="4"/>
  <c r="F382" i="4"/>
  <c r="I382" i="4"/>
  <c r="G348" i="4"/>
  <c r="I261" i="4"/>
  <c r="F261" i="4"/>
  <c r="G231" i="4"/>
  <c r="H348" i="4"/>
  <c r="H24" i="4"/>
  <c r="G395" i="4"/>
  <c r="G24" i="4"/>
  <c r="H395" i="4"/>
  <c r="H68" i="4"/>
  <c r="I395" i="4"/>
  <c r="F24" i="4"/>
  <c r="G68" i="4"/>
  <c r="I68" i="4"/>
  <c r="F68" i="4"/>
  <c r="F395" i="4"/>
  <c r="I24" i="4"/>
  <c r="G306" i="4"/>
  <c r="H383" i="4"/>
  <c r="G274" i="4"/>
  <c r="H205" i="4"/>
  <c r="I205" i="4"/>
  <c r="H306" i="4"/>
  <c r="G383" i="4"/>
  <c r="H274" i="4"/>
  <c r="F205" i="4"/>
  <c r="F274" i="4"/>
  <c r="I306" i="4"/>
  <c r="G205" i="4"/>
  <c r="F306" i="4"/>
  <c r="I383" i="4"/>
  <c r="F383" i="4"/>
  <c r="I274" i="4"/>
  <c r="I189" i="4"/>
  <c r="H189" i="4"/>
  <c r="G189" i="4"/>
  <c r="F189" i="4"/>
  <c r="H262" i="4"/>
  <c r="G262" i="4"/>
  <c r="F262" i="4"/>
  <c r="I262" i="4"/>
  <c r="G312" i="4"/>
  <c r="G175" i="4"/>
  <c r="H175" i="4"/>
  <c r="I175" i="4"/>
  <c r="H312" i="4"/>
  <c r="F312" i="4"/>
  <c r="I312" i="4"/>
  <c r="F175" i="4"/>
  <c r="I301" i="4"/>
  <c r="G284" i="4"/>
  <c r="H328" i="4"/>
  <c r="G119" i="4"/>
  <c r="G301" i="4"/>
  <c r="F119" i="4"/>
  <c r="H301" i="4"/>
  <c r="F328" i="4"/>
  <c r="H284" i="4"/>
  <c r="H119" i="4"/>
  <c r="F284" i="4"/>
  <c r="I284" i="4"/>
  <c r="F301" i="4"/>
  <c r="G328" i="4"/>
  <c r="I328" i="4"/>
  <c r="I119" i="4"/>
  <c r="G49" i="4"/>
  <c r="H151" i="4"/>
  <c r="I49" i="4"/>
  <c r="G151" i="4"/>
  <c r="I151" i="4"/>
  <c r="H49" i="4"/>
  <c r="F151" i="4"/>
  <c r="F49" i="4"/>
  <c r="H337" i="4"/>
  <c r="G337" i="4"/>
  <c r="F337" i="4"/>
  <c r="I337" i="4"/>
  <c r="H233" i="4"/>
  <c r="F233" i="4"/>
  <c r="G233" i="4"/>
  <c r="I233" i="4"/>
  <c r="I199" i="4"/>
  <c r="G199" i="4"/>
  <c r="F199" i="4"/>
  <c r="H199" i="4"/>
  <c r="G20" i="4"/>
  <c r="F20" i="4"/>
  <c r="I20" i="4"/>
  <c r="H20" i="4"/>
  <c r="H110" i="4"/>
  <c r="I241" i="4"/>
  <c r="F241" i="4"/>
  <c r="G241" i="4"/>
  <c r="I110" i="4"/>
  <c r="F110" i="4"/>
  <c r="H241" i="4"/>
  <c r="G110" i="4"/>
  <c r="G168" i="4"/>
  <c r="I168" i="4"/>
  <c r="F168" i="4"/>
  <c r="H168" i="4"/>
  <c r="H162" i="4"/>
  <c r="H178" i="4"/>
  <c r="I236" i="4"/>
  <c r="G162" i="4"/>
  <c r="I178" i="4"/>
  <c r="H236" i="4"/>
  <c r="G178" i="4"/>
  <c r="F178" i="4"/>
  <c r="G236" i="4"/>
  <c r="F236" i="4"/>
  <c r="F162" i="4"/>
  <c r="I162" i="4"/>
  <c r="I256" i="4"/>
  <c r="F380" i="4"/>
  <c r="I380" i="4"/>
  <c r="F256" i="4"/>
  <c r="H256" i="4"/>
  <c r="G256" i="4"/>
  <c r="H380" i="4"/>
  <c r="G380" i="4"/>
  <c r="F278" i="4"/>
  <c r="H76" i="4"/>
  <c r="G278" i="4"/>
  <c r="H278" i="4"/>
  <c r="G76" i="4"/>
  <c r="I76" i="4"/>
  <c r="F76" i="4"/>
  <c r="I278" i="4"/>
  <c r="G167" i="4"/>
  <c r="H167" i="4"/>
  <c r="I167" i="4"/>
  <c r="F167" i="4"/>
  <c r="F203" i="4"/>
  <c r="I203" i="4"/>
  <c r="G203" i="4"/>
  <c r="H203" i="4"/>
  <c r="H120" i="4"/>
  <c r="I95" i="4"/>
  <c r="G285" i="4"/>
  <c r="AS18" i="4"/>
  <c r="AS23" i="4"/>
  <c r="AS14" i="4"/>
  <c r="AS9" i="4"/>
  <c r="AS27" i="4"/>
  <c r="AS24" i="4"/>
  <c r="AS32" i="4"/>
  <c r="AS19" i="4"/>
  <c r="AS26" i="4"/>
  <c r="AS20" i="4"/>
  <c r="F194" i="4"/>
  <c r="G194" i="4"/>
  <c r="G157" i="4"/>
  <c r="I157" i="4"/>
  <c r="F157" i="4"/>
  <c r="I194" i="4"/>
  <c r="H157" i="4"/>
  <c r="H194" i="4"/>
  <c r="H316" i="4"/>
  <c r="H295" i="4"/>
  <c r="H79" i="4"/>
  <c r="G295" i="4"/>
  <c r="I295" i="4"/>
  <c r="I79" i="4"/>
  <c r="F316" i="4"/>
  <c r="G79" i="4"/>
  <c r="F295" i="4"/>
  <c r="I316" i="4"/>
  <c r="G316" i="4"/>
  <c r="F79" i="4"/>
  <c r="H169" i="4"/>
  <c r="G40" i="4"/>
  <c r="G253" i="4"/>
  <c r="F40" i="4"/>
  <c r="H40" i="4"/>
  <c r="I40" i="4"/>
  <c r="F169" i="4"/>
  <c r="I169" i="4"/>
  <c r="F253" i="4"/>
  <c r="H253" i="4"/>
  <c r="I253" i="4"/>
  <c r="G169" i="4"/>
  <c r="I33" i="4"/>
  <c r="F33" i="4"/>
  <c r="G33" i="4"/>
  <c r="H33" i="4"/>
  <c r="F210" i="4"/>
  <c r="H209" i="4"/>
  <c r="G209" i="4"/>
  <c r="G210" i="4"/>
  <c r="I209" i="4"/>
  <c r="F209" i="4"/>
  <c r="H210" i="4"/>
  <c r="I210" i="4"/>
  <c r="F359" i="4"/>
  <c r="G117" i="4"/>
  <c r="F92" i="4"/>
  <c r="F93" i="4"/>
  <c r="H252" i="4"/>
  <c r="F252" i="4"/>
  <c r="G359" i="4"/>
  <c r="H359" i="4"/>
  <c r="I252" i="4"/>
  <c r="G93" i="4"/>
  <c r="I117" i="4"/>
  <c r="G252" i="4"/>
  <c r="H93" i="4"/>
  <c r="I92" i="4"/>
  <c r="I93" i="4"/>
  <c r="G92" i="4"/>
  <c r="F117" i="4"/>
  <c r="I359" i="4"/>
  <c r="H92" i="4"/>
  <c r="H117" i="4"/>
  <c r="H398" i="4"/>
  <c r="G325" i="4"/>
  <c r="F129" i="4"/>
  <c r="I206" i="4"/>
  <c r="G206" i="4"/>
  <c r="H206" i="4"/>
  <c r="H129" i="4"/>
  <c r="I325" i="4"/>
  <c r="F325" i="4"/>
  <c r="G129" i="4"/>
  <c r="I129" i="4"/>
  <c r="G398" i="4"/>
  <c r="F206" i="4"/>
  <c r="H325" i="4"/>
  <c r="F398" i="4"/>
  <c r="I398" i="4"/>
  <c r="F327" i="4"/>
  <c r="H361" i="4"/>
  <c r="I204" i="4"/>
  <c r="H222" i="4"/>
  <c r="H327" i="4"/>
  <c r="G204" i="4"/>
  <c r="F361" i="4"/>
  <c r="H204" i="4"/>
  <c r="G327" i="4"/>
  <c r="G361" i="4"/>
  <c r="I361" i="4"/>
  <c r="I222" i="4"/>
  <c r="F222" i="4"/>
  <c r="F204" i="4"/>
  <c r="G222" i="4"/>
  <c r="I327" i="4"/>
  <c r="I198" i="4"/>
  <c r="G130" i="4"/>
  <c r="G245" i="4"/>
  <c r="F283" i="4"/>
  <c r="F130" i="4"/>
  <c r="F198" i="4"/>
  <c r="H198" i="4"/>
  <c r="I245" i="4"/>
  <c r="G283" i="4"/>
  <c r="H283" i="4"/>
  <c r="I130" i="4"/>
  <c r="G198" i="4"/>
  <c r="H245" i="4"/>
  <c r="G108" i="4"/>
  <c r="H130" i="4"/>
  <c r="I283" i="4"/>
  <c r="F245" i="4"/>
  <c r="H108" i="4"/>
  <c r="F108" i="4"/>
  <c r="I108" i="4"/>
  <c r="F288" i="4"/>
  <c r="I288" i="4"/>
  <c r="H288" i="4"/>
  <c r="G288" i="4"/>
  <c r="H191" i="4"/>
  <c r="I191" i="4"/>
  <c r="F191" i="4"/>
  <c r="G191" i="4"/>
  <c r="G146" i="4"/>
  <c r="I146" i="4"/>
  <c r="F146" i="4"/>
  <c r="H146" i="4"/>
  <c r="H234" i="4"/>
  <c r="H54" i="4"/>
  <c r="G212" i="4"/>
  <c r="I212" i="4"/>
  <c r="F234" i="4"/>
  <c r="I54" i="4"/>
  <c r="G234" i="4"/>
  <c r="F212" i="4"/>
  <c r="H212" i="4"/>
  <c r="G54" i="4"/>
  <c r="F54" i="4"/>
  <c r="I234" i="4"/>
  <c r="G368" i="4"/>
  <c r="F310" i="4"/>
  <c r="G135" i="4"/>
  <c r="F368" i="4"/>
  <c r="H368" i="4"/>
  <c r="H135" i="4"/>
  <c r="I368" i="4"/>
  <c r="I310" i="4"/>
  <c r="F135" i="4"/>
  <c r="H310" i="4"/>
  <c r="I135" i="4"/>
  <c r="G310" i="4"/>
  <c r="I43" i="4"/>
  <c r="F39" i="4"/>
  <c r="I88" i="4"/>
  <c r="H71" i="4"/>
  <c r="H39" i="4"/>
  <c r="G43" i="4"/>
  <c r="G39" i="4"/>
  <c r="H43" i="4"/>
  <c r="G71" i="4"/>
  <c r="H88" i="4"/>
  <c r="F88" i="4"/>
  <c r="I71" i="4"/>
  <c r="F43" i="4"/>
  <c r="I39" i="4"/>
  <c r="F71" i="4"/>
  <c r="G88" i="4"/>
  <c r="I182" i="4"/>
  <c r="I16" i="4"/>
  <c r="H182" i="4"/>
  <c r="H303" i="4"/>
  <c r="F280" i="4"/>
  <c r="F16" i="4"/>
  <c r="I303" i="4"/>
  <c r="H280" i="4"/>
  <c r="I280" i="4"/>
  <c r="G303" i="4"/>
  <c r="G16" i="4"/>
  <c r="F303" i="4"/>
  <c r="G182" i="4"/>
  <c r="F182" i="4"/>
  <c r="H16" i="4"/>
  <c r="G280" i="4"/>
  <c r="F107" i="4"/>
  <c r="G107" i="4"/>
  <c r="H107" i="4"/>
  <c r="I107" i="4"/>
  <c r="F171" i="4"/>
  <c r="G81" i="4"/>
  <c r="G192" i="4"/>
  <c r="F254" i="4"/>
  <c r="H41" i="4"/>
  <c r="F181" i="4"/>
  <c r="G56" i="4"/>
  <c r="H193" i="4"/>
  <c r="I41" i="4"/>
  <c r="I254" i="4"/>
  <c r="F81" i="4"/>
  <c r="H254" i="4"/>
  <c r="H171" i="4"/>
  <c r="G254" i="4"/>
  <c r="H56" i="4"/>
  <c r="I56" i="4"/>
  <c r="H81" i="4"/>
  <c r="I193" i="4"/>
  <c r="F41" i="4"/>
  <c r="G41" i="4"/>
  <c r="F56" i="4"/>
  <c r="I171" i="4"/>
  <c r="G171" i="4"/>
  <c r="I181" i="4"/>
  <c r="G181" i="4"/>
  <c r="I81" i="4"/>
  <c r="H192" i="4"/>
  <c r="G193" i="4"/>
  <c r="F192" i="4"/>
  <c r="H181" i="4"/>
  <c r="F193" i="4"/>
  <c r="I192" i="4"/>
  <c r="I145" i="4"/>
  <c r="F136" i="4"/>
  <c r="G304" i="4"/>
  <c r="H53" i="4"/>
  <c r="I136" i="4"/>
  <c r="G53" i="4"/>
  <c r="H304" i="4"/>
  <c r="G145" i="4"/>
  <c r="F145" i="4"/>
  <c r="H136" i="4"/>
  <c r="H145" i="4"/>
  <c r="I53" i="4"/>
  <c r="I304" i="4"/>
  <c r="F304" i="4"/>
  <c r="F53" i="4"/>
  <c r="G136" i="4"/>
  <c r="I37" i="4"/>
  <c r="G37" i="4"/>
  <c r="H37" i="4"/>
  <c r="F37" i="4"/>
  <c r="H326" i="4"/>
  <c r="G326" i="4"/>
  <c r="F326" i="4"/>
  <c r="I326" i="4"/>
  <c r="F213" i="4"/>
  <c r="G213" i="4"/>
  <c r="I213" i="4"/>
  <c r="H213" i="4"/>
  <c r="I113" i="4"/>
  <c r="H42" i="4"/>
  <c r="I217" i="4"/>
  <c r="G113" i="4"/>
  <c r="I42" i="4"/>
  <c r="F42" i="4"/>
  <c r="G217" i="4"/>
  <c r="H113" i="4"/>
  <c r="F113" i="4"/>
  <c r="H217" i="4"/>
  <c r="G42" i="4"/>
  <c r="F217" i="4"/>
  <c r="F87" i="4"/>
  <c r="F152" i="4"/>
  <c r="F394" i="4"/>
  <c r="G87" i="4"/>
  <c r="H152" i="4"/>
  <c r="I87" i="4"/>
  <c r="H394" i="4"/>
  <c r="I394" i="4"/>
  <c r="G152" i="4"/>
  <c r="I152" i="4"/>
  <c r="G394" i="4"/>
  <c r="H87" i="4"/>
  <c r="F220" i="4"/>
  <c r="H300" i="4"/>
  <c r="I220" i="4"/>
  <c r="H220" i="4"/>
  <c r="F300" i="4"/>
  <c r="G300" i="4"/>
  <c r="I300" i="4"/>
  <c r="G220" i="4"/>
  <c r="F390" i="4"/>
  <c r="G224" i="4"/>
  <c r="H390" i="4"/>
  <c r="I390" i="4"/>
  <c r="I224" i="4"/>
  <c r="G390" i="4"/>
  <c r="F224" i="4"/>
  <c r="H224" i="4"/>
  <c r="H21" i="4"/>
  <c r="I137" i="4"/>
  <c r="F144" i="4"/>
  <c r="I9" i="4"/>
  <c r="I144" i="4"/>
  <c r="F9" i="4"/>
  <c r="F21" i="4"/>
  <c r="F137" i="4"/>
  <c r="G144" i="4"/>
  <c r="H9" i="4"/>
  <c r="H144" i="4"/>
  <c r="H62" i="4"/>
  <c r="G62" i="4"/>
  <c r="G137" i="4"/>
  <c r="G21" i="4"/>
  <c r="G9" i="4"/>
  <c r="I62" i="4"/>
  <c r="H137" i="4"/>
  <c r="I21" i="4"/>
  <c r="F62" i="4"/>
  <c r="I225" i="4"/>
  <c r="H30" i="4"/>
  <c r="H225" i="4"/>
  <c r="F30" i="4"/>
  <c r="G225" i="4"/>
  <c r="G30" i="4"/>
  <c r="F225" i="4"/>
  <c r="I30" i="4"/>
  <c r="F250" i="4"/>
  <c r="G250" i="4"/>
  <c r="I250" i="4"/>
  <c r="H250" i="4"/>
  <c r="I370" i="4"/>
  <c r="I159" i="4"/>
  <c r="I298" i="4"/>
  <c r="H370" i="4"/>
  <c r="G298" i="4"/>
  <c r="F298" i="4"/>
  <c r="F159" i="4"/>
  <c r="G370" i="4"/>
  <c r="F370" i="4"/>
  <c r="H298" i="4"/>
  <c r="H159" i="4"/>
  <c r="G159" i="4"/>
  <c r="H154" i="4"/>
  <c r="I154" i="4"/>
  <c r="F154" i="4"/>
  <c r="G154" i="4"/>
  <c r="H227" i="4"/>
  <c r="F227" i="4"/>
  <c r="G227" i="4"/>
  <c r="I227" i="4"/>
  <c r="I103" i="4"/>
  <c r="F333" i="4"/>
  <c r="F103" i="4"/>
  <c r="G333" i="4"/>
  <c r="G103" i="4"/>
  <c r="H103" i="4"/>
  <c r="I333" i="4"/>
  <c r="H333" i="4"/>
  <c r="G118" i="4"/>
  <c r="H343" i="4"/>
  <c r="H369" i="4"/>
  <c r="F320" i="4"/>
  <c r="F10" i="4"/>
  <c r="F15" i="4"/>
  <c r="H15" i="4"/>
  <c r="I10" i="4"/>
  <c r="G15" i="4"/>
  <c r="G369" i="4"/>
  <c r="F118" i="4"/>
  <c r="I15" i="4"/>
  <c r="I320" i="4"/>
  <c r="H10" i="4"/>
  <c r="I118" i="4"/>
  <c r="F369" i="4"/>
  <c r="G343" i="4"/>
  <c r="H320" i="4"/>
  <c r="F343" i="4"/>
  <c r="G320" i="4"/>
  <c r="H118" i="4"/>
  <c r="I369" i="4"/>
  <c r="I343" i="4"/>
  <c r="G10" i="4"/>
  <c r="F112" i="4"/>
  <c r="I112" i="4"/>
  <c r="G112" i="4"/>
  <c r="H112" i="4"/>
  <c r="F221" i="4"/>
  <c r="G221" i="4"/>
  <c r="I221" i="4"/>
  <c r="H221" i="4"/>
  <c r="I270" i="4"/>
  <c r="G101" i="4"/>
  <c r="G232" i="4"/>
  <c r="H270" i="4"/>
  <c r="G270" i="4"/>
  <c r="H101" i="4"/>
  <c r="F101" i="4"/>
  <c r="I232" i="4"/>
  <c r="F232" i="4"/>
  <c r="H232" i="4"/>
  <c r="F270" i="4"/>
  <c r="I101" i="4"/>
  <c r="F268" i="4"/>
  <c r="F292" i="4"/>
  <c r="F155" i="4"/>
  <c r="H311" i="4"/>
  <c r="I292" i="4"/>
  <c r="H268" i="4"/>
  <c r="G268" i="4"/>
  <c r="H292" i="4"/>
  <c r="I311" i="4"/>
  <c r="I155" i="4"/>
  <c r="I268" i="4"/>
  <c r="G292" i="4"/>
  <c r="F311" i="4"/>
  <c r="G311" i="4"/>
  <c r="G155" i="4"/>
  <c r="H155" i="4"/>
  <c r="E271" i="4"/>
  <c r="E18" i="4"/>
  <c r="E197" i="4"/>
  <c r="E152" i="4"/>
  <c r="E274" i="4"/>
  <c r="I97" i="4"/>
  <c r="G345" i="4"/>
  <c r="I36" i="4"/>
  <c r="G97" i="4"/>
  <c r="H36" i="4"/>
  <c r="H345" i="4"/>
  <c r="H97" i="4"/>
  <c r="G36" i="4"/>
  <c r="F345" i="4"/>
  <c r="F97" i="4"/>
  <c r="F36" i="4"/>
  <c r="I345" i="4"/>
  <c r="I91" i="4"/>
  <c r="G18" i="4"/>
  <c r="G48" i="4"/>
  <c r="H14" i="4"/>
  <c r="I335" i="4"/>
  <c r="G335" i="4"/>
  <c r="F18" i="4"/>
  <c r="I18" i="4"/>
  <c r="H48" i="4"/>
  <c r="F91" i="4"/>
  <c r="F14" i="4"/>
  <c r="G14" i="4"/>
  <c r="H18" i="4"/>
  <c r="F335" i="4"/>
  <c r="F48" i="4"/>
  <c r="H91" i="4"/>
  <c r="I14" i="4"/>
  <c r="G91" i="4"/>
  <c r="I48" i="4"/>
  <c r="H335" i="4"/>
  <c r="G34" i="4"/>
  <c r="F187" i="4"/>
  <c r="F34" i="4"/>
  <c r="H187" i="4"/>
  <c r="G187" i="4"/>
  <c r="I34" i="4"/>
  <c r="H34" i="4"/>
  <c r="I187" i="4"/>
  <c r="I63" i="4"/>
  <c r="I367" i="4"/>
  <c r="H307" i="4"/>
  <c r="H291" i="4"/>
  <c r="H318" i="4"/>
  <c r="I307" i="4"/>
  <c r="F318" i="4"/>
  <c r="I318" i="4"/>
  <c r="I291" i="4"/>
  <c r="G367" i="4"/>
  <c r="F367" i="4"/>
  <c r="F307" i="4"/>
  <c r="H367" i="4"/>
  <c r="G63" i="4"/>
  <c r="F291" i="4"/>
  <c r="G307" i="4"/>
  <c r="G291" i="4"/>
  <c r="F63" i="4"/>
  <c r="H63" i="4"/>
  <c r="G318" i="4"/>
  <c r="G172" i="4"/>
  <c r="F183" i="4"/>
  <c r="H172" i="4"/>
  <c r="I183" i="4"/>
  <c r="F172" i="4"/>
  <c r="H183" i="4"/>
  <c r="G183" i="4"/>
  <c r="I172" i="4"/>
  <c r="H400" i="4"/>
  <c r="G13" i="4"/>
  <c r="H378" i="4"/>
  <c r="I294" i="4"/>
  <c r="G85" i="4"/>
  <c r="G184" i="4"/>
  <c r="G400" i="4"/>
  <c r="F13" i="4"/>
  <c r="H85" i="4"/>
  <c r="I184" i="4"/>
  <c r="F378" i="4"/>
  <c r="H294" i="4"/>
  <c r="I378" i="4"/>
  <c r="F184" i="4"/>
  <c r="G378" i="4"/>
  <c r="H13" i="4"/>
  <c r="I13" i="4"/>
  <c r="F400" i="4"/>
  <c r="I400" i="4"/>
  <c r="H184" i="4"/>
  <c r="F294" i="4"/>
  <c r="F85" i="4"/>
  <c r="I85" i="4"/>
  <c r="G294" i="4"/>
  <c r="E187" i="4"/>
  <c r="E238" i="4"/>
  <c r="F96" i="4"/>
  <c r="G96" i="4"/>
  <c r="I96" i="4"/>
  <c r="H96" i="4"/>
  <c r="I313" i="4"/>
  <c r="G257" i="4"/>
  <c r="F82" i="4"/>
  <c r="I173" i="4"/>
  <c r="H82" i="4"/>
  <c r="I257" i="4"/>
  <c r="F257" i="4"/>
  <c r="F313" i="4"/>
  <c r="G82" i="4"/>
  <c r="F173" i="4"/>
  <c r="G173" i="4"/>
  <c r="H173" i="4"/>
  <c r="H257" i="4"/>
  <c r="I82" i="4"/>
  <c r="G313" i="4"/>
  <c r="H313" i="4"/>
  <c r="H160" i="4"/>
  <c r="F94" i="4"/>
  <c r="G94" i="4"/>
  <c r="G160" i="4"/>
  <c r="I160" i="4"/>
  <c r="F160" i="4"/>
  <c r="H94" i="4"/>
  <c r="I94" i="4"/>
  <c r="G371" i="4"/>
  <c r="I371" i="4"/>
  <c r="F371" i="4"/>
  <c r="H371" i="4"/>
  <c r="I149" i="4"/>
  <c r="G121" i="4"/>
  <c r="F149" i="4"/>
  <c r="G149" i="4"/>
  <c r="I121" i="4"/>
  <c r="H121" i="4"/>
  <c r="H149" i="4"/>
  <c r="F121" i="4"/>
  <c r="G125" i="4"/>
  <c r="I322" i="4"/>
  <c r="F322" i="4"/>
  <c r="F125" i="4"/>
  <c r="I125" i="4"/>
  <c r="H322" i="4"/>
  <c r="G322" i="4"/>
  <c r="H125" i="4"/>
  <c r="I392" i="4"/>
  <c r="H28" i="4"/>
  <c r="F277" i="4"/>
  <c r="H122" i="4"/>
  <c r="I122" i="4"/>
  <c r="I28" i="4"/>
  <c r="F122" i="4"/>
  <c r="G28" i="4"/>
  <c r="G392" i="4"/>
  <c r="H277" i="4"/>
  <c r="G122" i="4"/>
  <c r="I277" i="4"/>
  <c r="G277" i="4"/>
  <c r="F392" i="4"/>
  <c r="H392" i="4"/>
  <c r="F28" i="4"/>
  <c r="E393" i="4"/>
  <c r="E392" i="4"/>
  <c r="E227" i="4"/>
  <c r="E40" i="4"/>
  <c r="E205" i="4"/>
  <c r="E213" i="4"/>
  <c r="E172" i="4"/>
  <c r="H180" i="4"/>
  <c r="I180" i="4"/>
  <c r="F180" i="4"/>
  <c r="G180" i="4"/>
  <c r="H357" i="4"/>
  <c r="I391" i="4"/>
  <c r="G329" i="4"/>
  <c r="I357" i="4"/>
  <c r="G357" i="4"/>
  <c r="I329" i="4"/>
  <c r="H391" i="4"/>
  <c r="F357" i="4"/>
  <c r="F329" i="4"/>
  <c r="G391" i="4"/>
  <c r="E122" i="4"/>
  <c r="F391" i="4"/>
  <c r="H329" i="4"/>
  <c r="E136" i="4"/>
  <c r="E302" i="4"/>
  <c r="G140" i="4"/>
  <c r="F230" i="4"/>
  <c r="I174" i="4"/>
  <c r="H140" i="4"/>
  <c r="H218" i="4"/>
  <c r="G174" i="4"/>
  <c r="F140" i="4"/>
  <c r="G230" i="4"/>
  <c r="I230" i="4"/>
  <c r="H174" i="4"/>
  <c r="F218" i="4"/>
  <c r="G218" i="4"/>
  <c r="F174" i="4"/>
  <c r="I218" i="4"/>
  <c r="I140" i="4"/>
  <c r="H230" i="4"/>
  <c r="E92" i="4"/>
  <c r="E211" i="4"/>
  <c r="E179" i="4"/>
  <c r="H289" i="4"/>
  <c r="E309" i="4"/>
  <c r="F289" i="4"/>
  <c r="I289" i="4"/>
  <c r="G289" i="4"/>
  <c r="G350" i="4"/>
  <c r="I133" i="4"/>
  <c r="G399" i="4"/>
  <c r="I399" i="4"/>
  <c r="F133" i="4"/>
  <c r="F399" i="4"/>
  <c r="F350" i="4"/>
  <c r="G133" i="4"/>
  <c r="H350" i="4"/>
  <c r="H399" i="4"/>
  <c r="I350" i="4"/>
  <c r="H133" i="4"/>
  <c r="I321" i="4"/>
  <c r="F195" i="4"/>
  <c r="I365" i="4"/>
  <c r="I195" i="4"/>
  <c r="H243" i="4"/>
  <c r="H100" i="4"/>
  <c r="G201" i="4"/>
  <c r="H147" i="4"/>
  <c r="H275" i="4"/>
  <c r="H116" i="4"/>
  <c r="F201" i="4"/>
  <c r="H188" i="4"/>
  <c r="H170" i="4"/>
  <c r="F340" i="4"/>
  <c r="F275" i="4"/>
  <c r="I201" i="4"/>
  <c r="G170" i="4"/>
  <c r="G195" i="4"/>
  <c r="I147" i="4"/>
  <c r="G243" i="4"/>
  <c r="F100" i="4"/>
  <c r="H365" i="4"/>
  <c r="G340" i="4"/>
  <c r="H321" i="4"/>
  <c r="H340" i="4"/>
  <c r="F116" i="4"/>
  <c r="I116" i="4"/>
  <c r="I188" i="4"/>
  <c r="F365" i="4"/>
  <c r="I100" i="4"/>
  <c r="I275" i="4"/>
  <c r="G188" i="4"/>
  <c r="H201" i="4"/>
  <c r="I243" i="4"/>
  <c r="G321" i="4"/>
  <c r="F243" i="4"/>
  <c r="F321" i="4"/>
  <c r="G100" i="4"/>
  <c r="F188" i="4"/>
  <c r="I170" i="4"/>
  <c r="F170" i="4"/>
  <c r="G275" i="4"/>
  <c r="G365" i="4"/>
  <c r="H195" i="4"/>
  <c r="G116" i="4"/>
  <c r="I340" i="4"/>
  <c r="F147" i="4"/>
  <c r="H259" i="4"/>
  <c r="F259" i="4"/>
  <c r="G147" i="4"/>
  <c r="I259" i="4"/>
  <c r="G259" i="4"/>
  <c r="H258" i="4"/>
  <c r="F258" i="4"/>
  <c r="I258" i="4"/>
  <c r="G258" i="4"/>
  <c r="E345" i="4"/>
  <c r="E376" i="4"/>
  <c r="E347" i="4"/>
  <c r="E117" i="4"/>
  <c r="E131" i="4"/>
  <c r="E156" i="4"/>
  <c r="E184" i="4"/>
  <c r="E60" i="4"/>
  <c r="E75" i="4"/>
  <c r="E110" i="4"/>
  <c r="E162" i="4"/>
  <c r="E128" i="4"/>
  <c r="E364" i="4"/>
  <c r="E351" i="4"/>
  <c r="E362" i="4"/>
  <c r="G57" i="4"/>
  <c r="H57" i="4"/>
  <c r="F57" i="4"/>
  <c r="I57" i="4"/>
  <c r="F237" i="4"/>
  <c r="G238" i="4"/>
  <c r="I67" i="4"/>
  <c r="G67" i="4"/>
  <c r="H67" i="4"/>
  <c r="G237" i="4"/>
  <c r="I237" i="4"/>
  <c r="I238" i="4"/>
  <c r="H238" i="4"/>
  <c r="F67" i="4"/>
  <c r="H237" i="4"/>
  <c r="F238" i="4"/>
  <c r="F50" i="4"/>
  <c r="F323" i="4"/>
  <c r="H38" i="4"/>
  <c r="H50" i="4"/>
  <c r="I323" i="4"/>
  <c r="G50" i="4"/>
  <c r="G323" i="4"/>
  <c r="G38" i="4"/>
  <c r="F38" i="4"/>
  <c r="I50" i="4"/>
  <c r="I38" i="4"/>
  <c r="H323" i="4"/>
  <c r="G260" i="4"/>
  <c r="H251" i="4"/>
  <c r="I60" i="4"/>
  <c r="H260" i="4"/>
  <c r="I251" i="4"/>
  <c r="G251" i="4"/>
  <c r="F260" i="4"/>
  <c r="F251" i="4"/>
  <c r="G60" i="4"/>
  <c r="H60" i="4"/>
  <c r="F60" i="4"/>
  <c r="I260" i="4"/>
  <c r="E73" i="4"/>
  <c r="E140" i="4"/>
  <c r="E163" i="4"/>
  <c r="E357" i="4"/>
  <c r="E42" i="4"/>
  <c r="E316" i="4"/>
  <c r="E34" i="4"/>
  <c r="E401" i="4"/>
  <c r="I166" i="4"/>
  <c r="F166" i="4"/>
  <c r="I185" i="4"/>
  <c r="G296" i="4"/>
  <c r="I44" i="4"/>
  <c r="H44" i="4"/>
  <c r="G44" i="4"/>
  <c r="H166" i="4"/>
  <c r="F44" i="4"/>
  <c r="F296" i="4"/>
  <c r="G185" i="4"/>
  <c r="H296" i="4"/>
  <c r="I296" i="4"/>
  <c r="G166" i="4"/>
  <c r="F185" i="4"/>
  <c r="H185" i="4"/>
  <c r="H134" i="4"/>
  <c r="I267" i="4"/>
  <c r="I235" i="4"/>
  <c r="H29" i="4"/>
  <c r="G235" i="4"/>
  <c r="F134" i="4"/>
  <c r="F235" i="4"/>
  <c r="G29" i="4"/>
  <c r="G134" i="4"/>
  <c r="F29" i="4"/>
  <c r="F267" i="4"/>
  <c r="H235" i="4"/>
  <c r="I134" i="4"/>
  <c r="I29" i="4"/>
  <c r="H267" i="4"/>
  <c r="G267" i="4"/>
  <c r="I164" i="4"/>
  <c r="H164" i="4"/>
  <c r="G164" i="4"/>
  <c r="F164" i="4"/>
  <c r="F69" i="4"/>
  <c r="I309" i="4"/>
  <c r="H347" i="4"/>
  <c r="G115" i="4"/>
  <c r="F141" i="4"/>
  <c r="G347" i="4"/>
  <c r="H115" i="4"/>
  <c r="I115" i="4"/>
  <c r="I141" i="4"/>
  <c r="G69" i="4"/>
  <c r="H141" i="4"/>
  <c r="I69" i="4"/>
  <c r="F115" i="4"/>
  <c r="I347" i="4"/>
  <c r="G141" i="4"/>
  <c r="H69" i="4"/>
  <c r="H309" i="4"/>
  <c r="G309" i="4"/>
  <c r="F347" i="4"/>
  <c r="F309" i="4"/>
  <c r="G132" i="4"/>
  <c r="H132" i="4"/>
  <c r="I132" i="4"/>
  <c r="F132" i="4"/>
  <c r="F72" i="4"/>
  <c r="G72" i="4"/>
  <c r="H186" i="4"/>
  <c r="F186" i="4"/>
  <c r="I72" i="4"/>
  <c r="I186" i="4"/>
  <c r="H72" i="4"/>
  <c r="G186" i="4"/>
  <c r="G142" i="4"/>
  <c r="G297" i="4"/>
  <c r="H142" i="4"/>
  <c r="I297" i="4"/>
  <c r="F297" i="4"/>
  <c r="F142" i="4"/>
  <c r="H297" i="4"/>
  <c r="I142" i="4"/>
  <c r="H80" i="4"/>
  <c r="I80" i="4"/>
  <c r="G80" i="4"/>
  <c r="F80" i="4"/>
  <c r="I105" i="4"/>
  <c r="H379" i="4"/>
  <c r="I379" i="4"/>
  <c r="F105" i="4"/>
  <c r="H105" i="4"/>
  <c r="F379" i="4"/>
  <c r="G379" i="4"/>
  <c r="G105" i="4"/>
  <c r="I375" i="4"/>
  <c r="H375" i="4"/>
  <c r="G375" i="4"/>
  <c r="F375" i="4"/>
  <c r="E346" i="4"/>
  <c r="E169" i="4"/>
  <c r="E195" i="4"/>
  <c r="E340" i="4"/>
  <c r="E297" i="4"/>
  <c r="E234" i="4"/>
  <c r="E96" i="4"/>
  <c r="E102" i="4"/>
  <c r="E243" i="4"/>
  <c r="E107" i="4"/>
  <c r="E285" i="4"/>
  <c r="E230" i="4"/>
  <c r="E390" i="4"/>
  <c r="E177" i="4"/>
  <c r="E275" i="4"/>
  <c r="E365" i="4"/>
  <c r="E202" i="4"/>
  <c r="E356" i="4"/>
  <c r="E22" i="4"/>
  <c r="E188" i="4"/>
  <c r="E217" i="4"/>
  <c r="E284" i="4"/>
  <c r="E133" i="4"/>
  <c r="E63" i="4"/>
  <c r="E366" i="4"/>
  <c r="E289" i="4"/>
  <c r="E262" i="4"/>
  <c r="E216" i="4"/>
  <c r="E13" i="4"/>
  <c r="E310" i="4"/>
  <c r="E259" i="4"/>
  <c r="E272" i="4"/>
  <c r="E50" i="4"/>
  <c r="E257" i="4"/>
  <c r="E268" i="4"/>
  <c r="E299" i="4"/>
  <c r="E256" i="4"/>
  <c r="E36" i="4"/>
  <c r="E181" i="4"/>
  <c r="E379" i="4"/>
  <c r="E373" i="4"/>
  <c r="E189" i="4"/>
  <c r="E306" i="4"/>
  <c r="E111" i="4"/>
  <c r="E326" i="4"/>
  <c r="E372" i="4"/>
  <c r="E65" i="4"/>
  <c r="E139" i="4"/>
  <c r="E253" i="4"/>
  <c r="E173" i="4"/>
  <c r="E218" i="4"/>
  <c r="E49" i="4"/>
  <c r="E72" i="4"/>
  <c r="E329" i="4"/>
  <c r="E359" i="4"/>
  <c r="E201" i="4"/>
  <c r="E143" i="4"/>
  <c r="E314" i="4"/>
  <c r="E175" i="4"/>
  <c r="E52" i="4"/>
  <c r="E77" i="4"/>
  <c r="E154" i="4"/>
  <c r="E59" i="4"/>
  <c r="E132" i="4"/>
  <c r="E47" i="4"/>
  <c r="E155" i="4"/>
  <c r="E249" i="4"/>
  <c r="E385" i="4"/>
  <c r="E153" i="4"/>
  <c r="E352" i="4"/>
  <c r="E387" i="4"/>
  <c r="E273" i="4"/>
  <c r="E44" i="4"/>
  <c r="E125" i="4"/>
  <c r="E360" i="4"/>
  <c r="E43" i="4"/>
  <c r="E270" i="4"/>
  <c r="E68" i="4"/>
  <c r="E303" i="4"/>
  <c r="E176" i="4"/>
  <c r="E252" i="4"/>
  <c r="E15" i="4"/>
  <c r="E51" i="4"/>
  <c r="E398" i="4"/>
  <c r="E37" i="4"/>
  <c r="E336" i="4"/>
  <c r="E394" i="4"/>
  <c r="E324" i="4"/>
  <c r="E236" i="4"/>
  <c r="E88" i="4"/>
  <c r="E101" i="4"/>
  <c r="E334" i="4"/>
  <c r="E118" i="4"/>
  <c r="E144" i="4"/>
  <c r="E337" i="4"/>
  <c r="E104" i="4"/>
  <c r="E116" i="4"/>
  <c r="E106" i="4"/>
  <c r="E39" i="4"/>
  <c r="E19" i="4"/>
  <c r="E254" i="4"/>
  <c r="E231" i="4"/>
  <c r="E283" i="4"/>
  <c r="E71" i="4"/>
  <c r="E126" i="4"/>
  <c r="E142" i="4"/>
  <c r="E208" i="4"/>
  <c r="E79" i="4"/>
  <c r="E318" i="4"/>
  <c r="E330" i="4"/>
  <c r="E245" i="4"/>
  <c r="E8" i="4"/>
  <c r="E141" i="4"/>
  <c r="E194" i="4"/>
  <c r="E85" i="4"/>
  <c r="E105" i="4"/>
  <c r="E82" i="4"/>
  <c r="E93" i="4"/>
  <c r="E395" i="4"/>
  <c r="E119" i="4"/>
  <c r="E99" i="4"/>
  <c r="E159" i="4"/>
  <c r="E134" i="4"/>
  <c r="E207" i="4"/>
  <c r="E157" i="4"/>
  <c r="E27" i="4"/>
  <c r="E348" i="4"/>
  <c r="E165" i="4"/>
  <c r="E11" i="4"/>
  <c r="E331" i="4"/>
  <c r="E350" i="4"/>
  <c r="E371" i="4"/>
  <c r="E320" i="4"/>
  <c r="E317" i="4"/>
  <c r="E54" i="4"/>
  <c r="E186" i="4"/>
  <c r="E114" i="4"/>
  <c r="E328" i="4"/>
  <c r="E344" i="4"/>
  <c r="E358" i="4"/>
  <c r="E32" i="4"/>
  <c r="E325" i="4"/>
  <c r="E83" i="4"/>
  <c r="E108" i="4"/>
  <c r="E149" i="4"/>
  <c r="E76" i="4"/>
  <c r="E261" i="4"/>
  <c r="E84" i="4"/>
  <c r="E369" i="4"/>
  <c r="E368" i="4"/>
  <c r="E168" i="4"/>
  <c r="E20" i="4"/>
  <c r="E45" i="4"/>
  <c r="E90" i="4"/>
  <c r="E370" i="4"/>
  <c r="E120" i="4"/>
  <c r="E367" i="4"/>
  <c r="E235" i="4"/>
  <c r="E397" i="4"/>
  <c r="E35" i="4"/>
  <c r="E300" i="4"/>
  <c r="E323" i="4"/>
  <c r="E210" i="4"/>
  <c r="E312" i="4"/>
  <c r="E78" i="4"/>
  <c r="E10" i="4"/>
  <c r="E174" i="4"/>
  <c r="E103" i="4"/>
  <c r="E322" i="4"/>
  <c r="E332" i="4"/>
  <c r="E80" i="4"/>
  <c r="E221" i="4"/>
  <c r="E89" i="4"/>
  <c r="E180" i="4"/>
  <c r="E178" i="4"/>
  <c r="E167" i="4"/>
  <c r="E296" i="4"/>
  <c r="E237" i="4"/>
  <c r="E219" i="4"/>
  <c r="E228" i="4"/>
  <c r="E293" i="4"/>
  <c r="E321" i="4"/>
  <c r="E209" i="4"/>
  <c r="E14" i="4"/>
  <c r="E150" i="4"/>
  <c r="E31" i="4"/>
  <c r="E278" i="4"/>
  <c r="E70" i="4"/>
  <c r="E183" i="4"/>
  <c r="E100" i="4"/>
  <c r="E98" i="4"/>
  <c r="E74" i="4"/>
  <c r="E193" i="4"/>
  <c r="E148" i="4"/>
  <c r="E138" i="4"/>
  <c r="E246" i="4"/>
  <c r="E127" i="4"/>
  <c r="E333" i="4"/>
  <c r="E301" i="4"/>
  <c r="E146" i="4"/>
  <c r="E279" i="4"/>
  <c r="E399" i="4"/>
  <c r="E361" i="4"/>
  <c r="E160" i="4"/>
  <c r="E255" i="4"/>
  <c r="E12" i="4"/>
  <c r="E244" i="4"/>
  <c r="E374" i="4"/>
  <c r="E342" i="4"/>
  <c r="E266" i="4"/>
  <c r="E239" i="4"/>
  <c r="E56" i="4"/>
  <c r="E233" i="4"/>
  <c r="E277" i="4"/>
  <c r="E158" i="4"/>
  <c r="E33" i="4"/>
  <c r="E311" i="4"/>
  <c r="E247" i="4"/>
  <c r="E381" i="4"/>
  <c r="E226" i="4"/>
  <c r="E286" i="4"/>
  <c r="E17" i="4"/>
  <c r="E86" i="4"/>
  <c r="E287" i="4"/>
  <c r="E388" i="4"/>
  <c r="E307" i="4"/>
  <c r="E191" i="4"/>
  <c r="E81" i="4"/>
  <c r="E315" i="4"/>
  <c r="E55" i="4"/>
  <c r="E280" i="4"/>
  <c r="E382" i="4"/>
  <c r="E171" i="4"/>
  <c r="E258" i="4"/>
  <c r="E220" i="4"/>
  <c r="E377" i="4"/>
  <c r="E338" i="4"/>
  <c r="E58" i="4"/>
  <c r="E206" i="4"/>
  <c r="E339" i="4"/>
  <c r="E130" i="4"/>
  <c r="E9" i="4"/>
  <c r="E319" i="4"/>
  <c r="E137" i="4"/>
  <c r="E161" i="4"/>
  <c r="E124" i="4"/>
  <c r="E26" i="4"/>
  <c r="E391" i="4"/>
  <c r="E112" i="4"/>
  <c r="E276" i="4"/>
  <c r="E182" i="4"/>
  <c r="E288" i="4"/>
  <c r="E242" i="4"/>
  <c r="E25" i="4"/>
  <c r="E335" i="4"/>
  <c r="E222" i="4"/>
  <c r="E375" i="4"/>
  <c r="E232" i="4"/>
  <c r="E396" i="4"/>
  <c r="E69" i="4"/>
  <c r="E327" i="4"/>
  <c r="E170" i="4"/>
  <c r="E62" i="4"/>
  <c r="E46" i="4"/>
  <c r="D154" i="4"/>
  <c r="D317" i="4"/>
  <c r="D7" i="4"/>
  <c r="D91" i="4"/>
  <c r="D330" i="4"/>
  <c r="D118" i="4"/>
  <c r="D55" i="4"/>
  <c r="D70" i="4"/>
  <c r="D80" i="4"/>
  <c r="D237" i="4"/>
  <c r="D144" i="4"/>
  <c r="D256" i="4"/>
  <c r="D85" i="4"/>
  <c r="D74" i="4"/>
  <c r="D169" i="4"/>
  <c r="E115" i="4"/>
  <c r="E113" i="4"/>
  <c r="E215" i="4"/>
  <c r="E291" i="4"/>
  <c r="E57" i="4"/>
  <c r="E28" i="4"/>
  <c r="E29" i="4"/>
  <c r="E66" i="4"/>
  <c r="E198" i="4"/>
  <c r="E313" i="4"/>
  <c r="E185" i="4"/>
  <c r="E363" i="4"/>
  <c r="E305" i="4"/>
  <c r="E378" i="4"/>
  <c r="E21" i="4"/>
  <c r="E383" i="4"/>
  <c r="E295" i="4"/>
  <c r="E251" i="4"/>
  <c r="E214" i="4"/>
  <c r="E97" i="4"/>
  <c r="E389" i="4"/>
  <c r="E135" i="4"/>
  <c r="E109" i="4"/>
  <c r="E164" i="4"/>
  <c r="D288" i="4"/>
  <c r="D147" i="4"/>
  <c r="D340" i="4"/>
  <c r="D185" i="4"/>
  <c r="D261" i="4"/>
  <c r="D327" i="4"/>
  <c r="D286" i="4"/>
  <c r="D124" i="4"/>
  <c r="D325" i="4"/>
  <c r="D87" i="4"/>
  <c r="D102" i="4"/>
  <c r="D341" i="4"/>
  <c r="D276" i="4"/>
  <c r="D120" i="4"/>
  <c r="D78" i="4"/>
  <c r="D378" i="4"/>
  <c r="D388" i="4"/>
  <c r="D98" i="4"/>
  <c r="D204" i="4"/>
  <c r="D381" i="4"/>
  <c r="D24" i="4"/>
  <c r="D150" i="4"/>
  <c r="D221" i="4"/>
  <c r="D307" i="4"/>
  <c r="D84" i="4"/>
  <c r="D135" i="4"/>
  <c r="D44" i="4"/>
  <c r="D278" i="4"/>
  <c r="D175" i="4"/>
  <c r="E38" i="4"/>
  <c r="E380" i="4"/>
  <c r="D184" i="4"/>
  <c r="D106" i="4"/>
  <c r="D228" i="4"/>
  <c r="E53" i="4"/>
  <c r="D296" i="4"/>
  <c r="D10" i="4"/>
  <c r="E225" i="4"/>
  <c r="D282" i="4"/>
  <c r="E200" i="4"/>
  <c r="D351" i="4"/>
  <c r="E292" i="4"/>
  <c r="D385" i="4"/>
  <c r="E204" i="4"/>
  <c r="E349" i="4"/>
  <c r="E64" i="4"/>
  <c r="E16" i="4"/>
  <c r="E121" i="4"/>
  <c r="E95" i="4"/>
  <c r="E298" i="4"/>
  <c r="E267" i="4"/>
  <c r="E269" i="4"/>
  <c r="E240" i="4"/>
  <c r="E229" i="4"/>
  <c r="E223" i="4"/>
  <c r="E166" i="4"/>
  <c r="E199" i="4"/>
  <c r="E190" i="4"/>
  <c r="E304" i="4"/>
  <c r="E248" i="4"/>
  <c r="E87" i="4"/>
  <c r="E343" i="4"/>
  <c r="E94" i="4"/>
  <c r="E192" i="4"/>
  <c r="E24" i="4"/>
  <c r="E91" i="4"/>
  <c r="E294" i="4"/>
  <c r="E241" i="4"/>
  <c r="E30" i="4"/>
  <c r="E147" i="4"/>
  <c r="D332" i="4"/>
  <c r="D46" i="4"/>
  <c r="D304" i="4"/>
  <c r="D92" i="4"/>
  <c r="D53" i="4"/>
  <c r="D146" i="4"/>
  <c r="D174" i="4"/>
  <c r="D112" i="4"/>
  <c r="D17" i="4"/>
  <c r="D173" i="4"/>
  <c r="D390" i="4"/>
  <c r="D250" i="4"/>
  <c r="D168" i="4"/>
  <c r="D25" i="4"/>
  <c r="D266" i="4"/>
  <c r="D311" i="4"/>
  <c r="D359" i="4"/>
  <c r="D56" i="4"/>
  <c r="D271" i="4"/>
  <c r="D145" i="4"/>
  <c r="D267" i="4"/>
  <c r="D227" i="4"/>
  <c r="D198" i="4"/>
  <c r="D137" i="4"/>
  <c r="D316" i="4"/>
  <c r="D28" i="4"/>
  <c r="D20" i="4"/>
  <c r="D129" i="4"/>
  <c r="D324" i="4"/>
  <c r="D61" i="4"/>
  <c r="D122" i="4"/>
  <c r="D190" i="4"/>
  <c r="D245" i="4"/>
  <c r="D310" i="4"/>
  <c r="D71" i="4"/>
  <c r="D201" i="4"/>
  <c r="D370" i="4"/>
  <c r="D36" i="4"/>
  <c r="D22" i="4"/>
  <c r="D30" i="4"/>
  <c r="D8" i="4"/>
  <c r="D302" i="4"/>
  <c r="E260" i="4"/>
  <c r="E308" i="4"/>
  <c r="E384" i="4"/>
  <c r="E224" i="4"/>
  <c r="E41" i="4"/>
  <c r="E145" i="4"/>
  <c r="E61" i="4"/>
  <c r="E341" i="4"/>
  <c r="D196" i="4"/>
  <c r="D247" i="4"/>
  <c r="D344" i="4"/>
  <c r="D348" i="4"/>
  <c r="D346" i="4"/>
  <c r="D90" i="4"/>
  <c r="D128" i="4"/>
  <c r="D308" i="4"/>
  <c r="D343" i="4"/>
  <c r="D218" i="4"/>
  <c r="D162" i="4"/>
  <c r="D139" i="4"/>
  <c r="D89" i="4"/>
  <c r="D67" i="4"/>
  <c r="D68" i="4"/>
  <c r="D335" i="4"/>
  <c r="D181" i="4"/>
  <c r="D318" i="4"/>
  <c r="D153" i="4"/>
  <c r="D279" i="4"/>
  <c r="D342" i="4"/>
  <c r="D361" i="4"/>
  <c r="D187" i="4"/>
  <c r="D360" i="4"/>
  <c r="E212" i="4"/>
  <c r="E282" i="4"/>
  <c r="E7" i="4"/>
  <c r="E23" i="4"/>
  <c r="E386" i="4"/>
  <c r="E123" i="4"/>
  <c r="E400" i="4"/>
  <c r="E196" i="4"/>
  <c r="D110" i="4"/>
  <c r="D292" i="4"/>
  <c r="D15" i="4"/>
  <c r="D31" i="4"/>
  <c r="D34" i="4"/>
  <c r="D179" i="4"/>
  <c r="D188" i="4"/>
  <c r="D160" i="4"/>
  <c r="D95" i="4"/>
  <c r="D287" i="4"/>
  <c r="D177" i="4"/>
  <c r="D21" i="4"/>
  <c r="D48" i="4"/>
  <c r="D395" i="4"/>
  <c r="D51" i="4"/>
  <c r="E203" i="4"/>
  <c r="E67" i="4"/>
  <c r="E281" i="4"/>
  <c r="E290" i="4"/>
  <c r="E48" i="4"/>
  <c r="E151" i="4"/>
  <c r="E129" i="4"/>
  <c r="E250" i="4"/>
  <c r="D29" i="4"/>
  <c r="D347" i="4"/>
  <c r="D66" i="4"/>
  <c r="D212" i="4"/>
  <c r="D350" i="4"/>
  <c r="D192" i="4"/>
  <c r="D238" i="4"/>
  <c r="D82" i="4"/>
  <c r="D149" i="4"/>
  <c r="D333" i="4"/>
  <c r="D386" i="4"/>
  <c r="D379" i="4"/>
  <c r="D157" i="4"/>
  <c r="D138" i="4"/>
  <c r="D117" i="4"/>
  <c r="D49" i="4"/>
  <c r="D155" i="4"/>
  <c r="D163" i="4"/>
  <c r="D131" i="4"/>
  <c r="D213" i="4"/>
  <c r="D280" i="4"/>
  <c r="D222" i="4"/>
  <c r="D182" i="4"/>
  <c r="D194" i="4"/>
  <c r="D202" i="4"/>
  <c r="D365" i="4"/>
  <c r="D116" i="4"/>
  <c r="D363" i="4"/>
  <c r="D366" i="4"/>
  <c r="D47" i="4"/>
  <c r="D77" i="4"/>
  <c r="D376" i="4"/>
  <c r="D225" i="4"/>
  <c r="D100" i="4"/>
  <c r="D293" i="4"/>
  <c r="D356" i="4"/>
  <c r="D183" i="4"/>
  <c r="D241" i="4"/>
  <c r="D27" i="4"/>
  <c r="D35" i="4"/>
  <c r="D254" i="4"/>
  <c r="D364" i="4"/>
  <c r="D159" i="4"/>
  <c r="D45" i="4"/>
  <c r="D399" i="4"/>
  <c r="D104" i="4"/>
  <c r="D269" i="4"/>
  <c r="D393" i="4"/>
  <c r="D32" i="4"/>
  <c r="D362" i="4"/>
  <c r="D226" i="4"/>
  <c r="D83" i="4"/>
  <c r="D273" i="4"/>
  <c r="D111" i="4"/>
  <c r="D133" i="4"/>
  <c r="D336" i="4"/>
  <c r="D289" i="4"/>
  <c r="D290" i="4"/>
  <c r="D142" i="4"/>
  <c r="D193" i="4"/>
  <c r="D72" i="4"/>
  <c r="D132" i="4"/>
  <c r="D251" i="4"/>
  <c r="D216" i="4"/>
  <c r="D233" i="4"/>
  <c r="D195" i="4"/>
  <c r="D369" i="4"/>
  <c r="D141" i="4"/>
  <c r="D284" i="4"/>
  <c r="D43" i="4"/>
  <c r="D37" i="4"/>
  <c r="D64" i="4"/>
  <c r="D38" i="4"/>
  <c r="D246" i="4"/>
  <c r="D54" i="4"/>
  <c r="D209" i="4"/>
  <c r="D305" i="4"/>
  <c r="D125" i="4"/>
  <c r="D109" i="4"/>
  <c r="D321" i="4"/>
  <c r="D387" i="4"/>
  <c r="D249" i="4"/>
  <c r="D235" i="4"/>
  <c r="D101" i="4"/>
  <c r="D140" i="4"/>
  <c r="D285" i="4"/>
  <c r="D200" i="4"/>
  <c r="D97" i="4"/>
  <c r="D268" i="4"/>
  <c r="D76" i="4"/>
  <c r="D215" i="4"/>
  <c r="D171" i="4"/>
  <c r="D236" i="4"/>
  <c r="D397" i="4"/>
  <c r="D105" i="4"/>
  <c r="D384" i="4"/>
  <c r="D99" i="4"/>
  <c r="D217" i="4"/>
  <c r="D166" i="4"/>
  <c r="D205" i="4"/>
  <c r="D352" i="4"/>
  <c r="D60" i="4"/>
  <c r="D260" i="4"/>
  <c r="D88" i="4"/>
  <c r="D152" i="4"/>
  <c r="D272" i="4"/>
  <c r="D172" i="4"/>
  <c r="D391" i="4"/>
  <c r="D400" i="4"/>
  <c r="D219" i="4"/>
  <c r="D313" i="4"/>
  <c r="D230" i="4"/>
  <c r="D389" i="4"/>
  <c r="D42" i="4"/>
  <c r="D309" i="4"/>
  <c r="D338" i="4"/>
  <c r="D57" i="4"/>
  <c r="D223" i="4"/>
  <c r="D303" i="4"/>
  <c r="D203" i="4"/>
  <c r="D243" i="4"/>
  <c r="D275" i="4"/>
  <c r="D252" i="4"/>
  <c r="D339" i="4"/>
  <c r="D320" i="4"/>
  <c r="D189" i="4"/>
  <c r="D283" i="4"/>
  <c r="D345" i="4"/>
  <c r="D214" i="4"/>
  <c r="D39" i="4"/>
  <c r="D62" i="4"/>
  <c r="D151" i="4"/>
  <c r="D312" i="4"/>
  <c r="D357" i="4"/>
  <c r="D93" i="4"/>
  <c r="D178" i="4"/>
  <c r="D300" i="4"/>
  <c r="D329" i="4"/>
  <c r="D52" i="4"/>
  <c r="D337" i="4"/>
  <c r="D297" i="4"/>
  <c r="D156" i="4"/>
  <c r="D274" i="4"/>
  <c r="D248" i="4"/>
  <c r="D19" i="4"/>
  <c r="D371" i="4"/>
  <c r="D199" i="4"/>
  <c r="D164" i="4"/>
  <c r="D277" i="4"/>
  <c r="D207" i="4"/>
  <c r="D134" i="4"/>
  <c r="D358" i="4"/>
  <c r="D108" i="4"/>
  <c r="D75" i="4"/>
  <c r="D148" i="4"/>
  <c r="D211" i="4"/>
  <c r="D262" i="4"/>
  <c r="D326" i="4"/>
  <c r="D123" i="4"/>
  <c r="D50" i="4"/>
  <c r="D40" i="4"/>
  <c r="D380" i="4"/>
  <c r="D18" i="4"/>
  <c r="D323" i="4"/>
  <c r="D314" i="4"/>
  <c r="D41" i="4"/>
  <c r="D14" i="4"/>
  <c r="D299" i="4"/>
  <c r="D69" i="4"/>
  <c r="D186" i="4"/>
  <c r="D234" i="4"/>
  <c r="D394" i="4"/>
  <c r="D373" i="4"/>
  <c r="D375" i="4"/>
  <c r="D191" i="4"/>
  <c r="D167" i="4"/>
  <c r="D136" i="4"/>
  <c r="D255" i="4"/>
  <c r="D301" i="4"/>
  <c r="D107" i="4"/>
  <c r="D11" i="4"/>
  <c r="D119" i="4"/>
  <c r="D86" i="4"/>
  <c r="D126" i="4"/>
  <c r="D158" i="4"/>
  <c r="D121" i="4"/>
  <c r="D374" i="4"/>
  <c r="D79" i="4"/>
  <c r="D12" i="4"/>
  <c r="D401" i="4"/>
  <c r="D253" i="4"/>
  <c r="D115" i="4"/>
  <c r="D319" i="4"/>
  <c r="D143" i="4"/>
  <c r="D26" i="4"/>
  <c r="D96" i="4"/>
  <c r="D242" i="4"/>
  <c r="D367" i="4"/>
  <c r="D65" i="4"/>
  <c r="D383" i="4"/>
  <c r="D382" i="4"/>
  <c r="D231" i="4"/>
  <c r="D368" i="4"/>
  <c r="D180" i="4"/>
  <c r="D103" i="4"/>
  <c r="D58" i="4"/>
  <c r="D23" i="4"/>
  <c r="D232" i="4"/>
  <c r="D165" i="4"/>
  <c r="D81" i="4"/>
  <c r="D295" i="4"/>
  <c r="D331" i="4"/>
  <c r="D306" i="4"/>
  <c r="D392" i="4"/>
  <c r="D315" i="4"/>
  <c r="C180" i="4"/>
  <c r="C236" i="4"/>
  <c r="C380" i="4"/>
  <c r="C185" i="4"/>
  <c r="C197" i="4"/>
  <c r="C273" i="4"/>
  <c r="C68" i="4"/>
  <c r="C160" i="4"/>
  <c r="D208" i="4"/>
  <c r="D224" i="4"/>
  <c r="D294" i="4"/>
  <c r="D240" i="4"/>
  <c r="D298" i="4"/>
  <c r="D130" i="4"/>
  <c r="D63" i="4"/>
  <c r="D114" i="4"/>
  <c r="D258" i="4"/>
  <c r="D291" i="4"/>
  <c r="D398" i="4"/>
  <c r="D220" i="4"/>
  <c r="D270" i="4"/>
  <c r="D13" i="4"/>
  <c r="D197" i="4"/>
  <c r="D73" i="4"/>
  <c r="D94" i="4"/>
  <c r="C341" i="4"/>
  <c r="C309" i="4"/>
  <c r="C221" i="4"/>
  <c r="C222" i="4"/>
  <c r="C103" i="4"/>
  <c r="C272" i="4"/>
  <c r="C301" i="4"/>
  <c r="C220" i="4"/>
  <c r="C375" i="4"/>
  <c r="C206" i="4"/>
  <c r="C102" i="4"/>
  <c r="C7" i="4"/>
  <c r="C232" i="4"/>
  <c r="D322" i="4"/>
  <c r="D210" i="4"/>
  <c r="D206" i="4"/>
  <c r="D396" i="4"/>
  <c r="D239" i="4"/>
  <c r="D244" i="4"/>
  <c r="D59" i="4"/>
  <c r="D229" i="4"/>
  <c r="D113" i="4"/>
  <c r="D127" i="4"/>
  <c r="D33" i="4"/>
  <c r="D176" i="4"/>
  <c r="D281" i="4"/>
  <c r="D259" i="4"/>
  <c r="D161" i="4"/>
  <c r="D349" i="4"/>
  <c r="C65" i="4"/>
  <c r="C256" i="4"/>
  <c r="C62" i="4"/>
  <c r="C367" i="4"/>
  <c r="C36" i="4"/>
  <c r="C50" i="4"/>
  <c r="C310" i="4"/>
  <c r="D328" i="4"/>
  <c r="D170" i="4"/>
  <c r="D372" i="4"/>
  <c r="D16" i="4"/>
  <c r="D377" i="4"/>
  <c r="D334" i="4"/>
  <c r="D257" i="4"/>
  <c r="D9" i="4"/>
  <c r="C123" i="4"/>
  <c r="C38" i="4"/>
  <c r="C12" i="4"/>
  <c r="C230" i="4"/>
  <c r="C92" i="4"/>
  <c r="C135" i="4"/>
  <c r="C268" i="4"/>
  <c r="C393" i="4"/>
  <c r="C195" i="4"/>
  <c r="C241" i="4"/>
  <c r="C116" i="4"/>
  <c r="C105" i="4"/>
  <c r="C324" i="4"/>
  <c r="C296" i="4"/>
  <c r="C242" i="4"/>
  <c r="C350" i="4"/>
  <c r="C270" i="4"/>
  <c r="C378" i="4"/>
  <c r="C114" i="4"/>
  <c r="C302" i="4"/>
  <c r="C379" i="4"/>
  <c r="C395" i="4"/>
  <c r="C60" i="4"/>
  <c r="C292" i="4"/>
  <c r="C91" i="4"/>
  <c r="C42" i="4"/>
  <c r="C267" i="4"/>
  <c r="C34" i="4"/>
  <c r="C122" i="4"/>
  <c r="C381" i="4"/>
  <c r="C388" i="4"/>
  <c r="C147" i="4"/>
  <c r="C365" i="4"/>
  <c r="C342" i="4"/>
  <c r="C98" i="4"/>
  <c r="C181" i="4"/>
  <c r="C110" i="4"/>
  <c r="C189" i="4"/>
  <c r="C159" i="4"/>
  <c r="C239" i="4"/>
  <c r="C198" i="4"/>
  <c r="C228" i="4"/>
  <c r="C372" i="4"/>
  <c r="C337" i="4"/>
  <c r="C269" i="4"/>
  <c r="C281" i="4"/>
  <c r="C27" i="4"/>
  <c r="C271" i="4"/>
  <c r="C224" i="4"/>
  <c r="C132" i="4"/>
  <c r="C199" i="4"/>
  <c r="C215" i="4"/>
  <c r="C22" i="4"/>
  <c r="C140" i="4"/>
  <c r="C138" i="4"/>
  <c r="C204" i="4"/>
  <c r="C40" i="4"/>
  <c r="C63" i="4"/>
  <c r="C327" i="4"/>
  <c r="C70" i="4"/>
  <c r="C306" i="4"/>
  <c r="C64" i="4"/>
  <c r="C376" i="4"/>
  <c r="C321" i="4"/>
  <c r="C174" i="4"/>
  <c r="C161" i="4"/>
  <c r="C111" i="4"/>
  <c r="C167" i="4"/>
  <c r="C319" i="4"/>
  <c r="C90" i="4"/>
  <c r="C286" i="4"/>
  <c r="C166" i="4"/>
  <c r="C164" i="4"/>
  <c r="C155" i="4"/>
  <c r="C187" i="4"/>
  <c r="C207" i="4"/>
  <c r="C252" i="4"/>
  <c r="C146" i="4"/>
  <c r="C188" i="4"/>
  <c r="C126" i="4"/>
  <c r="C362" i="4"/>
  <c r="C52" i="4"/>
  <c r="C173" i="4"/>
  <c r="C194" i="4"/>
  <c r="C151" i="4"/>
  <c r="C391" i="4"/>
  <c r="C347" i="4"/>
  <c r="C259" i="4"/>
  <c r="C312" i="4"/>
  <c r="C227" i="4"/>
  <c r="C335" i="4"/>
  <c r="C23" i="4"/>
  <c r="C336" i="4"/>
  <c r="C298" i="4"/>
  <c r="C244" i="4"/>
  <c r="C121" i="4"/>
  <c r="C21" i="4"/>
  <c r="C142" i="4"/>
  <c r="C370" i="4"/>
  <c r="C83" i="4"/>
  <c r="C358" i="4"/>
  <c r="C169" i="4"/>
  <c r="C331" i="4"/>
  <c r="C46" i="4"/>
  <c r="C317" i="4"/>
  <c r="C73" i="4"/>
  <c r="C363" i="4"/>
  <c r="C113" i="4"/>
  <c r="C85" i="4"/>
  <c r="C125" i="4"/>
  <c r="C95" i="4"/>
  <c r="C149" i="4"/>
  <c r="C118" i="4"/>
  <c r="C97" i="4"/>
  <c r="C79" i="4"/>
  <c r="C316" i="4"/>
  <c r="C66" i="4"/>
  <c r="C78" i="4"/>
  <c r="C334" i="4"/>
  <c r="C357" i="4"/>
  <c r="C128" i="4"/>
  <c r="C343" i="4"/>
  <c r="C124" i="4"/>
  <c r="C75" i="4"/>
  <c r="C209" i="4"/>
  <c r="C212" i="4"/>
  <c r="C332" i="4"/>
  <c r="C9" i="4"/>
  <c r="C377" i="4"/>
  <c r="C61" i="4"/>
  <c r="C294" i="4"/>
  <c r="C356" i="4"/>
  <c r="C262" i="4"/>
  <c r="C84" i="4"/>
  <c r="C109" i="4"/>
  <c r="C305" i="4"/>
  <c r="C248" i="4"/>
  <c r="C119" i="4"/>
  <c r="C216" i="4"/>
  <c r="C127" i="4"/>
  <c r="C26" i="4"/>
  <c r="C184" i="4"/>
  <c r="C300" i="4"/>
  <c r="C274" i="4"/>
  <c r="C37" i="4"/>
  <c r="C55" i="4"/>
  <c r="C39" i="4"/>
  <c r="C359" i="4"/>
  <c r="C277" i="4"/>
  <c r="C238" i="4"/>
  <c r="C178" i="4"/>
  <c r="C53" i="4"/>
  <c r="C152" i="4"/>
  <c r="C366" i="4"/>
  <c r="C179" i="4"/>
  <c r="C320" i="4"/>
  <c r="C177" i="4"/>
  <c r="C219" i="4"/>
  <c r="C348" i="4"/>
  <c r="C318" i="4"/>
  <c r="C100" i="4"/>
  <c r="C89" i="4"/>
  <c r="C325" i="4"/>
  <c r="C81" i="4"/>
  <c r="C333" i="4"/>
  <c r="C231" i="4"/>
  <c r="C74" i="4"/>
  <c r="C133" i="4"/>
  <c r="C192" i="4"/>
  <c r="C225" i="4"/>
  <c r="C361" i="4"/>
  <c r="C94" i="4"/>
  <c r="C108" i="4"/>
  <c r="C397" i="4"/>
  <c r="C389" i="4"/>
  <c r="C390" i="4"/>
  <c r="C284" i="4"/>
  <c r="C156" i="4"/>
  <c r="C352" i="4"/>
  <c r="C249" i="4"/>
  <c r="C364" i="4"/>
  <c r="C396" i="4"/>
  <c r="C285" i="4"/>
  <c r="C32" i="4"/>
  <c r="C345" i="4"/>
  <c r="C266" i="4"/>
  <c r="C162" i="4"/>
  <c r="C387" i="4"/>
  <c r="C136" i="4"/>
  <c r="C153" i="4"/>
  <c r="C107" i="4"/>
  <c r="C171" i="4"/>
  <c r="C190" i="4"/>
  <c r="C400" i="4"/>
  <c r="C322" i="4"/>
  <c r="C150" i="4"/>
  <c r="C139" i="4"/>
  <c r="C210" i="4"/>
  <c r="C254" i="4"/>
  <c r="C280" i="4"/>
  <c r="C385" i="4"/>
  <c r="C145" i="4"/>
  <c r="C131" i="4"/>
  <c r="C158" i="4"/>
  <c r="C57" i="4"/>
  <c r="C175" i="4"/>
  <c r="C54" i="4"/>
  <c r="C315" i="4"/>
  <c r="C47" i="4"/>
  <c r="C168" i="4"/>
  <c r="C205" i="4"/>
  <c r="C339" i="4"/>
  <c r="C246" i="4"/>
  <c r="C45" i="4"/>
  <c r="C101" i="4"/>
  <c r="C290" i="4"/>
  <c r="C276" i="4"/>
  <c r="C51" i="4"/>
  <c r="C383" i="4"/>
  <c r="C394" i="4"/>
  <c r="C18" i="4"/>
  <c r="C257" i="4"/>
  <c r="C182" i="4"/>
  <c r="C17" i="4"/>
  <c r="C96" i="4"/>
  <c r="C217" i="4"/>
  <c r="C154" i="4"/>
  <c r="C143" i="4"/>
  <c r="C314" i="4"/>
  <c r="C251" i="4"/>
  <c r="C279" i="4"/>
  <c r="C255" i="4"/>
  <c r="C144" i="4"/>
  <c r="C15" i="4"/>
  <c r="C72" i="4"/>
  <c r="C44" i="4"/>
  <c r="C211" i="4"/>
  <c r="C49" i="4"/>
  <c r="C141" i="4"/>
  <c r="C338" i="4"/>
  <c r="C80" i="4"/>
  <c r="C41" i="4"/>
  <c r="C240" i="4"/>
  <c r="C115" i="4"/>
  <c r="C193" i="4"/>
  <c r="C398" i="4"/>
  <c r="C311" i="4"/>
  <c r="C392" i="4"/>
  <c r="C202" i="4"/>
  <c r="C170" i="4"/>
  <c r="C148" i="4"/>
  <c r="C253" i="4"/>
  <c r="C374" i="4"/>
  <c r="C213" i="4"/>
  <c r="C234" i="4"/>
  <c r="C31" i="4"/>
  <c r="C235" i="4"/>
  <c r="C191" i="4"/>
  <c r="C56" i="4"/>
  <c r="C33" i="4"/>
  <c r="C120" i="4"/>
  <c r="C382" i="4"/>
  <c r="C200" i="4"/>
  <c r="C30" i="4"/>
  <c r="C250" i="4"/>
  <c r="C218" i="4"/>
  <c r="C86" i="4"/>
  <c r="C258" i="4"/>
  <c r="C261" i="4"/>
  <c r="C282" i="4"/>
  <c r="C10" i="4"/>
  <c r="C386" i="4"/>
  <c r="C176" i="4"/>
  <c r="C303" i="4"/>
  <c r="C82" i="4"/>
  <c r="C201" i="4"/>
  <c r="C369" i="4"/>
  <c r="C360" i="4"/>
  <c r="C163" i="4"/>
  <c r="C19" i="4"/>
  <c r="C371" i="4"/>
  <c r="C104" i="4"/>
  <c r="C260" i="4"/>
  <c r="C237" i="4"/>
  <c r="C275" i="4"/>
  <c r="C233" i="4"/>
  <c r="C43" i="4"/>
  <c r="C35" i="4"/>
  <c r="C289" i="4"/>
  <c r="B188" i="4"/>
  <c r="B15" i="4"/>
  <c r="B300" i="4"/>
  <c r="B215" i="4"/>
  <c r="B316" i="4"/>
  <c r="B204" i="4"/>
  <c r="B308" i="4"/>
  <c r="B243" i="4"/>
  <c r="C134" i="4"/>
  <c r="B231" i="4"/>
  <c r="B357" i="4"/>
  <c r="B175" i="4"/>
  <c r="B59" i="4"/>
  <c r="C344" i="4"/>
  <c r="C196" i="4"/>
  <c r="C368" i="4"/>
  <c r="C76" i="4"/>
  <c r="C24" i="4"/>
  <c r="C11" i="4"/>
  <c r="C93" i="4"/>
  <c r="C401" i="4"/>
  <c r="C291" i="4"/>
  <c r="C58" i="4"/>
  <c r="C278" i="4"/>
  <c r="C330" i="4"/>
  <c r="C328" i="4"/>
  <c r="C130" i="4"/>
  <c r="B129" i="4"/>
  <c r="B18" i="4"/>
  <c r="B25" i="4"/>
  <c r="B369" i="4"/>
  <c r="B91" i="4"/>
  <c r="B312" i="4"/>
  <c r="C351" i="4"/>
  <c r="B321" i="4"/>
  <c r="C203" i="4"/>
  <c r="B311" i="4"/>
  <c r="C384" i="4"/>
  <c r="C186" i="4"/>
  <c r="C243" i="4"/>
  <c r="C28" i="4"/>
  <c r="C304" i="4"/>
  <c r="C214" i="4"/>
  <c r="C297" i="4"/>
  <c r="C59" i="4"/>
  <c r="C172" i="4"/>
  <c r="C295" i="4"/>
  <c r="C247" i="4"/>
  <c r="C308" i="4"/>
  <c r="C117" i="4"/>
  <c r="C208" i="4"/>
  <c r="B390" i="4"/>
  <c r="B273" i="4"/>
  <c r="B163" i="4"/>
  <c r="B38" i="4"/>
  <c r="B268" i="4"/>
  <c r="B109" i="4"/>
  <c r="B228" i="4"/>
  <c r="B180" i="4"/>
  <c r="B190" i="4"/>
  <c r="B84" i="4"/>
  <c r="B310" i="4"/>
  <c r="B206" i="4"/>
  <c r="B150" i="4"/>
  <c r="B203" i="4"/>
  <c r="B22" i="4"/>
  <c r="B372" i="4"/>
  <c r="B186" i="4"/>
  <c r="B55" i="4"/>
  <c r="B303" i="4"/>
  <c r="B348" i="4"/>
  <c r="B51" i="4"/>
  <c r="B244" i="4"/>
  <c r="B386" i="4"/>
  <c r="B238" i="4"/>
  <c r="B387" i="4"/>
  <c r="B232" i="4"/>
  <c r="B82" i="4"/>
  <c r="B183" i="4"/>
  <c r="B254" i="4"/>
  <c r="B170" i="4"/>
  <c r="B161" i="4"/>
  <c r="C326" i="4"/>
  <c r="B401" i="4"/>
  <c r="B149" i="4"/>
  <c r="C13" i="4"/>
  <c r="C67" i="4"/>
  <c r="C165" i="4"/>
  <c r="C399" i="4"/>
  <c r="C223" i="4"/>
  <c r="C25" i="4"/>
  <c r="C69" i="4"/>
  <c r="C157" i="4"/>
  <c r="C245" i="4"/>
  <c r="C99" i="4"/>
  <c r="C137" i="4"/>
  <c r="C88" i="4"/>
  <c r="C293" i="4"/>
  <c r="C340" i="4"/>
  <c r="C14" i="4"/>
  <c r="B7" i="4"/>
  <c r="B351" i="4"/>
  <c r="B116" i="4"/>
  <c r="B295" i="4"/>
  <c r="B383" i="4"/>
  <c r="B89" i="4"/>
  <c r="B258" i="4"/>
  <c r="B181" i="4"/>
  <c r="C229" i="4"/>
  <c r="C48" i="4"/>
  <c r="C313" i="4"/>
  <c r="C16" i="4"/>
  <c r="C323" i="4"/>
  <c r="C288" i="4"/>
  <c r="B319" i="4"/>
  <c r="C87" i="4"/>
  <c r="B282" i="4"/>
  <c r="C346" i="4"/>
  <c r="B235" i="4"/>
  <c r="B362" i="4"/>
  <c r="B189" i="4"/>
  <c r="B375" i="4"/>
  <c r="B226" i="4"/>
  <c r="C287" i="4"/>
  <c r="C299" i="4"/>
  <c r="C329" i="4"/>
  <c r="C29" i="4"/>
  <c r="C106" i="4"/>
  <c r="C373" i="4"/>
  <c r="C226" i="4"/>
  <c r="C183" i="4"/>
  <c r="B389" i="4"/>
  <c r="B349" i="4"/>
  <c r="B90" i="4"/>
  <c r="B246" i="4"/>
  <c r="B146" i="4"/>
  <c r="B227" i="4"/>
  <c r="B224" i="4"/>
  <c r="B345" i="4"/>
  <c r="C129" i="4"/>
  <c r="C77" i="4"/>
  <c r="C307" i="4"/>
  <c r="C8" i="4"/>
  <c r="C71" i="4"/>
  <c r="C20" i="4"/>
  <c r="C283" i="4"/>
  <c r="C112" i="4"/>
  <c r="C349" i="4"/>
  <c r="B376" i="4"/>
  <c r="B187" i="4"/>
  <c r="B138" i="4"/>
  <c r="B73" i="4"/>
  <c r="B336" i="4"/>
  <c r="B212" i="4"/>
  <c r="B197" i="4"/>
  <c r="B32" i="4"/>
  <c r="B253" i="4"/>
  <c r="B182" i="4"/>
  <c r="B69" i="4"/>
  <c r="B400" i="4"/>
  <c r="B12" i="4"/>
  <c r="B144" i="4"/>
  <c r="B205" i="4"/>
  <c r="B165" i="4"/>
  <c r="B334" i="4"/>
  <c r="B330" i="4"/>
  <c r="B178" i="4"/>
  <c r="B323" i="4"/>
  <c r="B239" i="4"/>
  <c r="B256" i="4"/>
  <c r="B100" i="4"/>
  <c r="B127" i="4"/>
  <c r="B76" i="4"/>
  <c r="B320" i="4"/>
  <c r="B233" i="4"/>
  <c r="B289" i="4"/>
  <c r="B342" i="4"/>
  <c r="B148" i="4"/>
  <c r="B153" i="4"/>
  <c r="B250" i="4"/>
  <c r="B352" i="4"/>
  <c r="B343" i="4"/>
  <c r="B388" i="4"/>
  <c r="B297" i="4"/>
  <c r="B318" i="4"/>
  <c r="B126" i="4"/>
  <c r="B36" i="4"/>
  <c r="B371" i="4"/>
  <c r="B81" i="4"/>
  <c r="B85" i="4"/>
  <c r="B279" i="4"/>
  <c r="B152" i="4"/>
  <c r="B176" i="4"/>
  <c r="B211" i="4"/>
  <c r="B158" i="4"/>
  <c r="B24" i="4"/>
  <c r="B106" i="4"/>
  <c r="B331" i="4"/>
  <c r="B131" i="4"/>
  <c r="B270" i="4"/>
  <c r="B248" i="4"/>
  <c r="B307" i="4"/>
  <c r="B242" i="4"/>
  <c r="B113" i="4"/>
  <c r="B117" i="4"/>
  <c r="B134" i="4"/>
  <c r="B141" i="4"/>
  <c r="B140" i="4"/>
  <c r="B115" i="4"/>
  <c r="B322" i="4"/>
  <c r="B137" i="4"/>
  <c r="B8" i="4"/>
  <c r="B28" i="4"/>
  <c r="B278" i="4"/>
  <c r="B210" i="4"/>
  <c r="B216" i="4"/>
  <c r="B185" i="4"/>
  <c r="B213" i="4"/>
  <c r="B370" i="4"/>
  <c r="B26" i="4"/>
  <c r="B275" i="4"/>
  <c r="B346" i="4"/>
  <c r="B103" i="4"/>
  <c r="B128" i="4"/>
  <c r="B193" i="4"/>
  <c r="B209" i="4"/>
  <c r="B324" i="4"/>
  <c r="B252" i="4"/>
  <c r="B97" i="4"/>
  <c r="B327" i="4"/>
  <c r="B326" i="4"/>
  <c r="B202" i="4"/>
  <c r="B285" i="4"/>
  <c r="B53" i="4"/>
  <c r="B332" i="4"/>
  <c r="B315" i="4"/>
  <c r="B101" i="4"/>
  <c r="B208" i="4"/>
  <c r="B363" i="4"/>
  <c r="B47" i="4"/>
  <c r="B29" i="4"/>
  <c r="B359" i="4"/>
  <c r="B114" i="4"/>
  <c r="B139" i="4"/>
  <c r="B63" i="4"/>
  <c r="B379" i="4"/>
  <c r="B64" i="4"/>
  <c r="B166" i="4"/>
  <c r="B367" i="4"/>
  <c r="B257" i="4"/>
  <c r="B173" i="4"/>
  <c r="B396" i="4"/>
  <c r="B27" i="4"/>
  <c r="B222" i="4"/>
  <c r="B179" i="4"/>
  <c r="B360" i="4"/>
  <c r="B184" i="4"/>
  <c r="B96" i="4"/>
  <c r="B125" i="4"/>
  <c r="B382" i="4"/>
  <c r="B274" i="4"/>
  <c r="B20" i="4"/>
  <c r="B287" i="4"/>
  <c r="B196" i="4"/>
  <c r="B394" i="4"/>
  <c r="B283" i="4"/>
  <c r="B61" i="4"/>
  <c r="B30" i="4"/>
  <c r="B41" i="4"/>
  <c r="B171" i="4"/>
  <c r="B156" i="4"/>
  <c r="B240" i="4"/>
  <c r="B167" i="4"/>
  <c r="B191" i="4"/>
  <c r="B43" i="4"/>
  <c r="B350" i="4"/>
  <c r="B366" i="4"/>
  <c r="B356" i="4"/>
  <c r="B262" i="4"/>
  <c r="B160" i="4"/>
  <c r="B368" i="4"/>
  <c r="B398" i="4"/>
  <c r="B313" i="4"/>
  <c r="B267" i="4"/>
  <c r="B107" i="4"/>
  <c r="B23" i="4"/>
  <c r="B223" i="4"/>
  <c r="B218" i="4"/>
  <c r="B305" i="4"/>
  <c r="B247" i="4"/>
  <c r="B266" i="4"/>
  <c r="B301" i="4"/>
  <c r="B276" i="4"/>
  <c r="B277" i="4"/>
  <c r="B83" i="4"/>
  <c r="B79" i="4"/>
  <c r="B10" i="4"/>
  <c r="B45" i="4"/>
  <c r="B143" i="4"/>
  <c r="B95" i="4"/>
  <c r="B133" i="4"/>
  <c r="B217" i="4"/>
  <c r="B317" i="4"/>
  <c r="B35" i="4"/>
  <c r="B168" i="4"/>
  <c r="B44" i="4"/>
  <c r="B290" i="4"/>
  <c r="B340" i="4"/>
  <c r="B93" i="4"/>
  <c r="B71" i="4"/>
  <c r="B245" i="4"/>
  <c r="B200" i="4"/>
  <c r="B393" i="4"/>
  <c r="B259" i="4"/>
  <c r="B385" i="4"/>
  <c r="B309" i="4"/>
  <c r="B192" i="4"/>
  <c r="B338" i="4"/>
  <c r="B56" i="4"/>
  <c r="B344" i="4"/>
  <c r="B201" i="4"/>
  <c r="B68" i="4"/>
  <c r="B230" i="4"/>
  <c r="B381" i="4"/>
  <c r="B16" i="4"/>
  <c r="B31" i="4"/>
  <c r="B302" i="4"/>
  <c r="B325" i="4"/>
  <c r="B58" i="4"/>
  <c r="B75" i="4"/>
  <c r="B132" i="4"/>
  <c r="B92" i="4"/>
  <c r="B237" i="4"/>
  <c r="B14" i="4"/>
  <c r="B13" i="4"/>
  <c r="B33" i="4"/>
  <c r="B147" i="4"/>
  <c r="B339" i="4"/>
  <c r="B284" i="4"/>
  <c r="B271" i="4"/>
  <c r="B66" i="4"/>
  <c r="B142" i="4"/>
  <c r="B135" i="4"/>
  <c r="B11" i="4"/>
  <c r="B154" i="4"/>
  <c r="B110" i="4"/>
  <c r="B236" i="4"/>
  <c r="B251" i="4"/>
  <c r="B72" i="4"/>
  <c r="B280" i="4"/>
  <c r="B94" i="4"/>
  <c r="B241" i="4"/>
  <c r="B384" i="4"/>
  <c r="B306" i="4"/>
  <c r="B17" i="4"/>
  <c r="B105" i="4"/>
  <c r="B199" i="4"/>
  <c r="B198" i="4"/>
  <c r="B329" i="4"/>
  <c r="B229" i="4"/>
  <c r="B124" i="4"/>
  <c r="B392" i="4"/>
  <c r="B374" i="4"/>
  <c r="B78" i="4"/>
  <c r="B378" i="4"/>
  <c r="B108" i="4"/>
  <c r="B380" i="4"/>
  <c r="B220" i="4"/>
  <c r="B377" i="4"/>
  <c r="B395" i="4"/>
  <c r="B65" i="4"/>
  <c r="B261" i="4"/>
  <c r="B347" i="4"/>
  <c r="B77" i="4"/>
  <c r="B399" i="4"/>
  <c r="B67" i="4"/>
  <c r="B314" i="4"/>
  <c r="B214" i="4"/>
  <c r="B130" i="4"/>
  <c r="B269" i="4"/>
  <c r="B169" i="4"/>
  <c r="B19" i="4"/>
  <c r="B118" i="4"/>
  <c r="B294" i="4"/>
  <c r="B122" i="4"/>
  <c r="B42" i="4"/>
  <c r="B373" i="4"/>
  <c r="B298" i="4"/>
  <c r="B155" i="4"/>
  <c r="B34" i="4"/>
  <c r="B37" i="4"/>
  <c r="B365" i="4"/>
  <c r="B99" i="4"/>
  <c r="B145" i="4"/>
  <c r="B286" i="4"/>
  <c r="B225" i="4"/>
  <c r="B112" i="4"/>
  <c r="B219" i="4"/>
  <c r="B288" i="4"/>
  <c r="B272" i="4"/>
  <c r="B54" i="4"/>
  <c r="B281" i="4"/>
  <c r="B292" i="4"/>
  <c r="B164" i="4"/>
  <c r="B9" i="4"/>
  <c r="B80" i="4"/>
  <c r="B70" i="4"/>
  <c r="B121" i="4"/>
  <c r="B159" i="4"/>
  <c r="B207" i="4"/>
  <c r="B194" i="4"/>
  <c r="B304" i="4"/>
  <c r="B98" i="4"/>
  <c r="B151" i="4"/>
  <c r="B234" i="4"/>
  <c r="B174" i="4"/>
  <c r="B299" i="4"/>
  <c r="B74" i="4"/>
  <c r="B195" i="4"/>
  <c r="B21" i="4"/>
  <c r="B157" i="4"/>
  <c r="B120" i="4"/>
  <c r="B119" i="4"/>
  <c r="B361" i="4"/>
  <c r="B39" i="4"/>
  <c r="B87" i="4"/>
  <c r="B86" i="4"/>
  <c r="B123" i="4"/>
  <c r="B60" i="4"/>
  <c r="B50" i="4"/>
  <c r="B88" i="4"/>
  <c r="B104" i="4"/>
  <c r="B111" i="4"/>
  <c r="B48" i="4"/>
  <c r="B52" i="4"/>
  <c r="B162" i="4"/>
  <c r="B49" i="4"/>
  <c r="B293" i="4"/>
  <c r="B62" i="4"/>
  <c r="B341" i="4"/>
  <c r="B136" i="4"/>
  <c r="B40" i="4"/>
  <c r="B255" i="4"/>
  <c r="B172" i="4"/>
  <c r="B397" i="4"/>
  <c r="B391" i="4"/>
  <c r="B291" i="4"/>
  <c r="B337" i="4"/>
  <c r="B328" i="4"/>
  <c r="B57" i="4"/>
  <c r="B260" i="4"/>
  <c r="B358" i="4"/>
  <c r="B221" i="4"/>
  <c r="B333" i="4"/>
  <c r="B102" i="4"/>
  <c r="B249" i="4"/>
  <c r="B364" i="4"/>
  <c r="B46" i="4"/>
  <c r="B335" i="4"/>
  <c r="B177" i="4"/>
  <c r="B296" i="4"/>
  <c r="L168" i="4" l="1"/>
  <c r="L336" i="4"/>
  <c r="L377" i="4"/>
  <c r="L294" i="4"/>
  <c r="D4" i="5"/>
  <c r="D5" i="5"/>
  <c r="J7" i="4"/>
  <c r="J356" i="4"/>
  <c r="J266" i="4"/>
</calcChain>
</file>

<file path=xl/sharedStrings.xml><?xml version="1.0" encoding="utf-8"?>
<sst xmlns="http://schemas.openxmlformats.org/spreadsheetml/2006/main" count="5593" uniqueCount="1116">
  <si>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</si>
  <si>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</si>
  <si>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</si>
  <si>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</si>
  <si>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</si>
  <si>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</si>
  <si>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</si>
  <si>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</si>
  <si>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</si>
  <si>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</si>
  <si>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</si>
  <si>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</si>
  <si>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</si>
  <si>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</si>
  <si>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</si>
  <si>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</si>
  <si>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</si>
  <si>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</si>
  <si>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</si>
  <si>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</si>
  <si>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</si>
  <si>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</si>
  <si>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</si>
  <si>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</si>
  <si>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</si>
  <si>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</si>
  <si>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</si>
  <si>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</si>
  <si>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</si>
  <si>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</si>
  <si>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</si>
  <si>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</si>
  <si>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</si>
  <si>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</si>
  <si>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</si>
  <si>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</si>
  <si>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</si>
  <si>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</si>
  <si>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</si>
  <si>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</si>
  <si>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</si>
  <si>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</si>
  <si>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</si>
  <si>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</si>
  <si>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</si>
  <si>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</si>
  <si>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</si>
  <si>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</si>
  <si>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</si>
  <si>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</si>
  <si>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</si>
  <si>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</si>
  <si>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</si>
  <si>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</si>
  <si>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</si>
  <si>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</si>
  <si>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</si>
  <si>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</si>
  <si>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</si>
  <si>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</si>
  <si>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</si>
  <si>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</si>
  <si>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</si>
  <si>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</si>
  <si>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</si>
  <si>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</si>
  <si>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</si>
  <si>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</si>
  <si>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</si>
  <si>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</si>
  <si>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</si>
  <si>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</si>
  <si>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</si>
  <si>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</si>
  <si>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</si>
  <si>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</si>
  <si>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</si>
  <si>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</si>
  <si>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</si>
  <si>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</si>
  <si>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</si>
  <si>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</si>
  <si>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</si>
  <si>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</si>
  <si>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</si>
  <si>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</si>
  <si>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</si>
  <si>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</si>
  <si>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</si>
  <si>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</si>
  <si>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</si>
  <si>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</si>
  <si>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</si>
  <si>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</si>
  <si>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</si>
  <si>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</si>
  <si>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</si>
  <si>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</si>
  <si>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</si>
  <si>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</si>
  <si>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</si>
  <si>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</si>
  <si>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</si>
  <si>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</si>
  <si>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</si>
  <si>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</si>
  <si>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</si>
  <si>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</si>
  <si>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</si>
  <si>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</si>
  <si>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</si>
  <si>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</si>
  <si>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</si>
  <si>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</si>
  <si>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</si>
  <si>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</si>
  <si>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</si>
  <si>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</si>
  <si>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</si>
  <si>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</si>
  <si>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</si>
  <si>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</si>
  <si>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</si>
  <si>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</si>
  <si>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</si>
  <si>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</si>
  <si>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</si>
  <si>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</si>
  <si>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</si>
  <si>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</si>
  <si>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</si>
  <si>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</si>
  <si>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</si>
  <si>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</si>
  <si>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</si>
  <si>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</si>
  <si>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</si>
  <si>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</si>
  <si>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</si>
  <si>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</si>
  <si>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</si>
  <si>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</si>
  <si>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</si>
  <si>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</si>
  <si>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</si>
  <si>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</si>
  <si>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</si>
  <si>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</si>
  <si>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</si>
  <si>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</si>
  <si>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</si>
  <si>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</si>
  <si>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</si>
  <si>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</si>
  <si>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</si>
  <si>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</si>
  <si>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</si>
  <si>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</si>
  <si>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</si>
  <si>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</si>
  <si>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</si>
  <si>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</si>
  <si>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</si>
  <si>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</si>
  <si>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</si>
  <si>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</si>
  <si>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</si>
  <si>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</si>
  <si>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</si>
  <si>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</si>
  <si>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</si>
  <si>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</si>
  <si>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</si>
  <si>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</si>
  <si>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</si>
  <si>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</si>
  <si>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</si>
  <si>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</si>
  <si>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</si>
  <si>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</si>
  <si>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</si>
  <si>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</si>
  <si>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</si>
  <si>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</si>
  <si>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</si>
  <si>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</si>
  <si>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</si>
  <si>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</si>
  <si>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</si>
  <si>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</si>
  <si>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</si>
  <si>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</si>
  <si>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</si>
  <si>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</si>
  <si>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</si>
  <si>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</si>
  <si>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</si>
  <si>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</si>
  <si>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</si>
  <si>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</si>
  <si>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</si>
  <si>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</si>
  <si>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</si>
  <si>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</si>
  <si>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</si>
  <si>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</si>
  <si>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</si>
  <si>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</si>
  <si>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</si>
  <si>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</si>
  <si>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</si>
  <si>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</si>
  <si>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</si>
  <si>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</si>
  <si>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</si>
  <si>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</si>
  <si>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</si>
  <si>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</si>
  <si>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</si>
  <si>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</si>
  <si>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</si>
  <si>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</si>
  <si>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</si>
  <si>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</si>
  <si>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</si>
  <si>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</si>
  <si>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</si>
  <si>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</si>
  <si>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</si>
  <si>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</si>
  <si>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</si>
  <si>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</si>
  <si>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</si>
  <si>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</si>
  <si>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</si>
  <si>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</si>
  <si>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</si>
  <si>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</si>
  <si>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</si>
  <si>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</si>
  <si>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</si>
  <si>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</si>
  <si>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</si>
  <si>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</si>
  <si>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</si>
  <si>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</si>
  <si>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</si>
  <si>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</si>
  <si>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</si>
  <si>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</si>
  <si>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</si>
  <si>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</si>
  <si>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</si>
  <si>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</si>
  <si>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</si>
  <si>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</si>
  <si>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</si>
  <si>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</si>
  <si>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</si>
  <si>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</si>
  <si>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</si>
  <si>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</si>
  <si>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</si>
  <si>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</si>
  <si>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</si>
  <si>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</si>
  <si>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</si>
  <si>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</si>
  <si>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</si>
  <si>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</si>
  <si>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</si>
  <si>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</si>
  <si>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</si>
  <si>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</si>
  <si>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</si>
  <si>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</si>
  <si>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</si>
  <si>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</si>
  <si>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</si>
  <si>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</si>
  <si>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</si>
  <si>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</si>
  <si>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</si>
  <si>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</si>
  <si>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</si>
  <si>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</si>
  <si>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</si>
  <si>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</si>
  <si>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</si>
  <si>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</si>
  <si>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</si>
  <si>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</si>
  <si>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</si>
  <si>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</si>
  <si>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</si>
  <si>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</si>
  <si>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</si>
  <si>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</si>
  <si>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</si>
  <si>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</si>
  <si>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</si>
  <si>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</si>
  <si>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</si>
  <si>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</si>
  <si>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</si>
  <si>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</si>
  <si>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</si>
  <si>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</si>
  <si>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</si>
  <si>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</si>
  <si>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</si>
  <si>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</si>
  <si>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</si>
  <si>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</si>
  <si>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</si>
  <si>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</si>
  <si>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</si>
  <si>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</si>
  <si>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</si>
  <si>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</si>
  <si>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</si>
  <si>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</si>
  <si>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</si>
  <si>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</si>
  <si>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</si>
  <si>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</si>
  <si>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</si>
  <si>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</si>
  <si>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</si>
  <si>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</si>
  <si>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</si>
  <si>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</si>
  <si>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</si>
  <si>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</si>
  <si>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</si>
  <si>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</si>
  <si>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</si>
  <si>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</si>
  <si>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</si>
  <si>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</si>
  <si>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</si>
  <si>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</si>
  <si>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</si>
  <si>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</si>
  <si>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</si>
  <si>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</si>
  <si>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</si>
  <si>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</si>
  <si>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</si>
  <si>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</si>
  <si>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</si>
  <si>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</si>
  <si>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</si>
  <si>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</si>
  <si>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</si>
  <si>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</si>
  <si>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</si>
  <si>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</si>
  <si>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</si>
  <si>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</si>
  <si>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</si>
  <si>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</si>
  <si>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</si>
  <si>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</si>
  <si>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</si>
  <si>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</si>
  <si>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</si>
  <si>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</si>
  <si>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</si>
  <si>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</si>
  <si>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</si>
  <si>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</si>
  <si>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</si>
  <si>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</si>
  <si>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</si>
  <si>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</si>
  <si>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</si>
  <si>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</si>
  <si>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</si>
  <si>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</si>
  <si>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</si>
  <si>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</si>
  <si>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</si>
  <si>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</si>
  <si>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</si>
  <si>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</si>
  <si>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</si>
  <si>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</si>
  <si>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</si>
  <si>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</si>
  <si>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</si>
  <si>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</si>
  <si>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</si>
  <si>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</si>
  <si>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</si>
  <si>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</si>
  <si>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</si>
  <si>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</si>
  <si>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</si>
  <si>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</si>
  <si>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</si>
  <si>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</si>
  <si>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</si>
  <si>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</si>
  <si>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</si>
  <si>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</si>
  <si>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</si>
  <si>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</si>
  <si>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</si>
  <si>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</si>
  <si>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</si>
  <si>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</si>
  <si>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</si>
  <si>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</si>
  <si>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</si>
  <si>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</si>
  <si>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</si>
  <si>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</si>
  <si>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</si>
  <si>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</si>
  <si>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</si>
  <si>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</si>
  <si>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</si>
  <si>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</si>
  <si>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</si>
  <si>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</si>
  <si>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</si>
  <si>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</si>
  <si>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</si>
  <si>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</si>
  <si>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</si>
  <si>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</si>
  <si>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</si>
  <si>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</si>
  <si>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</si>
  <si>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</si>
  <si>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</si>
  <si>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</si>
  <si>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</si>
  <si>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</si>
  <si>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</si>
  <si>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</si>
  <si>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</si>
  <si>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</si>
  <si>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</si>
  <si>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</si>
  <si>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</si>
  <si>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</si>
  <si>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</si>
  <si>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</si>
  <si>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</si>
  <si>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</si>
  <si>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</si>
  <si>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</si>
  <si>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</si>
  <si>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</si>
  <si>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</si>
  <si>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</si>
  <si>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</si>
  <si>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</si>
  <si>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</si>
  <si>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</si>
  <si>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</si>
  <si>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</si>
  <si>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</si>
  <si>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</si>
  <si>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</si>
  <si>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</si>
  <si>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</si>
  <si>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</si>
  <si>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</si>
  <si>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</si>
  <si>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</si>
  <si>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</si>
  <si>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</si>
  <si>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</si>
  <si>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</si>
  <si>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</si>
  <si>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</si>
  <si>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</si>
  <si>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</si>
  <si>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</si>
  <si>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</si>
  <si>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</si>
  <si>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</si>
  <si>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</si>
  <si>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</si>
  <si>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</si>
  <si>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</si>
  <si>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</si>
  <si>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</si>
  <si>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</si>
  <si>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</si>
  <si>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</si>
  <si>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</si>
  <si>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</si>
  <si>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</si>
  <si>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</si>
  <si>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</si>
  <si>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</si>
  <si>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</si>
  <si>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</si>
  <si>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</si>
  <si>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</si>
  <si>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</si>
  <si>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</si>
  <si>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</si>
  <si>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</si>
  <si>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</si>
  <si>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</si>
  <si>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</si>
  <si>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</si>
  <si>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</si>
  <si>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</si>
  <si>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</si>
  <si>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</si>
  <si>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</si>
  <si>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</si>
  <si>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</si>
  <si>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</si>
  <si>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</si>
  <si>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</si>
  <si>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</si>
  <si>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</si>
  <si>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</si>
  <si>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</si>
  <si>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</si>
  <si>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</si>
  <si>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</si>
  <si>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</si>
  <si>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</si>
  <si>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</si>
  <si>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</si>
  <si>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</si>
  <si>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</si>
  <si>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</si>
  <si>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</si>
  <si>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</si>
  <si>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</si>
  <si>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</si>
  <si>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</si>
  <si>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</si>
  <si>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</si>
  <si>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</si>
  <si>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</si>
  <si>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</si>
  <si>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</si>
  <si>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</si>
  <si>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</si>
  <si>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</si>
  <si>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</si>
  <si>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</si>
  <si>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</si>
  <si>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</si>
  <si>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</si>
  <si>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</si>
  <si>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</si>
  <si>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</si>
  <si>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</si>
  <si>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</si>
  <si>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</si>
  <si>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</si>
  <si>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</si>
  <si>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</si>
  <si>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</si>
  <si>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</si>
  <si>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</si>
  <si>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</si>
  <si>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</si>
  <si>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</si>
  <si>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</si>
  <si>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</si>
  <si>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</si>
  <si>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</si>
  <si>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</si>
  <si>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</si>
  <si>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</si>
  <si>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</si>
  <si>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</si>
  <si>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</si>
  <si>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</si>
  <si>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</si>
  <si>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</si>
  <si>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</si>
  <si>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</si>
  <si>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</si>
  <si>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</si>
  <si>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</si>
  <si>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</si>
  <si>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</si>
  <si>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</si>
  <si>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</si>
  <si>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</si>
  <si>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</si>
  <si>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</si>
  <si>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</si>
  <si>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</si>
  <si>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</si>
  <si>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</si>
  <si>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</si>
  <si>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</si>
  <si>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</si>
  <si>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</si>
  <si>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</si>
  <si>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</si>
  <si>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</si>
  <si>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</si>
  <si>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</si>
  <si>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</si>
  <si>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</si>
  <si>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</si>
  <si>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</si>
  <si>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</si>
  <si>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</si>
  <si>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</si>
  <si>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</si>
  <si>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</si>
  <si>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</si>
  <si>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</si>
  <si>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</si>
  <si>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</si>
  <si>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</si>
  <si>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</si>
  <si>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</si>
  <si>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</si>
  <si>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</si>
  <si>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</si>
  <si>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</si>
  <si>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</si>
  <si>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</si>
  <si>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</si>
  <si>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</si>
  <si>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</si>
  <si>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</si>
  <si>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</si>
  <si>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</si>
  <si>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</si>
  <si>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</si>
  <si>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</si>
  <si>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</si>
  <si>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</si>
  <si>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</si>
  <si>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</si>
  <si>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</si>
  <si>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</si>
  <si>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</si>
  <si>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</si>
  <si>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</si>
  <si>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</si>
  <si>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</si>
  <si>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</si>
  <si>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</si>
  <si>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</si>
  <si>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</si>
  <si>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</si>
  <si>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</si>
  <si>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</si>
  <si>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</si>
  <si>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</si>
  <si>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</si>
  <si>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</si>
  <si>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</si>
  <si>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</si>
  <si>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</si>
  <si>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</si>
  <si>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</si>
  <si>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</si>
  <si>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</si>
  <si>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</si>
  <si>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</si>
  <si>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</si>
  <si>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</si>
  <si>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</si>
  <si>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</si>
  <si>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</si>
  <si>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</si>
  <si>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</si>
  <si>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</si>
  <si>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</si>
  <si>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</si>
  <si>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</si>
  <si>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</si>
  <si>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</si>
  <si>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</si>
  <si>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</si>
  <si>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</si>
  <si>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</si>
  <si>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</si>
  <si>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</si>
  <si>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</si>
  <si>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</si>
  <si>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</si>
  <si>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</si>
  <si>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</si>
  <si>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</si>
  <si>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</si>
  <si>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</si>
  <si>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</si>
  <si>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</si>
  <si>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</si>
  <si>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</si>
  <si>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</si>
  <si>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</si>
  <si>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</si>
  <si>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</si>
  <si>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</si>
  <si>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</si>
  <si>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</si>
  <si>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</si>
  <si>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</si>
  <si>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Timo Kuerschner</t>
  </si>
  <si>
    <t>Patrick Laager</t>
  </si>
  <si>
    <t>Jon Mills</t>
  </si>
  <si>
    <t>Victor Acitores</t>
  </si>
  <si>
    <t>Kevin Roger</t>
  </si>
  <si>
    <t>Joseph Dickerson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</si>
  <si>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</si>
  <si>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</si>
  <si>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</si>
  <si>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</si>
  <si>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</si>
  <si>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</si>
  <si>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</si>
  <si>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</si>
  <si>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Flora Trindade</t>
  </si>
  <si>
    <t>Suhasini Varanasi</t>
  </si>
  <si>
    <t>Andrew Ross</t>
  </si>
  <si>
    <t>Holger Schmidt</t>
  </si>
  <si>
    <t>Bartlomiej Kubicki</t>
  </si>
  <si>
    <t>Aristotelis Moutopoulos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</si>
  <si>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</si>
  <si>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</si>
  <si>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</si>
  <si>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</si>
  <si>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</si>
  <si>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</si>
  <si>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</si>
  <si>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</si>
  <si>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</si>
  <si>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</si>
  <si>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</si>
  <si>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</si>
  <si>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</si>
  <si>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</si>
  <si>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</si>
  <si>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</si>
  <si>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</si>
  <si>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</si>
  <si>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</si>
  <si>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</si>
  <si>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</si>
  <si>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</si>
  <si>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</si>
  <si>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</si>
  <si>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</si>
  <si>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</si>
  <si>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</si>
  <si>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</si>
  <si>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</si>
  <si>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</si>
  <si>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</si>
  <si>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</si>
  <si>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</si>
  <si>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</si>
  <si>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</si>
  <si>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</si>
  <si>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</si>
  <si>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</si>
  <si>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</si>
  <si>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</si>
  <si>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</si>
  <si>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</si>
  <si>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</si>
  <si>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</si>
  <si>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</si>
  <si>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</si>
  <si>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</si>
  <si>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</si>
  <si>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</si>
  <si>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</si>
  <si>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</si>
  <si>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</si>
  <si>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</si>
  <si>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</si>
  <si>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</si>
  <si>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</si>
  <si>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</si>
  <si>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</si>
  <si>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</si>
  <si>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</si>
  <si>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</si>
  <si>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</si>
  <si>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</si>
  <si>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Jorge Guimaraes</t>
  </si>
  <si>
    <t>Philipp Haessler</t>
  </si>
  <si>
    <t>Bruno Permutti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</si>
  <si>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</si>
  <si>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</si>
  <si>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</si>
  <si>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</si>
  <si>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</si>
  <si>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</si>
  <si>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</si>
  <si>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</si>
  <si>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Javier Suarez</t>
  </si>
  <si>
    <t>Andreas Koski</t>
  </si>
  <si>
    <t>Equalwt/Cautious</t>
  </si>
  <si>
    <t>Manuel Palomo</t>
  </si>
  <si>
    <t>Alex Wright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</si>
  <si>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</si>
  <si>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</si>
  <si>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</si>
  <si>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</si>
  <si>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</si>
  <si>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</si>
  <si>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</si>
  <si>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</si>
  <si>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Margaret Schooley</t>
  </si>
  <si>
    <t>Steven Scala</t>
  </si>
  <si>
    <t>Juan Pablo Lopez Cobo</t>
  </si>
  <si>
    <t>Tom Mills</t>
  </si>
  <si>
    <t>Ignacio Mendez</t>
  </si>
  <si>
    <t>Brian McGough</t>
  </si>
  <si>
    <t>short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</si>
  <si>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</si>
  <si>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</si>
  <si>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</si>
  <si>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</si>
  <si>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</si>
  <si>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</si>
  <si>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</si>
  <si>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</si>
  <si>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</si>
  <si>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</si>
  <si>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</si>
  <si>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</si>
  <si>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</si>
  <si>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</si>
  <si>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</si>
  <si>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</si>
  <si>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</si>
  <si>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</si>
  <si>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</si>
  <si>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</si>
  <si>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</si>
  <si>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</si>
  <si>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</si>
  <si>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</si>
  <si>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</si>
  <si>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</si>
  <si>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</si>
  <si>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</si>
  <si>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</si>
  <si>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</si>
  <si>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</si>
  <si>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</si>
  <si>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</si>
  <si>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</si>
  <si>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Mikael Doepel</t>
  </si>
  <si>
    <t>Maksym Mishyn</t>
  </si>
  <si>
    <t>Hans-Joachim Heimbuerger</t>
  </si>
  <si>
    <t>Eric Ravary</t>
  </si>
  <si>
    <t>Marco Limite</t>
  </si>
  <si>
    <t>Gaurav Jain</t>
  </si>
  <si>
    <t>Bruce Hamilton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</si>
  <si>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</si>
  <si>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</si>
  <si>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</si>
  <si>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</si>
  <si>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</si>
  <si>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</si>
  <si>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</si>
  <si>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</si>
  <si>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</si>
  <si>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</si>
  <si>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</si>
  <si>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Johannes Braun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</si>
  <si>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</si>
  <si>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</si>
  <si>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</si>
  <si>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</si>
  <si>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</si>
  <si>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</si>
  <si>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</si>
  <si>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</si>
  <si>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Gianluca Ferrari</t>
  </si>
  <si>
    <t>Ian White</t>
  </si>
  <si>
    <t>Jay Lee</t>
  </si>
  <si>
    <t>George Featherstone</t>
  </si>
  <si>
    <t>Janardan Menon</t>
  </si>
  <si>
    <t>Stuart Pearson</t>
  </si>
  <si>
    <t>Karin So</t>
  </si>
  <si>
    <t>Sven Edelfelt</t>
  </si>
  <si>
    <t>Guillermo Barrio</t>
  </si>
  <si>
    <t>Maria Antonia Casado</t>
  </si>
  <si>
    <t>Richard Felton</t>
  </si>
  <si>
    <t>Stephen Furlong</t>
  </si>
  <si>
    <t>Peter Crampton</t>
  </si>
  <si>
    <t>Nicholas Herman</t>
  </si>
  <si>
    <t>Claudia Gaspari</t>
  </si>
  <si>
    <t>Nuno Vaz</t>
  </si>
  <si>
    <t>Andreas Van Embden</t>
  </si>
  <si>
    <t>Maurice Patrick</t>
  </si>
  <si>
    <t>Antti Kansanen</t>
  </si>
  <si>
    <t>Gilles Errico</t>
  </si>
  <si>
    <t>Sebastian Bray</t>
  </si>
  <si>
    <t>Eleanor Frew</t>
  </si>
  <si>
    <t>Simon Baker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</si>
  <si>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</si>
  <si>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</si>
  <si>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</si>
  <si>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</si>
  <si>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</si>
  <si>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</si>
  <si>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</si>
  <si>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</si>
  <si>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</si>
  <si>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</si>
  <si>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</si>
  <si>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</si>
  <si>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</si>
  <si>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</si>
  <si>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Tom Zhang</t>
  </si>
  <si>
    <t>Guillaume Cuvillier</t>
  </si>
  <si>
    <t>Timo Heinonen</t>
  </si>
  <si>
    <t>Simon Foessmeier</t>
  </si>
  <si>
    <t>Torsten Sauter</t>
  </si>
  <si>
    <t>Alexander Burgansky</t>
  </si>
  <si>
    <t>Aron Ceccarelli</t>
  </si>
  <si>
    <t>Tom Hallett</t>
  </si>
  <si>
    <t>Alex Pound</t>
  </si>
  <si>
    <t>Andrew Hollingworth</t>
  </si>
  <si>
    <t>Jack Reynolds-Clark</t>
  </si>
  <si>
    <t>Andrew Crean</t>
  </si>
  <si>
    <t>Elena Perini</t>
  </si>
  <si>
    <t>Petros Tsourtis</t>
  </si>
  <si>
    <t>Ajay Soni</t>
  </si>
  <si>
    <t>Gianmarco Bonacina</t>
  </si>
  <si>
    <t>Rella Suskin</t>
  </si>
  <si>
    <t>Monica Bosio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</si>
  <si>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</si>
  <si>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</si>
  <si>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</si>
  <si>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</si>
  <si>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</si>
  <si>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</si>
  <si>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</si>
  <si>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Victoria Lambert</t>
  </si>
  <si>
    <t>Thomas Sykes</t>
  </si>
  <si>
    <t>Andre Mulder</t>
  </si>
  <si>
    <t>Andrew Lee</t>
  </si>
  <si>
    <t>Stephan Wulf</t>
  </si>
  <si>
    <t>Alexander Koller</t>
  </si>
  <si>
    <t>Vipin Khare</t>
  </si>
  <si>
    <t>Peter Mallin-Jones</t>
  </si>
  <si>
    <t>Alistair Campbell</t>
  </si>
  <si>
    <t>Paris Mantzavras</t>
  </si>
  <si>
    <t>Herve Drouet</t>
  </si>
  <si>
    <t>Alexander Neuberger</t>
  </si>
  <si>
    <t>Javier Martinez De Olcoz</t>
  </si>
  <si>
    <t>Oscar Rodriguez</t>
  </si>
  <si>
    <t>Charles Weston</t>
  </si>
  <si>
    <t>Lisa De Neve</t>
  </si>
  <si>
    <t>Larissa Van Deventer</t>
  </si>
  <si>
    <t>Ashish Sabadra</t>
  </si>
  <si>
    <t>Ivor Jones</t>
  </si>
  <si>
    <t>John Vuong</t>
  </si>
  <si>
    <t>Annelies Vermeulen</t>
  </si>
  <si>
    <t>Sharath Ramanathan</t>
  </si>
  <si>
    <t>Craig Abbott</t>
  </si>
  <si>
    <t>Laura Bucher</t>
  </si>
  <si>
    <t>Jonathan Mounsey</t>
  </si>
  <si>
    <t>Kerry Holford</t>
  </si>
  <si>
    <t>Pavan Mahbubani</t>
  </si>
  <si>
    <t>Ivan Bokhmat</t>
  </si>
  <si>
    <t>1 month</t>
  </si>
  <si>
    <t>Sven Merkt</t>
  </si>
  <si>
    <t>Charlie Bentley</t>
  </si>
  <si>
    <t>Peter Low</t>
  </si>
  <si>
    <t>Eric Wilmer</t>
  </si>
  <si>
    <t>Manuel Martin</t>
  </si>
  <si>
    <t>Alvaro Navarro</t>
  </si>
  <si>
    <t>Stefan Maichl</t>
  </si>
  <si>
    <t>Piotr Dzieciolowski</t>
  </si>
  <si>
    <t>Martin Jungfleisch</t>
  </si>
  <si>
    <t>Akash Gupta</t>
  </si>
  <si>
    <t>Giacomo Romeo</t>
  </si>
  <si>
    <t>Richard Clarke</t>
  </si>
  <si>
    <t>Kristoffer Inton</t>
  </si>
  <si>
    <t>Michael Roeg</t>
  </si>
  <si>
    <t>Biraj Borkhataria</t>
  </si>
  <si>
    <t>Augustin Cendre</t>
  </si>
  <si>
    <t>Oscar Najar</t>
  </si>
  <si>
    <t>Brian Morgan</t>
  </si>
  <si>
    <t>Oliver Schwarz</t>
  </si>
  <si>
    <t>David Vagman</t>
  </si>
  <si>
    <t>Rohit Modi</t>
  </si>
  <si>
    <t>Joerg Frey</t>
  </si>
  <si>
    <t>Stefan Schneider</t>
  </si>
  <si>
    <t>Sibylle Bischofberger Frick</t>
  </si>
  <si>
    <t>Emily Field</t>
  </si>
  <si>
    <t>Alexander Wheeler</t>
  </si>
  <si>
    <t>Robert Grindle</t>
  </si>
  <si>
    <t>Thymen Rundberg</t>
  </si>
  <si>
    <t>Axel Herlinghaus</t>
  </si>
  <si>
    <t>Shailendra Bhogaraju</t>
  </si>
  <si>
    <t>Christopher Brown</t>
  </si>
  <si>
    <t>Benjamin Caven-Roberts</t>
  </si>
  <si>
    <t>David Hayes</t>
  </si>
  <si>
    <t>James Rose</t>
  </si>
  <si>
    <t>Kamran Hossain</t>
  </si>
  <si>
    <t>Andrew Nussey</t>
  </si>
  <si>
    <t>Thijs Berkelder</t>
  </si>
  <si>
    <t>Cor Kluis</t>
  </si>
  <si>
    <t>Clement Genelot</t>
  </si>
  <si>
    <t>Joshua Mills</t>
  </si>
  <si>
    <t>Christoph Greulich</t>
  </si>
  <si>
    <t>James Brand</t>
  </si>
  <si>
    <t>Akhil Dattani</t>
  </si>
  <si>
    <t>Hugo Solvet</t>
  </si>
  <si>
    <t>Oliver Carruthers</t>
  </si>
  <si>
    <t>Pierre Rousseau</t>
  </si>
  <si>
    <t>Sylvia Barker</t>
  </si>
  <si>
    <t>Harry Martin</t>
  </si>
  <si>
    <t>Julian Dobrovolschi</t>
  </si>
  <si>
    <t>Sarah Thirion</t>
  </si>
  <si>
    <t>Johan Eliason</t>
  </si>
  <si>
    <t>Jason Sum</t>
  </si>
  <si>
    <t>Bettina Thurner</t>
  </si>
  <si>
    <t>Carlos Peixoto</t>
  </si>
  <si>
    <t>Sven Kuerten</t>
  </si>
  <si>
    <t>Jens-Peter Rieck</t>
  </si>
  <si>
    <t>John Kernan</t>
  </si>
  <si>
    <t>Alice Jennings</t>
  </si>
  <si>
    <t>Christopher Rolland</t>
  </si>
  <si>
    <t>Positive</t>
  </si>
  <si>
    <t>Jochen Schmitt</t>
  </si>
  <si>
    <t>Samantha Darbyshire</t>
  </si>
  <si>
    <t>Mourad Lahmidi</t>
  </si>
  <si>
    <t>Konrad Musial</t>
  </si>
  <si>
    <t>Martial Descoutures</t>
  </si>
  <si>
    <t>Marlene Eibensteiner</t>
  </si>
  <si>
    <t>Rajan Sharma</t>
  </si>
  <si>
    <t>Karel Nedved</t>
  </si>
  <si>
    <t>Nicolas Pauillac</t>
  </si>
  <si>
    <t>Andrew Humphrey</t>
  </si>
  <si>
    <t>Olfa Taamallah</t>
  </si>
  <si>
    <t>Chase Coughlan</t>
  </si>
  <si>
    <t>Alfredo Alonso</t>
  </si>
  <si>
    <t>Daniel Wilson-Omordia</t>
  </si>
  <si>
    <t>Matthew Webb</t>
  </si>
  <si>
    <t>Isacco Brambilla</t>
  </si>
  <si>
    <t>Massimo Bonisoli</t>
  </si>
  <si>
    <t>David Cerdan</t>
  </si>
  <si>
    <t>Paolo Citi</t>
  </si>
  <si>
    <t>Manuela Meroni</t>
  </si>
  <si>
    <t>Mikhail Butkov</t>
  </si>
  <si>
    <t>Suvro Sarkar</t>
  </si>
  <si>
    <t>Justine Telliez</t>
  </si>
  <si>
    <t>Jan Koch</t>
  </si>
  <si>
    <t>Joni Gronqvist</t>
  </si>
  <si>
    <t>Nicolas Mora</t>
  </si>
  <si>
    <t>Jose Rito</t>
  </si>
  <si>
    <t>Inigo Vega</t>
  </si>
  <si>
    <t>Fernand De Boer</t>
  </si>
  <si>
    <t>Marc-Rene Tonn</t>
  </si>
  <si>
    <t>Carole Madjo</t>
  </si>
  <si>
    <t>David Evans</t>
  </si>
  <si>
    <t>Julien Roch</t>
  </si>
  <si>
    <t>Jack Cummings</t>
  </si>
  <si>
    <t>Juan Rodriguez</t>
  </si>
  <si>
    <t>Colin Isaac</t>
  </si>
  <si>
    <t>Robert Moskow</t>
  </si>
  <si>
    <t>Mattias Holmberg</t>
  </si>
  <si>
    <t>Grace Smalley</t>
  </si>
  <si>
    <t>Dominic O'Mahony</t>
  </si>
  <si>
    <t>Zaim Beekawa</t>
  </si>
  <si>
    <t>Chris Hallam</t>
  </si>
  <si>
    <t>Eduardo Gonzalez</t>
  </si>
  <si>
    <t>Colin Sheridan</t>
  </si>
  <si>
    <t>Terence Tsui</t>
  </si>
  <si>
    <t>Adrian Sanchez Ruiz</t>
  </si>
  <si>
    <t>Simon Hales</t>
  </si>
  <si>
    <t>Sean Conroy</t>
  </si>
  <si>
    <t>Josh Steiner</t>
  </si>
  <si>
    <t>Thomas Couvreur</t>
  </si>
  <si>
    <t>Thomas Wrigglesworth</t>
  </si>
  <si>
    <t>Luis Pratas</t>
  </si>
  <si>
    <t>Maja Pataki</t>
  </si>
  <si>
    <t>Youdish Chicooree</t>
  </si>
  <si>
    <t>Celine Pannuti</t>
  </si>
  <si>
    <t>Roberto Letizia</t>
  </si>
  <si>
    <t>Borja Ramirez Segura</t>
  </si>
  <si>
    <t>Nestor Katsios</t>
  </si>
  <si>
    <t>Virginie Boucher-Ferte</t>
  </si>
  <si>
    <t>James Hollins</t>
  </si>
  <si>
    <t>Aaron Guy</t>
  </si>
  <si>
    <t>Nicolo Pessina</t>
  </si>
  <si>
    <t>Cedric Norest</t>
  </si>
  <si>
    <t>Lee Simpson</t>
  </si>
  <si>
    <t>Anders Idborg</t>
  </si>
  <si>
    <t>Fernando Lafuente</t>
  </si>
  <si>
    <t>Miguel Borrega</t>
  </si>
  <si>
    <t>Cecilia Romero Reyes</t>
  </si>
  <si>
    <t>Joaquin Garcia-Quiros</t>
  </si>
  <si>
    <t>Shrey Srivastava</t>
  </si>
  <si>
    <t>Delphine Brault</t>
  </si>
  <si>
    <t>Nicolai Kempf</t>
  </si>
  <si>
    <t>Nizla Naizer</t>
  </si>
  <si>
    <t>Nikolas Demeter</t>
  </si>
  <si>
    <t>Benjamin Goy</t>
  </si>
  <si>
    <t>Mike Tyndall</t>
  </si>
  <si>
    <t>Anil Shenoy</t>
  </si>
  <si>
    <t>Jeremy Kincaid</t>
  </si>
  <si>
    <t>Lars Vom-Cleff</t>
  </si>
  <si>
    <t>Giulia Aurora Miotto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</si>
</sst>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s">
        <v>#N/A N/A</v>
        <stp/>
        <stp>BQL|10720837260065878499</stp>
        <tr r="AS252" s="4"/>
      </tp>
      <tp t="s">
        <v>#N/A N/A</v>
        <stp/>
        <stp>BQL|16612141312670287977</stp>
        <tr r="AS401" s="4"/>
      </tp>
      <tp t="s">
        <v>#N/A N/A</v>
        <stp/>
        <stp>BQL|13134110623217474834</stp>
        <tr r="AS180" s="4"/>
      </tp>
      <tp t="s">
        <v>#N/A N/A</v>
        <stp/>
        <stp>BQL|13519177885484771163</stp>
        <tr r="AS280" s="4"/>
      </tp>
      <tp t="s">
        <v>#N/A N/A</v>
        <stp/>
        <stp>BQL|13590943496088304456</stp>
        <tr r="AS350" s="4"/>
      </tp>
      <tp t="s">
        <v>#N/A N/A</v>
        <stp/>
        <stp>BQL|12836421980151859031</stp>
        <tr r="AS329" s="4"/>
      </tp>
      <tp t="s">
        <v>#N/A N/A</v>
        <stp/>
        <stp>BQL|16652150942028797457</stp>
        <tr r="AS234" s="4"/>
      </tp>
      <tp t="s">
        <v>#N/A N/A</v>
        <stp/>
        <stp>BQL|14564415986916865188</stp>
        <tr r="AS393" s="4"/>
      </tp>
      <tp t="s">
        <v>#N/A N/A</v>
        <stp/>
        <stp>BQL|16540981323797396509</stp>
        <tr r="AS289" s="4"/>
      </tp>
      <tp t="s">
        <v>#N/A N/A</v>
        <stp/>
        <stp>BQL|13140288227029479524</stp>
        <tr r="AS116" s="4"/>
      </tp>
      <tp t="s">
        <v>#N/A N/A</v>
        <stp/>
        <stp>BQL|15505841427849611985</stp>
        <tr r="AS102" s="4"/>
      </tp>
      <tp t="s">
        <v>#N/A N/A</v>
        <stp/>
        <stp>BQL|13872693399280500362</stp>
        <tr r="AS237" s="4"/>
      </tp>
      <tp t="s">
        <v>#N/A N/A</v>
        <stp/>
        <stp>BQL|15149006486845480665</stp>
        <tr r="AS29" s="4"/>
      </tp>
      <tp t="s">
        <v>#N/A N/A</v>
        <stp/>
        <stp>BQL|13394886879437501507</stp>
        <tr r="AS133" s="4"/>
      </tp>
      <tp t="s">
        <v>#N/A N/A</v>
        <stp/>
        <stp>BQL|11690830355376648440</stp>
        <tr r="AS224" s="4"/>
      </tp>
      <tp t="s">
        <v>#N/A N/A</v>
        <stp/>
        <stp>BQL|17976897099438615038</stp>
        <tr r="AS277" s="4"/>
      </tp>
      <tp t="s">
        <v>#N/A N/A</v>
        <stp/>
        <stp>BQL|13932632282665187653</stp>
        <tr r="AS182" s="4"/>
      </tp>
      <tp t="s">
        <v>#N/A N/A</v>
        <stp/>
        <stp>BQL|13753719949598968682</stp>
        <tr r="AS308" s="4"/>
      </tp>
      <tp t="s">
        <v>#N/A N/A</v>
        <stp/>
        <stp>BQL|18026372845319157881</stp>
        <tr r="AS196" s="4"/>
      </tp>
      <tp t="s">
        <v>#N/A N/A</v>
        <stp/>
        <stp>BQL|13021968112201940471</stp>
        <tr r="AS39" s="4"/>
      </tp>
      <tp t="s">
        <v>#N/A N/A</v>
        <stp/>
        <stp>BQL|11087762550507458972</stp>
        <tr r="AS245" s="4"/>
      </tp>
      <tp t="s">
        <v>#N/A N/A</v>
        <stp/>
        <stp>BQL|10927774429869419169</stp>
        <tr r="AS249" s="4"/>
      </tp>
      <tp t="s">
        <v>#N/A N/A</v>
        <stp/>
        <stp>BQL|14258371437828686109</stp>
        <tr r="AS55" s="4"/>
      </tp>
      <tp t="s">
        <v>#N/A N/A</v>
        <stp/>
        <stp>BQL|17370924426510753178</stp>
        <tr r="AS171" s="4"/>
      </tp>
      <tp t="s">
        <v>#N/A N/A</v>
        <stp/>
        <stp>BQL|16471383480618329892</stp>
        <tr r="AS68" s="4"/>
      </tp>
      <tp t="s">
        <v>#N/A N/A</v>
        <stp/>
        <stp>BQL|10151646290772754033</stp>
        <tr r="AS51" s="4"/>
      </tp>
      <tp t="s">
        <v>#N/A N/A</v>
        <stp/>
        <stp>BQL|10465378366139535131</stp>
        <tr r="AS238" s="4"/>
      </tp>
      <tp t="s">
        <v>#N/A N/A</v>
        <stp/>
        <stp>BQL|18367575700874339450</stp>
        <tr r="AS246" s="4"/>
      </tp>
      <tp t="s">
        <v>#N/A N/A</v>
        <stp/>
        <stp>BQL|13696022759913331879</stp>
        <tr r="AS192" s="4"/>
      </tp>
      <tp t="s">
        <v>#N/A N/A</v>
        <stp/>
        <stp>BQL|11411669580330331286</stp>
        <tr r="AS127" s="4"/>
      </tp>
      <tp t="s">
        <v>#N/A N/A</v>
        <stp/>
        <stp>BQL|13287048904678930622</stp>
        <tr r="AS94" s="4"/>
      </tp>
      <tp t="s">
        <v>#N/A N/A</v>
        <stp/>
        <stp>BQL|14438963326800318332</stp>
        <tr r="AS197" s="4"/>
      </tp>
      <tp t="s">
        <v>#N/A N/A</v>
        <stp/>
        <stp>BQL|14067928809598623993</stp>
        <tr r="AS274" s="4"/>
      </tp>
      <tp t="s">
        <v>#N/A N/A</v>
        <stp/>
        <stp>BQL|11194945202826891291</stp>
        <tr r="AS24" s="4"/>
      </tp>
      <tp t="s">
        <v>#N/A N/A</v>
        <stp/>
        <stp>BQL|12532855057880280344</stp>
        <tr r="AS347" s="4"/>
      </tp>
      <tp t="s">
        <v>#N/A N/A</v>
        <stp/>
        <stp>BQL|10262607874364281945</stp>
        <tr r="AS361" s="4"/>
      </tp>
      <tp t="s">
        <v>#N/A N/A</v>
        <stp/>
        <stp>BQL|12076380877319850375</stp>
        <tr r="AS105" s="4"/>
      </tp>
      <tp t="s">
        <v>#N/A N/A</v>
        <stp/>
        <stp>BQL|12370675644514996847</stp>
        <tr r="AS118" s="4"/>
      </tp>
      <tp t="s">
        <v>#N/A N/A</v>
        <stp/>
        <stp>BQL|15675804705102818351</stp>
        <tr r="AS338" s="4"/>
      </tp>
      <tp t="s">
        <v>#N/A N/A</v>
        <stp/>
        <stp>BQL|17373975738649658839</stp>
        <tr r="AS389" s="4"/>
      </tp>
      <tp t="s">
        <v>#N/A N/A</v>
        <stp/>
        <stp>BQL|15959276766534785960</stp>
        <tr r="AS322" s="4"/>
      </tp>
      <tp t="s">
        <v>#N/A N/A</v>
        <stp/>
        <stp>BQL|16998722395054680028</stp>
        <tr r="AS357" s="4"/>
      </tp>
      <tp t="s">
        <v>#N/A N/A</v>
        <stp/>
        <stp>BQL|18208912173929192405</stp>
        <tr r="AS342" s="4"/>
      </tp>
      <tp t="s">
        <v>#N/A N/A</v>
        <stp/>
        <stp>BQL|15050696993066817717</stp>
        <tr r="AS231" s="4"/>
      </tp>
      <tp t="s">
        <v>#N/A N/A</v>
        <stp/>
        <stp>BQL|10490554234849389444</stp>
        <tr r="AS34" s="4"/>
      </tp>
      <tp t="s">
        <v>#N/A N/A</v>
        <stp/>
        <stp>BQL|12017106045845042983</stp>
        <tr r="AS374" s="4"/>
      </tp>
      <tp t="s">
        <v>#N/A N/A</v>
        <stp/>
        <stp>BQL|17049283354928649377</stp>
        <tr r="AS376" s="4"/>
      </tp>
      <tp t="s">
        <v>#N/A N/A</v>
        <stp/>
        <stp>BQL|11503846074603143696</stp>
        <tr r="AS91" s="4"/>
      </tp>
      <tp t="s">
        <v>#N/A N/A</v>
        <stp/>
        <stp>BQL|17478426195157843614</stp>
        <tr r="AS209" s="4"/>
      </tp>
      <tp t="s">
        <v>#N/A N/A</v>
        <stp/>
        <stp>BQL|11283552398964247380</stp>
        <tr r="AS144" s="4"/>
      </tp>
      <tp t="s">
        <v>#N/A N/A</v>
        <stp/>
        <stp>BQL|10339135606362259907</stp>
        <tr r="AS336" s="4"/>
      </tp>
      <tp t="s">
        <v>#N/A N/A</v>
        <stp/>
        <stp>BQL|13717679341703786818</stp>
        <tr r="AS378" s="4"/>
      </tp>
      <tp t="s">
        <v>#N/A N/A</v>
        <stp/>
        <stp>BQL|17712584094864498584</stp>
        <tr r="AS67" s="4"/>
      </tp>
      <tp t="s">
        <v>#N/A N/A</v>
        <stp/>
        <stp>BQL|10750365875139515728</stp>
        <tr r="AS243" s="4"/>
      </tp>
      <tp t="s">
        <v>#N/A N/A</v>
        <stp/>
        <stp>BQL|18397715436830056690</stp>
        <tr r="AS348" s="4"/>
      </tp>
      <tp t="s">
        <v>#N/A N/A</v>
        <stp/>
        <stp>BQL|12616530580970869517</stp>
        <tr r="AS186" s="4"/>
      </tp>
      <tp t="s">
        <v>#N/A N/A</v>
        <stp/>
        <stp>BQL|15100760482046336680</stp>
        <tr r="AS279" s="4"/>
      </tp>
      <tp t="s">
        <v>#N/A N/A</v>
        <stp/>
        <stp>BQL|13967247372454541838</stp>
        <tr r="AS352" s="4"/>
      </tp>
      <tp t="s">
        <v>#N/A N/A</v>
        <stp/>
        <stp>BQL|13124865360191958660</stp>
        <tr r="AS278" s="4"/>
      </tp>
      <tp t="s">
        <v>#N/A N/A</v>
        <stp/>
        <stp>BQL|17837732414673047841</stp>
        <tr r="AS140" s="4"/>
      </tp>
      <tp t="s">
        <v>#N/A N/A</v>
        <stp/>
        <stp>BQL|14848275092226012092</stp>
        <tr r="AS135" s="4"/>
      </tp>
      <tp t="s">
        <v>#N/A N/A</v>
        <stp/>
        <stp>BQL|16494375111818524501</stp>
        <tr r="AS369" s="4"/>
      </tp>
      <tp t="s">
        <v>#N/A N/A</v>
        <stp/>
        <stp>BQL|11424073387504326465</stp>
        <tr r="AS115" s="4"/>
      </tp>
      <tp t="s">
        <v>#N/A N/A</v>
        <stp/>
        <stp>BQL|14774679612749119332</stp>
        <tr r="AS272" s="4"/>
      </tp>
      <tp t="s">
        <v>#N/A N/A</v>
        <stp/>
        <stp>BQL|13979992343207426049</stp>
        <tr r="AS300" s="4"/>
      </tp>
      <tp t="s">
        <v>#N/A N/A</v>
        <stp/>
        <stp>BQL|15892981914393364755</stp>
        <tr r="AS27" s="4"/>
      </tp>
      <tp t="s">
        <v>#N/A N/A</v>
        <stp/>
        <stp>BQL|17538250213225915887</stp>
        <tr r="AS145" s="4"/>
      </tp>
      <tp t="s">
        <v>#N/A N/A</v>
        <stp/>
        <stp>BQL|10283978449321175523</stp>
        <tr r="AS25" s="4"/>
      </tp>
      <tp t="s">
        <v>#N/A N/A</v>
        <stp/>
        <stp>BQL|16576389892424188171</stp>
        <tr r="AS368" s="4"/>
      </tp>
      <tp t="s">
        <v>#N/A N/A</v>
        <stp/>
        <stp>BQL|12664210287307341699</stp>
        <tr r="AS65" s="4"/>
      </tp>
      <tp t="s">
        <v>#N/A N/A</v>
        <stp/>
        <stp>BQL|13026947569130109561</stp>
        <tr r="AS149" s="4"/>
      </tp>
      <tp t="s">
        <v>#N/A N/A</v>
        <stp/>
        <stp>BQL|18382568602970576550</stp>
        <tr r="AS242" s="4"/>
      </tp>
      <tp t="s">
        <v>#N/A N/A</v>
        <stp/>
        <stp>BQL|11234168513139415045</stp>
        <tr r="AS372" s="4"/>
      </tp>
      <tp t="s">
        <v>#N/A N/A</v>
        <stp/>
        <stp>BQL|18204577377822791027</stp>
        <tr r="AS33" s="4"/>
      </tp>
      <tp t="s">
        <v>#N/A N/A</v>
        <stp/>
        <stp>BQL|10072441504445315920</stp>
        <tr r="AS371" s="4"/>
      </tp>
      <tp t="s">
        <v>#N/A N/A</v>
        <stp/>
        <stp>BQL|11712371794315795603</stp>
        <tr r="AS174" s="4"/>
      </tp>
      <tp t="s">
        <v>#N/A N/A</v>
        <stp/>
        <stp>BQL|11066399050289611627</stp>
        <tr r="AS168" s="4"/>
      </tp>
      <tp t="s">
        <v>#N/A N/A</v>
        <stp/>
        <stp>BQL|11840653735028345476</stp>
        <tr r="AS123" s="4"/>
      </tp>
      <tp t="s">
        <v>#N/A N/A</v>
        <stp/>
        <stp>BQL|17011823948762361169</stp>
        <tr r="AS344" s="4"/>
      </tp>
      <tp t="s">
        <v>#N/A N/A</v>
        <stp/>
        <stp>BQL|11500198089684266481</stp>
        <tr r="AS43" s="4"/>
      </tp>
      <tp t="s">
        <v>#N/A N/A</v>
        <stp/>
        <stp>BQL|15754396371718131114</stp>
        <tr r="AS391" s="4"/>
      </tp>
      <tp t="s">
        <v>#N/A N/A</v>
        <stp/>
        <stp>BQL|12089409161778173099</stp>
        <tr r="AS119" s="4"/>
      </tp>
      <tp t="s">
        <v>#N/A N/A</v>
        <stp/>
        <stp>BQL|13041691372508703242</stp>
        <tr r="AS26" s="4"/>
      </tp>
      <tp t="s">
        <v>#N/A N/A</v>
        <stp/>
        <stp>BQL|18439029369311231775</stp>
        <tr r="AS219" s="4"/>
      </tp>
      <tp t="s">
        <v>#N/A N/A</v>
        <stp/>
        <stp>BQL|15514680631840591834</stp>
        <tr r="AS97" s="4"/>
      </tp>
      <tp t="s">
        <v>#N/A N/A</v>
        <stp/>
        <stp>BQL|10762112444572602019</stp>
        <tr r="AS167" s="4"/>
      </tp>
      <tp t="s">
        <v>#N/A N/A</v>
        <stp/>
        <stp>BQL|17019725182186045976</stp>
        <tr r="AS124" s="4"/>
      </tp>
      <tp t="s">
        <v>#N/A N/A</v>
        <stp/>
        <stp>BQL|11583528061487224221</stp>
        <tr r="AS151" s="4"/>
      </tp>
      <tp t="s">
        <v>#N/A N/A</v>
        <stp/>
        <stp>BQL|14376447331635552131</stp>
        <tr r="AS114" s="4"/>
      </tp>
      <tp t="s">
        <v>#N/A N/A</v>
        <stp/>
        <stp>BQL|14146212177583174561</stp>
        <tr r="J266" s="4"/>
      </tp>
      <tp t="s">
        <v>#N/A N/A</v>
        <stp/>
        <stp>BQL|18272051197221375705</stp>
        <tr r="AS71" s="4"/>
      </tp>
      <tp t="s">
        <v>#N/A N/A</v>
        <stp/>
        <stp>BQL|12916240863893568293</stp>
        <tr r="AS35" s="4"/>
      </tp>
      <tp t="s">
        <v>#N/A N/A</v>
        <stp/>
        <stp>BQL|10419965842232724857</stp>
        <tr r="AS20" s="4"/>
      </tp>
      <tp t="s">
        <v>#N/A N/A</v>
        <stp/>
        <stp>BQL|12425454234196131484</stp>
        <tr r="AS95" s="4"/>
      </tp>
      <tp t="s">
        <v>#N/A N/A</v>
        <stp/>
        <stp>BQL|12638503056590706598</stp>
        <tr r="AS90" s="4"/>
      </tp>
      <tp t="s">
        <v>#N/A N/A</v>
        <stp/>
        <stp>BQL|10546172023933199781</stp>
        <tr r="AS257" s="4"/>
      </tp>
      <tp t="s">
        <v>#N/A N/A</v>
        <stp/>
        <stp>BQL|13720086318740979557</stp>
        <tr r="AS276" s="4"/>
      </tp>
      <tp t="s">
        <v>#N/A N/A</v>
        <stp/>
        <stp>BQL|13981320954246862529</stp>
        <tr r="AS107" s="4"/>
      </tp>
      <tp t="s">
        <v>#N/A N/A</v>
        <stp/>
        <stp>BQL|11990626277832014407</stp>
        <tr r="AS341" s="4"/>
      </tp>
      <tp t="s">
        <v>#N/A N/A</v>
        <stp/>
        <stp>BQL|11924618394161049909</stp>
        <tr r="AS395" s="4"/>
      </tp>
      <tp t="s">
        <v>#N/A N/A</v>
        <stp/>
        <stp>BQL|11762577504705284780</stp>
        <tr r="AS183" s="4"/>
      </tp>
      <tp t="s">
        <v>#N/A N/A</v>
        <stp/>
        <stp>BQL|13954713550141526662</stp>
        <tr r="AS184" s="4"/>
      </tp>
      <tp t="s">
        <v>#N/A N/A</v>
        <stp/>
        <stp>BQL|16342528526231889658</stp>
        <tr r="AS205" s="4"/>
      </tp>
      <tp t="s">
        <v>#N/A N/A</v>
        <stp/>
        <stp>BQL|17286171362921852751</stp>
        <tr r="AS273" s="4"/>
      </tp>
      <tp t="s">
        <v>#N/A N/A</v>
        <stp/>
        <stp>BQL|12508225858864939415</stp>
        <tr r="AS175" s="4"/>
      </tp>
      <tp t="s">
        <v>#N/A N/A</v>
        <stp/>
        <stp>BQL|13765114966290771117</stp>
        <tr r="AS282" s="4"/>
      </tp>
      <tp t="s">
        <v>#N/A N/A</v>
        <stp/>
        <stp>BQL|13715780719111204147</stp>
        <tr r="AS96" s="4"/>
      </tp>
      <tp t="s">
        <v>#N/A N/A</v>
        <stp/>
        <stp>BQL|17335413570804269536</stp>
        <tr r="AS377" s="4"/>
      </tp>
      <tp t="s">
        <v>#N/A N/A</v>
        <stp/>
        <stp>BQL|14929739040033439133</stp>
        <tr r="AS143" s="4"/>
      </tp>
      <tp t="s">
        <v>#N/A N/A</v>
        <stp/>
        <stp>BQL|13580729340387825228</stp>
        <tr r="AS185" s="4"/>
      </tp>
      <tp t="s">
        <v>#N/A N/A</v>
        <stp/>
        <stp>BQL|14482682243066020503</stp>
        <tr r="AS129" s="4"/>
      </tp>
      <tp t="s">
        <v>#N/A N/A</v>
        <stp/>
        <stp>BQL|16773529474029646890</stp>
        <tr r="AS16" s="4"/>
      </tp>
      <tp t="s">
        <v>#N/A N/A</v>
        <stp/>
        <stp>BQL|16364210243091983461</stp>
        <tr r="AS283" s="4"/>
      </tp>
      <tp t="s">
        <v>#N/A N/A</v>
        <stp/>
        <stp>BQL|14141448074924772683</stp>
        <tr r="AS137" s="4"/>
      </tp>
      <tp t="s">
        <v>#N/A N/A</v>
        <stp/>
        <stp>BQL|14768160178916528128</stp>
        <tr r="AS75" s="4"/>
      </tp>
      <tp t="s">
        <v>#N/A N/A</v>
        <stp/>
        <stp>BQL|17402960708813313806</stp>
        <tr r="AS319" s="4"/>
      </tp>
      <tp t="s">
        <v>#N/A N/A</v>
        <stp/>
        <stp>BQL|12664911898442181561</stp>
        <tr r="AS103" s="4"/>
      </tp>
      <tp t="s">
        <v>#N/A N/A</v>
        <stp/>
        <stp>BQL|18286487590606863692</stp>
        <tr r="AS217" s="4"/>
      </tp>
      <tp t="s">
        <v>#N/A N/A</v>
        <stp/>
        <stp>BQL|15866756514453216509</stp>
        <tr r="AS222" s="4"/>
      </tp>
      <tp t="s">
        <v>#N/A N/A</v>
        <stp/>
        <stp>BQL|13165643709188314858</stp>
        <tr r="AS161" s="4"/>
      </tp>
      <tp t="s">
        <v>#N/A N/A</v>
        <stp/>
        <stp>BQL|12089294467861093249</stp>
        <tr r="AS223" s="4"/>
      </tp>
      <tp t="s">
        <v>#N/A N/A</v>
        <stp/>
        <stp>BQL|17394692459196160673</stp>
        <tr r="AS23" s="4"/>
      </tp>
      <tp t="s">
        <v>#N/A N/A</v>
        <stp/>
        <stp>BQL|10726622032858015911</stp>
        <tr r="AS38" s="4"/>
      </tp>
      <tp t="s">
        <v>#N/A N/A</v>
        <stp/>
        <stp>BQL|18051088121056801870</stp>
        <tr r="AS98" s="4"/>
      </tp>
      <tp t="s">
        <v>#N/A N/A</v>
        <stp/>
        <stp>BQL|17522247416253736304</stp>
        <tr r="AS69" s="4"/>
      </tp>
      <tp t="s">
        <v>#N/A N/A</v>
        <stp/>
        <stp>BQL|14178891430833219895</stp>
        <tr r="AS288" s="4"/>
      </tp>
      <tp t="s">
        <v>#N/A N/A</v>
        <stp/>
        <stp>BQL|17978593361313490362</stp>
        <tr r="AS136" s="4"/>
      </tp>
      <tp t="s">
        <v>#N/A N/A</v>
        <stp/>
        <stp>BQL|16891186967912359766</stp>
        <tr r="AS159" s="4"/>
      </tp>
      <tp t="s">
        <v>#N/A N/A</v>
        <stp/>
        <stp>BQL|14165893827199548367</stp>
        <tr r="AS134" s="4"/>
      </tp>
      <tp t="s">
        <v>#N/A N/A</v>
        <stp/>
        <stp>BQL|10693648830558930944</stp>
        <tr r="AS244" s="4"/>
      </tp>
      <tp t="s">
        <v>#N/A N/A</v>
        <stp/>
        <stp>BQL|15786636718132171432</stp>
        <tr r="J7" s="4"/>
      </tp>
      <tp t="s">
        <v>#N/A N/A</v>
        <stp/>
        <stp>BQL|12076197656551622379</stp>
        <tr r="AS37" s="4"/>
      </tp>
      <tp t="s">
        <v>#N/A N/A</v>
        <stp/>
        <stp>BQL|15619075669793598439</stp>
        <tr r="AS214" s="4"/>
      </tp>
      <tp t="s">
        <v>#N/A N/A</v>
        <stp/>
        <stp>BQL|16208631165302321095</stp>
        <tr r="AS157" s="4"/>
      </tp>
      <tp t="s">
        <v>#N/A N/A</v>
        <stp/>
        <stp>BQL|17773268159126354205</stp>
        <tr r="AS169" s="4"/>
      </tp>
      <tp t="s">
        <v>#N/A N/A</v>
        <stp/>
        <stp>BQL|15812441736983778578</stp>
        <tr r="AS156" s="4"/>
      </tp>
      <tp t="s">
        <v>#N/A N/A</v>
        <stp/>
        <stp>BQL|14492170662664378478</stp>
        <tr r="AS142" s="4"/>
      </tp>
      <tp t="s">
        <v>#N/A N/A</v>
        <stp/>
        <stp>BQL|15880098324553922792</stp>
        <tr r="AS332" s="4"/>
      </tp>
      <tp t="s">
        <v>#N/A N/A</v>
        <stp/>
        <stp>BQL|17300876246689331154</stp>
        <tr r="AS303" s="4"/>
      </tp>
      <tp t="s">
        <v>#N/A N/A</v>
        <stp/>
        <stp>BQL|11188175075316205216</stp>
        <tr r="AS48" s="4"/>
      </tp>
      <tp t="s">
        <v>#N/A N/A</v>
        <stp/>
        <stp>BQL|14296389991408310588</stp>
        <tr r="AS380" s="4"/>
      </tp>
      <tp t="s">
        <v>#N/A N/A</v>
        <stp/>
        <stp>BQL|10733975817322625938</stp>
        <tr r="AS200" s="4"/>
      </tp>
      <tp t="s">
        <v>#N/A N/A</v>
        <stp/>
        <stp>BQL|15514006542110719229</stp>
        <tr r="AS54" s="4"/>
      </tp>
      <tp t="s">
        <v>#N/A N/A</v>
        <stp/>
        <stp>BQL|18095313499484569503</stp>
        <tr r="AS397" s="4"/>
      </tp>
      <tp t="s">
        <v>#N/A N/A</v>
        <stp/>
        <stp>BQL|11586359438181699322</stp>
        <tr r="AS44" s="4"/>
      </tp>
      <tp t="s">
        <v>#N/A N/A</v>
        <stp/>
        <stp>BQL|14632640031447905557</stp>
        <tr r="AS269" s="4"/>
      </tp>
      <tp t="s">
        <v>#N/A N/A</v>
        <stp/>
        <stp>BQL|17173792817133039100</stp>
        <tr r="AS250" s="4"/>
      </tp>
      <tp t="s">
        <v>#N/A N/A</v>
        <stp/>
        <stp>BQL|17646224920006842225</stp>
        <tr r="AS362" s="4"/>
      </tp>
      <tp t="s">
        <v>#N/A N/A</v>
        <stp/>
        <stp>BQL|10402791853033251224</stp>
        <tr r="AS152" s="4"/>
      </tp>
      <tp t="s">
        <v>#N/A N/A</v>
        <stp/>
        <stp>BQL|14015208157934946402</stp>
        <tr r="AS315" s="4"/>
      </tp>
      <tp t="s">
        <v>#N/A N/A</v>
        <stp/>
        <stp>BQL|14889786038442590141</stp>
        <tr r="AS10" s="4"/>
      </tp>
      <tp t="s">
        <v>#N/A N/A</v>
        <stp/>
        <stp>BQL|16190963671843498891</stp>
        <tr r="AS207" s="4"/>
      </tp>
      <tp t="s">
        <v>#N/A N/A</v>
        <stp/>
        <stp>BQL|15128627872066395199</stp>
        <tr r="AS154" s="4"/>
      </tp>
      <tp t="s">
        <v>#N/A N/A</v>
        <stp/>
        <stp>BQL|15195717816620144123</stp>
        <tr r="AS42" s="4"/>
      </tp>
      <tp t="s">
        <v>#N/A N/A</v>
        <stp/>
        <stp>BQL|15558718107030639022</stp>
        <tr r="AS366" s="4"/>
      </tp>
      <tp t="s">
        <v>#N/A N/A</v>
        <stp/>
        <stp>BQL|12366523470614315615</stp>
        <tr r="AS221" s="4"/>
      </tp>
      <tp t="s">
        <v>#N/A N/A</v>
        <stp/>
        <stp>BQL|13861547996649040488</stp>
        <tr r="AS202" s="4"/>
      </tp>
      <tp t="s">
        <v>#N/A N/A</v>
        <stp/>
        <stp>BQL|11073587738934579187</stp>
        <tr r="AS50" s="4"/>
      </tp>
      <tp t="s">
        <v>#N/A N/A</v>
        <stp/>
        <stp>BQL|14029575701981323290</stp>
        <tr r="AS120" s="4"/>
      </tp>
      <tp t="s">
        <v>#N/A N/A</v>
        <stp/>
        <stp>BQL|17877714123772580238</stp>
        <tr r="AS122" s="4"/>
      </tp>
      <tp t="s">
        <v>#N/A N/A</v>
        <stp/>
        <stp>BQL|12047159088789314008</stp>
        <tr r="AS254" s="4"/>
      </tp>
      <tp t="e">
        <v>#N/A</v>
        <stp/>
        <stp>BQL|10401874474434995961</stp>
        <tr r="D5" s="5"/>
      </tp>
      <tp t="s">
        <v>#N/A N/A</v>
        <stp/>
        <stp>BQL|10953790285765998871</stp>
        <tr r="AS314" s="4"/>
      </tp>
      <tp t="s">
        <v>#N/A N/A</v>
        <stp/>
        <stp>BQL|10741741998358024409</stp>
        <tr r="AS189" s="4"/>
      </tp>
      <tp t="s">
        <v>#N/A N/A</v>
        <stp/>
        <stp>BQL|15244970612578855748</stp>
        <tr r="AS327" s="4"/>
      </tp>
      <tp t="s">
        <v>#N/A N/A</v>
        <stp/>
        <stp>BQL|10477572960703143292</stp>
        <tr r="AS286" s="4"/>
      </tp>
      <tp t="s">
        <v>#N/A N/A</v>
        <stp/>
        <stp>BQL|11756066583759379151</stp>
        <tr r="AS247" s="4"/>
      </tp>
      <tp t="s">
        <v>#N/A N/A</v>
        <stp/>
        <stp>BQL|11138368670312756675</stp>
        <tr r="AS349" s="4"/>
      </tp>
      <tp t="s">
        <v>#N/A N/A</v>
        <stp/>
        <stp>BQL|16376032001770684706</stp>
        <tr r="AS108" s="4"/>
      </tp>
      <tp t="s">
        <v>#N/A N/A</v>
        <stp/>
        <stp>BQL|16007001837782684677</stp>
        <tr r="AS131" s="4"/>
      </tp>
      <tp t="s">
        <v>#N/A N/A</v>
        <stp/>
        <stp>BQL|16006522638928128978</stp>
        <tr r="AS73" s="4"/>
      </tp>
      <tp t="s">
        <v>#N/A N/A</v>
        <stp/>
        <stp>BQL|11943377393162445877</stp>
        <tr r="AS400" s="4"/>
      </tp>
      <tp t="s">
        <v>#N/A N/A</v>
        <stp/>
        <stp>BQL|13841923698246878431</stp>
        <tr r="AS225" s="4"/>
      </tp>
      <tp t="s">
        <v>#N/A N/A</v>
        <stp/>
        <stp>BQL|17482618812663899256</stp>
        <tr r="AS316" s="4"/>
      </tp>
      <tp t="s">
        <v>#N/A N/A</v>
        <stp/>
        <stp>BQL|17087587472516884374</stp>
        <tr r="AS367" s="4"/>
      </tp>
      <tp t="s">
        <v>#N/A N/A</v>
        <stp/>
        <stp>BQL|18155922585098997188</stp>
        <tr r="AS396" s="4"/>
      </tp>
      <tp t="s">
        <v>#N/A N/A</v>
        <stp/>
        <stp>BQL|17420946783617115131</stp>
        <tr r="AS227" s="4"/>
      </tp>
      <tp t="s">
        <v>#N/A N/A</v>
        <stp/>
        <stp>BQL|17679003130454362040</stp>
        <tr r="AS394" s="4"/>
      </tp>
      <tp t="s">
        <v>#N/A N/A</v>
        <stp/>
        <stp>BQL|14405743052297600144</stp>
        <tr r="AS70" s="4"/>
      </tp>
      <tp t="s">
        <v>#N/A N/A</v>
        <stp/>
        <stp>BQL|13326311843013598772</stp>
        <tr r="AS100" s="4"/>
      </tp>
      <tp t="s">
        <v>#N/A N/A</v>
        <stp/>
        <stp>BQL|10728559896648634412</stp>
        <tr r="AS261" s="4"/>
      </tp>
      <tp t="s">
        <v>#N/A N/A</v>
        <stp/>
        <stp>BQL|10938505517032556681</stp>
        <tr r="AS160" s="4"/>
      </tp>
      <tp t="s">
        <v>#N/A N/A</v>
        <stp/>
        <stp>BQL|15471109907766067219</stp>
        <tr r="AS148" s="4"/>
      </tp>
      <tp t="s">
        <v>#N/A N/A</v>
        <stp/>
        <stp>BQL|13724049738124739403</stp>
        <tr r="AS78" s="4"/>
      </tp>
      <tp t="s">
        <v>#N/A N/A</v>
        <stp/>
        <stp>BQL|16791392892448511405</stp>
        <tr r="AS318" s="4"/>
      </tp>
      <tp t="s">
        <v>#N/A N/A</v>
        <stp/>
        <stp>BQL|16713700325170893321</stp>
        <tr r="AS228" s="4"/>
      </tp>
      <tp t="s">
        <v>#N/A N/A</v>
        <stp/>
        <stp>BQL|15786468613064165480</stp>
        <tr r="AS386" s="4"/>
      </tp>
      <tp t="e">
        <v>#N/A</v>
        <stp/>
        <stp>BDP|18010705287584645988</stp>
        <tr r="AR90" s="4"/>
      </tp>
      <tp t="s">
        <v>#N/A N/A</v>
        <stp/>
        <stp>BDS|11542301795056901736</stp>
        <tr r="W69" s="4"/>
      </tp>
      <tp t="e">
        <v>#N/A</v>
        <stp/>
        <stp>BDS|18345777991274817872</stp>
        <tr r="M267" s="4"/>
        <tr r="M267" s="4"/>
        <tr r="W267" s="4"/>
        <tr r="W267" s="4"/>
        <tr r="AG267" s="4"/>
        <tr r="AG267" s="4"/>
      </tp>
      <tp t="e">
        <v>#N/A</v>
        <stp/>
        <stp>BDP|13798518857021832800</stp>
        <tr r="AR10" s="4"/>
      </tp>
      <tp t="s">
        <v>#N/A N/A</v>
        <stp/>
        <stp>BDS|11478801219061348344</stp>
        <tr r="W315" s="4"/>
      </tp>
      <tp t="s">
        <v>#N/A N/A</v>
        <stp/>
        <stp>BDS|11888502894407139065</stp>
        <tr r="W271" s="4"/>
      </tp>
      <tp t="e">
        <v>#N/A</v>
        <stp/>
        <stp>BDP|17176883996935316943</stp>
        <tr r="AQ365" s="4"/>
      </tp>
      <tp t="s">
        <v>#N/A N/A</v>
        <stp/>
        <stp>BDS|17736984862392713019</stp>
        <tr r="AG399" s="4"/>
      </tp>
      <tp t="s">
        <v>#N/A N/A</v>
        <stp/>
        <stp>BDS|12956139884227072661</stp>
        <tr r="AG159" s="4"/>
      </tp>
      <tp t="s">
        <v>#N/A N/A</v>
        <stp/>
        <stp>BDS|15983733277646415913</stp>
        <tr r="AG178" s="4"/>
      </tp>
      <tp t="e">
        <v>#N/A</v>
        <stp/>
        <stp>BDP|16527016618125255850</stp>
        <tr r="AQ102" s="4"/>
      </tp>
      <tp t="s">
        <v>#N/A N/A</v>
        <stp/>
        <stp>BDS|11317407483897009094</stp>
        <tr r="AG67" s="4"/>
      </tp>
      <tp t="e">
        <v>#N/A</v>
        <stp/>
        <stp>BDS|13035753486820361691</stp>
        <tr r="W209" s="4"/>
        <tr r="W209" s="4"/>
        <tr r="M209" s="4"/>
        <tr r="M209" s="4"/>
        <tr r="AG209" s="4"/>
        <tr r="AG209" s="4"/>
      </tp>
      <tp t="e">
        <v>#N/A</v>
        <stp/>
        <stp>BDP|10088039965608810444</stp>
        <tr r="AQ135" s="4"/>
      </tp>
      <tp t="s">
        <v>#N/A N/A</v>
        <stp/>
        <stp>BDS|15828058100017456875</stp>
        <tr r="M238" s="4"/>
      </tp>
      <tp t="s">
        <v>#N/A N/A</v>
        <stp/>
        <stp>BDS|10873848381298496277</stp>
        <tr r="W191" s="4"/>
      </tp>
      <tp t="e">
        <v>#N/A</v>
        <stp/>
        <stp>BDS|18107660117234605184</stp>
        <tr r="M215" s="4"/>
        <tr r="M215" s="4"/>
        <tr r="AG215" s="4"/>
        <tr r="AG215" s="4"/>
        <tr r="W215" s="4"/>
        <tr r="W215" s="4"/>
      </tp>
      <tp t="s">
        <v>#N/A N/A</v>
        <stp/>
        <stp>BDS|11713839006845933643</stp>
        <tr r="M215" s="4"/>
      </tp>
      <tp t="s">
        <v>#N/A N/A</v>
        <stp/>
        <stp>BDS|12445710976899544198</stp>
        <tr r="AG238" s="4"/>
      </tp>
      <tp t="s">
        <v>#N/A N/A</v>
        <stp/>
        <stp>BDS|13303963049937587367</stp>
        <tr r="M287" s="4"/>
      </tp>
      <tp t="s">
        <v>#N/A N/A</v>
        <stp/>
        <stp>BDS|10304987121768496923</stp>
        <tr r="AG138" s="4"/>
      </tp>
      <tp t="s">
        <v>#N/A N/A</v>
        <stp/>
        <stp>BDS|16505731917298536284</stp>
        <tr r="W234" s="4"/>
      </tp>
      <tp t="s">
        <v>#N/A N/A</v>
        <stp/>
        <stp>BDS|17124045468169535257</stp>
        <tr r="M342" s="4"/>
      </tp>
      <tp t="e">
        <v>#N/A</v>
        <stp/>
        <stp>BDP|10546751275642839830</stp>
        <tr r="AQ103" s="4"/>
      </tp>
      <tp t="s">
        <v>#N/A N/A</v>
        <stp/>
        <stp>BDS|16472403058235328820</stp>
        <tr r="M315" s="4"/>
      </tp>
      <tp t="e">
        <v>#N/A</v>
        <stp/>
        <stp>BDS|15491271964719738224</stp>
        <tr r="AG204" s="4"/>
        <tr r="AG204" s="4"/>
        <tr r="W204" s="4"/>
        <tr r="W204" s="4"/>
        <tr r="M204" s="4"/>
        <tr r="M204" s="4"/>
      </tp>
      <tp t="e">
        <v>#N/A</v>
        <stp/>
        <stp>BDP|15125223881177192226</stp>
        <tr r="AR233" s="4"/>
      </tp>
      <tp t="s">
        <v>#N/A N/A</v>
        <stp/>
        <stp>BDS|10670939737368199819</stp>
        <tr r="M227" s="4"/>
      </tp>
      <tp t="e">
        <v>#N/A</v>
        <stp/>
        <stp>BDP|17573047297391726500</stp>
        <tr r="AQ25" s="4"/>
      </tp>
      <tp t="e">
        <v>#N/A</v>
        <stp/>
        <stp>BDS|12715964356122777626</stp>
        <tr r="AG222" s="4"/>
        <tr r="AG222" s="4"/>
        <tr r="M222" s="4"/>
        <tr r="M222" s="4"/>
        <tr r="W222" s="4"/>
        <tr r="W222" s="4"/>
      </tp>
      <tp t="s">
        <v>#N/A N/A</v>
        <stp/>
        <stp>BDS|11491828682959690204</stp>
        <tr r="W183" s="4"/>
      </tp>
      <tp t="e">
        <v>#N/A</v>
        <stp/>
        <stp>BDP|12477880159091122447</stp>
        <tr r="AQ394" s="4"/>
      </tp>
      <tp t="s">
        <v>#N/A N/A</v>
        <stp/>
        <stp>BDS|15766122020399468521</stp>
        <tr r="M161" s="4"/>
      </tp>
      <tp t="e">
        <v>#N/A</v>
        <stp/>
        <stp>BDP|15217661606440664942</stp>
        <tr r="AR118" s="4"/>
      </tp>
      <tp t="e">
        <v>#N/A</v>
        <stp/>
        <stp>BDP|10192153942309770619</stp>
        <tr r="AR169" s="4"/>
      </tp>
      <tp t="e">
        <v>#N/A</v>
        <stp/>
        <stp>BDP|12322290853637867814</stp>
        <tr r="AR337" s="4"/>
      </tp>
      <tp t="e">
        <v>#N/A</v>
        <stp/>
        <stp>BDS|14392928862685294417</stp>
        <tr r="AG252" s="4"/>
        <tr r="AG252" s="4"/>
        <tr r="W252" s="4"/>
        <tr r="W252" s="4"/>
        <tr r="M252" s="4"/>
        <tr r="M252" s="4"/>
      </tp>
      <tp t="e">
        <v>#N/A</v>
        <stp/>
        <stp>BDP|10262049697510112333</stp>
        <tr r="AQ21" s="4"/>
      </tp>
      <tp t="e">
        <v>#N/A</v>
        <stp/>
        <stp>BDS|10976356781310915158</stp>
        <tr r="AG54" s="4"/>
        <tr r="AG54" s="4"/>
        <tr r="W54" s="4"/>
        <tr r="W54" s="4"/>
        <tr r="M54" s="4"/>
        <tr r="M54" s="4"/>
      </tp>
      <tp t="e">
        <v>#N/A</v>
        <stp/>
        <stp>BDP|17664994256519936828</stp>
        <tr r="AQ357" s="4"/>
      </tp>
      <tp t="e">
        <v>#N/A</v>
        <stp/>
        <stp>BDP|15298436954519285754</stp>
        <tr r="AR137" s="4"/>
      </tp>
      <tp t="e">
        <v>#N/A</v>
        <stp/>
        <stp>BDS|10742814929536084696</stp>
        <tr r="AG333" s="4"/>
        <tr r="AG333" s="4"/>
        <tr r="M333" s="4"/>
        <tr r="M333" s="4"/>
        <tr r="W333" s="4"/>
        <tr r="W333" s="4"/>
      </tp>
      <tp t="s">
        <v>#N/A N/A</v>
        <stp/>
        <stp>BDS|12923666627404771898</stp>
        <tr r="M399" s="4"/>
      </tp>
      <tp t="e">
        <v>#N/A</v>
        <stp/>
        <stp>BDP|17015524788437982773</stp>
        <tr r="AQ74" s="4"/>
      </tp>
      <tp t="s">
        <v>#N/A N/A</v>
        <stp/>
        <stp>BDS|15960400929010213959</stp>
        <tr r="AG289" s="4"/>
      </tp>
      <tp t="e">
        <v>#N/A</v>
        <stp/>
        <stp>BDS|12063913711199107968</stp>
        <tr r="AG295" s="4"/>
        <tr r="AG295" s="4"/>
        <tr r="W295" s="4"/>
        <tr r="W295" s="4"/>
        <tr r="M295" s="4"/>
        <tr r="M295" s="4"/>
      </tp>
      <tp t="e">
        <v>#N/A</v>
        <stp/>
        <stp>BDP|18330076975344692105</stp>
        <tr r="AQ91" s="4"/>
      </tp>
      <tp t="e">
        <v>#N/A</v>
        <stp/>
        <stp>BDS|13542954534247588454</stp>
        <tr r="W375" s="4"/>
        <tr r="W375" s="4"/>
        <tr r="AG375" s="4"/>
        <tr r="AG375" s="4"/>
        <tr r="M375" s="4"/>
        <tr r="M375" s="4"/>
      </tp>
      <tp t="e">
        <v>#N/A</v>
        <stp/>
        <stp>BDS|17868004339839707729</stp>
        <tr r="W113" s="4"/>
        <tr r="W113" s="4"/>
        <tr r="M113" s="4"/>
        <tr r="M113" s="4"/>
        <tr r="AG113" s="4"/>
        <tr r="AG113" s="4"/>
      </tp>
      <tp t="s">
        <v>#N/A N/A</v>
        <stp/>
        <stp>BDS|12501664181697103168</stp>
        <tr r="AG113" s="4"/>
      </tp>
      <tp t="s">
        <v>#N/A N/A</v>
        <stp/>
        <stp>BDS|18305387111445790586</stp>
        <tr r="M250" s="4"/>
      </tp>
      <tp t="s">
        <v>#N/A N/A</v>
        <stp/>
        <stp>BDS|16549036391133038626</stp>
        <tr r="W148" s="4"/>
      </tp>
      <tp t="e">
        <v>#N/A</v>
        <stp/>
        <stp>BDP|11565611788925292081</stp>
        <tr r="AR330" s="4"/>
      </tp>
      <tp t="s">
        <v>#N/A N/A</v>
        <stp/>
        <stp>BDH|13229013747815553807</stp>
        <tr r="H283" s="4"/>
      </tp>
      <tp t="s">
        <v>#N/A N/A</v>
        <stp/>
        <stp>BDH|14789848334500459529</stp>
        <tr r="G54" s="4"/>
      </tp>
      <tp t="s">
        <v>#N/A N/A</v>
        <stp/>
        <stp>BDH|12395311044547001870</stp>
        <tr r="I71" s="4"/>
      </tp>
      <tp t="s">
        <v>#N/A N/A</v>
        <stp/>
        <stp>BDH|17050233791153794549</stp>
        <tr r="D204" s="4"/>
      </tp>
      <tp t="s">
        <v>#N/A N/A</v>
        <stp/>
        <stp>BDH|10690582699630290642</stp>
        <tr r="C361" s="4"/>
      </tp>
      <tp t="s">
        <v>#N/A N/A</v>
        <stp/>
        <stp>BDH|18004338103596212739</stp>
        <tr r="C221" s="4"/>
      </tp>
      <tp t="s">
        <v>#N/A N/A</v>
        <stp/>
        <stp>BDH|14244961011517596102</stp>
        <tr r="C122" s="4"/>
      </tp>
      <tp t="s">
        <v>#N/A N/A</v>
        <stp/>
        <stp>BDH|18104008733281320010</stp>
        <tr r="B312" s="4"/>
      </tp>
      <tp t="s">
        <v>#N/A N/A</v>
        <stp/>
        <stp>BDH|12452679023965726979</stp>
        <tr r="E93" s="4"/>
      </tp>
      <tp t="s">
        <v>#N/A N/A</v>
        <stp/>
        <stp>BDH|11790353193808267938</stp>
        <tr r="F269" s="4"/>
      </tp>
      <tp t="s">
        <v>#N/A N/A</v>
        <stp/>
        <stp>BDH|10630823231672526307</stp>
        <tr r="H362" s="4"/>
      </tp>
      <tp t="s">
        <v>#N/A N/A</v>
        <stp/>
        <stp>BDH|11673343593301067013</stp>
        <tr r="G51" s="4"/>
      </tp>
      <tp t="s">
        <v>#N/A N/A</v>
        <stp/>
        <stp>BDH|18188299327735616797</stp>
        <tr r="B311" s="4"/>
      </tp>
      <tp t="s">
        <v>#N/A N/A</v>
        <stp/>
        <stp>BDH|10552667128069086783</stp>
        <tr r="H309" s="4"/>
      </tp>
      <tp t="s">
        <v>#N/A N/A</v>
        <stp/>
        <stp>BDH|16855488780851147129</stp>
        <tr r="E110" s="4"/>
      </tp>
      <tp t="s">
        <v>#N/A N/A</v>
        <stp/>
        <stp>BDH|15864637934989886348</stp>
        <tr r="G124" s="4"/>
      </tp>
      <tp t="s">
        <v>#N/A N/A</v>
        <stp/>
        <stp>BDH|10084986121148351994</stp>
        <tr r="F276" s="4"/>
      </tp>
      <tp t="s">
        <v>#N/A N/A</v>
        <stp/>
        <stp>BDH|18244611054501601023</stp>
        <tr r="G196" s="4"/>
      </tp>
      <tp t="s">
        <v>#N/A N/A</v>
        <stp/>
        <stp>BDH|10802743299610632402</stp>
        <tr r="C397" s="4"/>
      </tp>
      <tp t="s">
        <v>#N/A N/A</v>
        <stp/>
        <stp>BDH|15281592131029968016</stp>
        <tr r="E373" s="4"/>
      </tp>
      <tp t="s">
        <v>#N/A N/A</v>
        <stp/>
        <stp>BDH|11747548396645054270</stp>
        <tr r="H13" s="4"/>
      </tp>
      <tp t="s">
        <v>#N/A N/A</v>
        <stp/>
        <stp>BDH|17772933051554277559</stp>
        <tr r="G136" s="4"/>
      </tp>
      <tp t="s">
        <v>#N/A N/A</v>
        <stp/>
        <stp>BDH|11719836759233683593</stp>
        <tr r="F95" s="4"/>
      </tp>
      <tp t="s">
        <v>#N/A N/A</v>
        <stp/>
        <stp>BDH|12813906037910409290</stp>
        <tr r="C9" s="4"/>
      </tp>
      <tp t="s">
        <v>#N/A N/A</v>
        <stp/>
        <stp>BDH|13264106276286231943</stp>
        <tr r="G189" s="4"/>
      </tp>
      <tp t="s">
        <v>#N/A N/A</v>
        <stp/>
        <stp>BDH|15648550625490224860</stp>
        <tr r="F97" s="4"/>
      </tp>
      <tp t="s">
        <v>#N/A N/A</v>
        <stp/>
        <stp>BDH|10194583960840922925</stp>
        <tr r="E311" s="4"/>
      </tp>
      <tp t="s">
        <v>#N/A N/A</v>
        <stp/>
        <stp>BDH|11453948293929014210</stp>
        <tr r="F335" s="4"/>
      </tp>
      <tp t="s">
        <v>#N/A N/A</v>
        <stp/>
        <stp>BDH|18267165571827258324</stp>
        <tr r="E152" s="4"/>
      </tp>
      <tp t="s">
        <v>#N/A N/A</v>
        <stp/>
        <stp>BDH|17138697262218858579</stp>
        <tr r="E227" s="4"/>
      </tp>
      <tp t="s">
        <v>#N/A N/A</v>
        <stp/>
        <stp>BDH|12246759075330369841</stp>
        <tr r="B262" s="4"/>
      </tp>
      <tp t="s">
        <v>#N/A N/A</v>
        <stp/>
        <stp>BDH|10148826732155344478</stp>
        <tr r="E33" s="4"/>
      </tp>
      <tp t="s">
        <v>#N/A N/A</v>
        <stp/>
        <stp>BDH|14301736214491312921</stp>
        <tr r="E262" s="4"/>
      </tp>
      <tp t="s">
        <v>#N/A N/A</v>
        <stp/>
        <stp>BDH|11429983138196602771</stp>
        <tr r="G266" s="4"/>
      </tp>
      <tp t="s">
        <v>#N/A N/A</v>
        <stp/>
        <stp>BDH|12345936805299488848</stp>
        <tr r="G322" s="4"/>
      </tp>
      <tp t="s">
        <v>#N/A N/A</v>
        <stp/>
        <stp>BDH|10129512991535003341</stp>
        <tr r="D152" s="4"/>
      </tp>
      <tp t="s">
        <v>#N/A N/A</v>
        <stp/>
        <stp>BDH|11273966113045076622</stp>
        <tr r="E68" s="4"/>
      </tp>
      <tp t="s">
        <v>#N/A N/A</v>
        <stp/>
        <stp>BDH|18348250052047764278</stp>
        <tr r="C206" s="4"/>
      </tp>
      <tp t="s">
        <v>#N/A N/A</v>
        <stp/>
        <stp>BDH|14416919020895482058</stp>
        <tr r="F291" s="4"/>
      </tp>
      <tp t="s">
        <v>#N/A N/A</v>
        <stp/>
        <stp>BDH|17716966777493105033</stp>
        <tr r="E140" s="4"/>
      </tp>
      <tp t="s">
        <v>#N/A N/A</v>
        <stp/>
        <stp>BDH|10518046691333131051</stp>
        <tr r="D32" s="4"/>
      </tp>
      <tp t="s">
        <v>#N/A N/A</v>
        <stp/>
        <stp>BDH|11331057651376343806</stp>
        <tr r="D333" s="4"/>
      </tp>
      <tp t="s">
        <v>#N/A N/A</v>
        <stp/>
        <stp>BDH|10587583095040611692</stp>
        <tr r="G218" s="4"/>
      </tp>
      <tp t="s">
        <v>#N/A N/A</v>
        <stp/>
        <stp>BDH|15377816700134301368</stp>
        <tr r="F200" s="4"/>
      </tp>
      <tp t="s">
        <v>#N/A N/A</v>
        <stp/>
        <stp>BDH|16159259422168611473</stp>
        <tr r="G220" s="4"/>
      </tp>
      <tp t="s">
        <v>#N/A N/A</v>
        <stp/>
        <stp>BDH|15878580681946744417</stp>
        <tr r="B334" s="4"/>
      </tp>
      <tp t="s">
        <v>#N/A N/A</v>
        <stp/>
        <stp>BDH|14408864728647477399</stp>
        <tr r="E272" s="4"/>
      </tp>
      <tp t="s">
        <v>#N/A N/A</v>
        <stp/>
        <stp>BDH|17944280720055506837</stp>
        <tr r="E122" s="4"/>
      </tp>
      <tp t="s">
        <v>#N/A N/A</v>
        <stp/>
        <stp>BDH|10438194575235687989</stp>
        <tr r="D313" s="4"/>
      </tp>
      <tp t="s">
        <v>#N/A N/A</v>
        <stp/>
        <stp>BDH|12983942972991497720</stp>
        <tr r="H197" s="4"/>
      </tp>
      <tp t="s">
        <v>#N/A N/A</v>
        <stp/>
        <stp>BDH|12077608989643986598</stp>
        <tr r="B191" s="4"/>
      </tp>
      <tp t="s">
        <v>#N/A N/A</v>
        <stp/>
        <stp>BDH|17209640370374935868</stp>
        <tr r="G26" s="4"/>
      </tp>
      <tp t="s">
        <v>#N/A N/A</v>
        <stp/>
        <stp>BDH|15320993786856721825</stp>
        <tr r="E175" s="4"/>
      </tp>
      <tp t="s">
        <v>#N/A N/A</v>
        <stp/>
        <stp>BDH|15743358599202444767</stp>
        <tr r="E22" s="4"/>
      </tp>
      <tp t="s">
        <v>#N/A N/A</v>
        <stp/>
        <stp>BDH|15428891445360317322</stp>
        <tr r="E77" s="4"/>
      </tp>
      <tp t="s">
        <v>#N/A N/A</v>
        <stp/>
        <stp>BDH|13802673396253836583</stp>
        <tr r="B253" s="4"/>
      </tp>
      <tp t="s">
        <v>#N/A N/A</v>
        <stp/>
        <stp>BDH|11626426255392024885</stp>
        <tr r="C277" s="4"/>
      </tp>
      <tp t="s">
        <v>#N/A N/A</v>
        <stp/>
        <stp>BDH|13197587377378304349</stp>
        <tr r="F395" s="4"/>
      </tp>
      <tp t="s">
        <v>#N/A N/A</v>
        <stp/>
        <stp>BDH|13460436926899060694</stp>
        <tr r="H364" s="4"/>
      </tp>
      <tp t="s">
        <v>#N/A N/A</v>
        <stp/>
        <stp>BDH|11221064768969673422</stp>
        <tr r="F302" s="4"/>
      </tp>
      <tp t="s">
        <v>#N/A N/A</v>
        <stp/>
        <stp>BDH|18280812649118350616</stp>
        <tr r="D102" s="4"/>
      </tp>
      <tp t="s">
        <v>#N/A N/A</v>
        <stp/>
        <stp>BDH|17980132650620304912</stp>
        <tr r="C309" s="4"/>
      </tp>
      <tp t="s">
        <v>#N/A N/A</v>
        <stp/>
        <stp>BDH|16507383584186974183</stp>
        <tr r="E72" s="4"/>
      </tp>
      <tp t="s">
        <v>#N/A N/A</v>
        <stp/>
        <stp>BDH|11627516585465199380</stp>
        <tr r="H119" s="4"/>
      </tp>
      <tp t="s">
        <v>#N/A N/A</v>
        <stp/>
        <stp>BDH|17780844729885768266</stp>
        <tr r="D28" s="4"/>
      </tp>
      <tp t="s">
        <v>#N/A N/A</v>
        <stp/>
        <stp>BDH|12216383295787291577</stp>
        <tr r="G65" s="4"/>
      </tp>
      <tp t="s">
        <v>#N/A N/A</v>
        <stp/>
        <stp>BDH|11209099816302077877</stp>
        <tr r="D84" s="4"/>
      </tp>
      <tp t="s">
        <v>#N/A N/A</v>
        <stp/>
        <stp>BDH|10043858564353828731</stp>
        <tr r="I310" s="4"/>
      </tp>
      <tp t="s">
        <v>#N/A N/A</v>
        <stp/>
        <stp>BDH|15630081045938407357</stp>
        <tr r="G166" s="4"/>
      </tp>
      <tp t="s">
        <v>#N/A N/A</v>
        <stp/>
        <stp>BDH|14142885466428132845</stp>
        <tr r="D124" s="4"/>
      </tp>
      <tp t="s">
        <v>#N/A N/A</v>
        <stp/>
        <stp>BDH|17964371556723166833</stp>
        <tr r="H214" s="4"/>
      </tp>
      <tp t="s">
        <v>#N/A N/A</v>
        <stp/>
        <stp>BDH|16437668962355255989</stp>
        <tr r="G390" s="4"/>
      </tp>
      <tp t="s">
        <v>#N/A N/A</v>
        <stp/>
        <stp>BDH|10013135580861705293</stp>
        <tr r="H136" s="4"/>
      </tp>
      <tp t="s">
        <v>#N/A N/A</v>
        <stp/>
        <stp>BDH|16256399282934696322</stp>
        <tr r="D8" s="4"/>
      </tp>
      <tp t="s">
        <v>#N/A N/A</v>
        <stp/>
        <stp>BDH|14323382720766194972</stp>
        <tr r="D287" s="4"/>
      </tp>
      <tp t="s">
        <v>#N/A N/A</v>
        <stp/>
        <stp>BDH|15848332148078612086</stp>
        <tr r="E133" s="4"/>
      </tp>
      <tp t="s">
        <v>#N/A N/A</v>
        <stp/>
        <stp>BDH|13700641265378308185</stp>
        <tr r="E169" s="4"/>
      </tp>
      <tp t="s">
        <v>#N/A N/A</v>
        <stp/>
        <stp>BDH|16353898831572609516</stp>
        <tr r="G109" s="4"/>
      </tp>
      <tp t="s">
        <v>#N/A N/A</v>
        <stp/>
        <stp>BDH|12227901145471921424</stp>
        <tr r="E254" s="4"/>
      </tp>
      <tp t="s">
        <v>#N/A N/A</v>
        <stp/>
        <stp>BDH|10815035065788346417</stp>
        <tr r="I208" s="4"/>
      </tp>
      <tp t="s">
        <v>#N/A N/A</v>
        <stp/>
        <stp>BDH|13084682105777549871</stp>
        <tr r="D344" s="4"/>
      </tp>
      <tp t="s">
        <v>#N/A N/A</v>
        <stp/>
        <stp>BDH|12113287947856812890</stp>
        <tr r="H367" s="4"/>
      </tp>
      <tp t="s">
        <v>#N/A N/A</v>
        <stp/>
        <stp>BDH|13051838102810981170</stp>
        <tr r="G178" s="4"/>
      </tp>
      <tp t="s">
        <v>#N/A N/A</v>
        <stp/>
        <stp>BDH|16139949282104123995</stp>
        <tr r="H286" s="4"/>
      </tp>
      <tp t="s">
        <v>#N/A N/A</v>
        <stp/>
        <stp>BDH|17395968195764825977</stp>
        <tr r="I142" s="4"/>
      </tp>
      <tp t="s">
        <v>#N/A N/A</v>
        <stp/>
        <stp>BDH|17810825575287767575</stp>
        <tr r="F398" s="4"/>
      </tp>
      <tp t="s">
        <v>#N/A N/A</v>
        <stp/>
        <stp>BDH|15485869421880416591</stp>
        <tr r="H35" s="4"/>
      </tp>
      <tp t="s">
        <v>#N/A N/A</v>
        <stp/>
        <stp>BDH|16169968853712818221</stp>
        <tr r="E285" s="4"/>
      </tp>
      <tp t="s">
        <v>#N/A N/A</v>
        <stp/>
        <stp>BDH|10592380299739337994</stp>
        <tr r="I143" s="4"/>
      </tp>
      <tp t="s">
        <v>#N/A N/A</v>
        <stp/>
        <stp>BDH|17950563983152295203</stp>
        <tr r="G104" s="4"/>
      </tp>
      <tp t="s">
        <v>#N/A N/A</v>
        <stp/>
        <stp>BDH|13320790347108293217</stp>
        <tr r="E189" s="4"/>
      </tp>
      <tp t="s">
        <v>#N/A N/A</v>
        <stp/>
        <stp>BDH|18053294632853514004</stp>
        <tr r="F245" s="4"/>
      </tp>
      <tp t="e">
        <v>#N/A</v>
        <stp/>
        <stp>BDS|11465813325421388196</stp>
        <tr r="W185" s="4"/>
        <tr r="W185" s="4"/>
        <tr r="AG185" s="4"/>
        <tr r="AG185" s="4"/>
        <tr r="M185" s="4"/>
        <tr r="M185" s="4"/>
      </tp>
      <tp t="e">
        <v>#N/A</v>
        <stp/>
        <stp>BDP|13126061590479804866</stp>
        <tr r="AQ301" s="4"/>
      </tp>
      <tp t="e">
        <v>#N/A</v>
        <stp/>
        <stp>BDS|17770341640873031886</stp>
        <tr r="W235" s="4"/>
        <tr r="W235" s="4"/>
        <tr r="M235" s="4"/>
        <tr r="M235" s="4"/>
        <tr r="AG235" s="4"/>
        <tr r="AG235" s="4"/>
      </tp>
      <tp t="e">
        <v>#N/A</v>
        <stp/>
        <stp>BDP|10812183520980832831</stp>
        <tr r="AR292" s="4"/>
      </tp>
      <tp t="s">
        <v>#N/A N/A</v>
        <stp/>
        <stp>BDS|12054039482919925819</stp>
        <tr r="AG342" s="4"/>
      </tp>
      <tp t="s">
        <v>#N/A N/A</v>
        <stp/>
        <stp>BDS|18016796771797362421</stp>
        <tr r="AG352" s="4"/>
      </tp>
      <tp t="s">
        <v>#N/A N/A</v>
        <stp/>
        <stp>BDS|12531257279578121469</stp>
        <tr r="M145" s="4"/>
      </tp>
      <tp t="s">
        <v>#N/A N/A</v>
        <stp/>
        <stp>BDS|16567262060250473998</stp>
        <tr r="M326" s="4"/>
      </tp>
      <tp t="s">
        <v>#N/A N/A</v>
        <stp/>
        <stp>BDS|17456054254429229096</stp>
        <tr r="W102" s="4"/>
      </tp>
      <tp t="e">
        <v>#N/A</v>
        <stp/>
        <stp>BDP|15233687080129003975</stp>
        <tr r="AQ68" s="4"/>
      </tp>
      <tp t="e">
        <v>#N/A</v>
        <stp/>
        <stp>BDS|11594392346669445413</stp>
        <tr r="AG51" s="4"/>
        <tr r="AG51" s="4"/>
        <tr r="W51" s="4"/>
        <tr r="W51" s="4"/>
        <tr r="M51" s="4"/>
        <tr r="M51" s="4"/>
      </tp>
      <tp t="e">
        <v>#N/A</v>
        <stp/>
        <stp>BDS|15910628271687728820</stp>
        <tr r="AG50" s="4"/>
        <tr r="AG50" s="4"/>
        <tr r="M50" s="4"/>
        <tr r="M50" s="4"/>
        <tr r="W50" s="4"/>
        <tr r="W50" s="4"/>
      </tp>
      <tp t="e">
        <v>#N/A</v>
        <stp/>
        <stp>BDP|11415875615283976032</stp>
        <tr r="AQ133" s="4"/>
      </tp>
      <tp t="e">
        <v>#N/A</v>
        <stp/>
        <stp>BDP|10357300825022355890</stp>
        <tr r="AQ208" s="4"/>
      </tp>
      <tp t="e">
        <v>#N/A</v>
        <stp/>
        <stp>BDS|17650852091459809455</stp>
        <tr r="M395" s="4"/>
        <tr r="M395" s="4"/>
        <tr r="AG395" s="4"/>
        <tr r="AG395" s="4"/>
        <tr r="W395" s="4"/>
        <tr r="W395" s="4"/>
      </tp>
      <tp t="e">
        <v>#N/A</v>
        <stp/>
        <stp>BDP|15525659337943016880</stp>
        <tr r="AQ156" s="4"/>
      </tp>
      <tp t="s">
        <v>#N/A N/A</v>
        <stp/>
        <stp>BDS|17514810350703020284</stp>
        <tr r="W380" s="4"/>
      </tp>
      <tp t="s">
        <v>#N/A N/A</v>
        <stp/>
        <stp>BDS|13330923631227962549</stp>
        <tr r="M106" s="4"/>
      </tp>
      <tp t="s">
        <v>#N/A N/A</v>
        <stp/>
        <stp>BDS|12486141592743932296</stp>
        <tr r="AG115" s="4"/>
      </tp>
      <tp t="s">
        <v>#N/A N/A</v>
        <stp/>
        <stp>BDS|16241307406988738612</stp>
        <tr r="AG370" s="4"/>
      </tp>
      <tp t="s">
        <v>#N/A N/A</v>
        <stp/>
        <stp>BDS|11732411848838510296</stp>
        <tr r="AG299" s="4"/>
      </tp>
      <tp t="e">
        <v>#N/A</v>
        <stp/>
        <stp>BDP|14460435048779762688</stp>
        <tr r="AR97" s="4"/>
      </tp>
      <tp t="e">
        <v>#N/A</v>
        <stp/>
        <stp>BDP|13091317571534430842</stp>
        <tr r="AQ131" s="4"/>
      </tp>
      <tp t="e">
        <v>#N/A</v>
        <stp/>
        <stp>BDS|16721913844442284232</stp>
        <tr r="W274" s="4"/>
        <tr r="W274" s="4"/>
        <tr r="M274" s="4"/>
        <tr r="M274" s="4"/>
        <tr r="AG274" s="4"/>
        <tr r="AG274" s="4"/>
      </tp>
      <tp t="s">
        <v>#N/A N/A</v>
        <stp/>
        <stp>BDS|17674875613055990086</stp>
        <tr r="W176" s="4"/>
      </tp>
      <tp t="s">
        <v>#N/A N/A</v>
        <stp/>
        <stp>BDS|15273966766159905880</stp>
        <tr r="M217" s="4"/>
      </tp>
      <tp t="s">
        <v>#N/A N/A</v>
        <stp/>
        <stp>BDS|15066904973451798145</stp>
        <tr r="M307" s="4"/>
      </tp>
      <tp t="e">
        <v>#N/A</v>
        <stp/>
        <stp>BDP|16851716109889477375</stp>
        <tr r="AR342" s="4"/>
      </tp>
      <tp t="s">
        <v>#N/A N/A</v>
        <stp/>
        <stp>BDS|17601166487160625514</stp>
        <tr r="M124" s="4"/>
      </tp>
      <tp t="e">
        <v>#N/A</v>
        <stp/>
        <stp>BDS|11383516994760528621</stp>
        <tr r="W123" s="4"/>
        <tr r="W123" s="4"/>
        <tr r="M123" s="4"/>
        <tr r="M123" s="4"/>
        <tr r="AG123" s="4"/>
        <tr r="AG123" s="4"/>
      </tp>
      <tp t="s">
        <v>#N/A N/A</v>
        <stp/>
        <stp>BDS|15185464786163393137</stp>
        <tr r="AG337" s="4"/>
      </tp>
      <tp t="s">
        <v>#N/A N/A</v>
        <stp/>
        <stp>BDS|13219635285444582272</stp>
        <tr r="M168" s="4"/>
      </tp>
      <tp t="e">
        <v>#N/A</v>
        <stp/>
        <stp>BDP|16143465471157196927</stp>
        <tr r="AR297" s="4"/>
      </tp>
      <tp t="s">
        <v>#N/A N/A</v>
        <stp/>
        <stp>BDS|13155873312813678244</stp>
        <tr r="AG125" s="4"/>
      </tp>
      <tp t="s">
        <v>#N/A N/A</v>
        <stp/>
        <stp>BDS|15078619320763620919</stp>
        <tr r="M167" s="4"/>
      </tp>
      <tp t="s">
        <v>#N/A N/A</v>
        <stp/>
        <stp>BDS|12423148596424882584</stp>
        <tr r="AG245" s="4"/>
      </tp>
      <tp t="e">
        <v>#N/A</v>
        <stp/>
        <stp>BDS|13542774042869377240</stp>
        <tr r="W64" s="4"/>
        <tr r="W64" s="4"/>
        <tr r="M64" s="4"/>
        <tr r="M64" s="4"/>
        <tr r="AG64" s="4"/>
        <tr r="AG64" s="4"/>
      </tp>
      <tp t="s">
        <v>#N/A N/A</v>
        <stp/>
        <stp>BDS|11025630523866507827</stp>
        <tr r="W25" s="4"/>
      </tp>
      <tp t="e">
        <v>#N/A</v>
        <stp/>
        <stp>BDS|15488611017260231974</stp>
        <tr r="AG284" s="4"/>
        <tr r="AG284" s="4"/>
        <tr r="W284" s="4"/>
        <tr r="W284" s="4"/>
        <tr r="M284" s="4"/>
        <tr r="M284" s="4"/>
      </tp>
      <tp t="s">
        <v>#N/A N/A</v>
        <stp/>
        <stp>BDS|12053393303369483391</stp>
        <tr r="M109" s="4"/>
      </tp>
      <tp t="s">
        <v>#N/A N/A</v>
        <stp/>
        <stp>BDS|13255829923504398673</stp>
        <tr r="W177" s="4"/>
      </tp>
      <tp t="e">
        <v>#N/A</v>
        <stp/>
        <stp>BDP|11744310997131794129</stp>
        <tr r="AQ295" s="4"/>
      </tp>
      <tp t="e">
        <v>#N/A</v>
        <stp/>
        <stp>BDP|17116151097490474408</stp>
        <tr r="AQ42" s="4"/>
      </tp>
      <tp t="e">
        <v>#N/A</v>
        <stp/>
        <stp>BDP|11758877410165688616</stp>
        <tr r="AQ124" s="4"/>
      </tp>
      <tp t="s">
        <v>#N/A N/A</v>
        <stp/>
        <stp>BDS|16505347459538906357</stp>
        <tr r="W123" s="4"/>
      </tp>
      <tp t="e">
        <v>#N/A</v>
        <stp/>
        <stp>BDP|11782422194494624316</stp>
        <tr r="AQ191" s="4"/>
      </tp>
      <tp t="s">
        <v>#N/A N/A</v>
        <stp/>
        <stp>BDS|16623369325108310431</stp>
        <tr r="W322" s="4"/>
      </tp>
      <tp t="s">
        <v>#N/A N/A</v>
        <stp/>
        <stp>BDS|12367530093134383152</stp>
        <tr r="M319" s="4"/>
      </tp>
      <tp t="s">
        <v>#N/A N/A</v>
        <stp/>
        <stp>BDS|17559416142258041433</stp>
        <tr r="AG239" s="4"/>
      </tp>
      <tp t="s">
        <v>#N/A N/A</v>
        <stp/>
        <stp>BDH|17029363474740649859</stp>
        <tr r="D98" s="4"/>
      </tp>
      <tp t="s">
        <v>#N/A N/A</v>
        <stp/>
        <stp>BDH|18281155368237942377</stp>
        <tr r="D341" s="4"/>
      </tp>
      <tp t="s">
        <v>#N/A N/A</v>
        <stp/>
        <stp>BDH|12891382677634284947</stp>
        <tr r="B318" s="4"/>
      </tp>
      <tp t="s">
        <v>#N/A N/A</v>
        <stp/>
        <stp>BDH|10444318974597990891</stp>
        <tr r="F38" s="4"/>
      </tp>
      <tp t="s">
        <v>#N/A N/A</v>
        <stp/>
        <stp>BDH|11063749753498788014</stp>
        <tr r="D269" s="4"/>
      </tp>
      <tp t="s">
        <v>#N/A N/A</v>
        <stp/>
        <stp>BDH|17834477979269349645</stp>
        <tr r="G248" s="4"/>
      </tp>
      <tp t="s">
        <v>#N/A N/A</v>
        <stp/>
        <stp>BDH|17429719493423477121</stp>
        <tr r="I285" s="4"/>
      </tp>
      <tp t="s">
        <v>#N/A N/A</v>
        <stp/>
        <stp>BDH|14475885110576804048</stp>
        <tr r="I158" s="4"/>
      </tp>
      <tp t="s">
        <v>#N/A N/A</v>
        <stp/>
        <stp>BDH|18267324717841296050</stp>
        <tr r="H87" s="4"/>
      </tp>
      <tp t="s">
        <v>#N/A N/A</v>
        <stp/>
        <stp>BDH|16632631165284587963</stp>
        <tr r="H27" s="4"/>
      </tp>
      <tp t="s">
        <v>#N/A N/A</v>
        <stp/>
        <stp>BDH|16408453322152293922</stp>
        <tr r="H8" s="4"/>
      </tp>
      <tp t="s">
        <v>#N/A N/A</v>
        <stp/>
        <stp>BDH|17464758736349068143</stp>
        <tr r="B150" s="4"/>
      </tp>
      <tp t="s">
        <v>#N/A N/A</v>
        <stp/>
        <stp>BDH|15153725074748373673</stp>
        <tr r="I39" s="4"/>
      </tp>
      <tp t="s">
        <v>#N/A N/A</v>
        <stp/>
        <stp>BDH|13176904164503629401</stp>
        <tr r="G148" s="4"/>
      </tp>
      <tp t="s">
        <v>#N/A N/A</v>
        <stp/>
        <stp>BDH|11542680971878811366</stp>
        <tr r="H107" s="4"/>
      </tp>
      <tp t="s">
        <v>#N/A N/A</v>
        <stp/>
        <stp>BDH|15133322384441085455</stp>
        <tr r="D390" s="4"/>
      </tp>
      <tp t="s">
        <v>#N/A N/A</v>
        <stp/>
        <stp>BDH|16698972383035134916</stp>
        <tr r="E60" s="4"/>
      </tp>
      <tp t="s">
        <v>#N/A N/A</v>
        <stp/>
        <stp>BDH|12504694376658851004</stp>
        <tr r="I247" s="4"/>
      </tp>
      <tp t="s">
        <v>#N/A N/A</v>
        <stp/>
        <stp>BDH|16500979077796025579</stp>
        <tr r="B254" s="4"/>
      </tp>
      <tp t="s">
        <v>#N/A N/A</v>
        <stp/>
        <stp>BDH|18090435848073618087</stp>
        <tr r="B91" s="4"/>
      </tp>
      <tp t="s">
        <v>#N/A N/A</v>
        <stp/>
        <stp>BDH|12737955983930562814</stp>
        <tr r="H33" s="4"/>
      </tp>
      <tp t="s">
        <v>#N/A N/A</v>
        <stp/>
        <stp>BDH|16797502627229511308</stp>
        <tr r="I233" s="4"/>
      </tp>
      <tp t="s">
        <v>#N/A N/A</v>
        <stp/>
        <stp>BDH|15149759505288298161</stp>
        <tr r="G256" s="4"/>
      </tp>
      <tp t="s">
        <v>#N/A N/A</v>
        <stp/>
        <stp>BDH|16034244297967409129</stp>
        <tr r="B100" s="4"/>
      </tp>
      <tp t="s">
        <v>#N/A N/A</v>
        <stp/>
        <stp>BDH|17796593429509767243</stp>
        <tr r="G120" s="4"/>
      </tp>
      <tp t="s">
        <v>#N/A N/A</v>
        <stp/>
        <stp>BDH|16536808635641747730</stp>
        <tr r="E359" s="4"/>
      </tp>
      <tp t="s">
        <v>#N/A N/A</v>
        <stp/>
        <stp>BDH|18185090648654140355</stp>
        <tr r="I48" s="4"/>
      </tp>
      <tp t="s">
        <v>#N/A N/A</v>
        <stp/>
        <stp>BDH|16458345295853829499</stp>
        <tr r="F28" s="4"/>
      </tp>
      <tp t="s">
        <v>#N/A N/A</v>
        <stp/>
        <stp>BDH|12170285686123385089</stp>
        <tr r="C109" s="4"/>
      </tp>
      <tp t="s">
        <v>#N/A N/A</v>
        <stp/>
        <stp>BDH|11520447623584329853</stp>
        <tr r="B362" s="4"/>
      </tp>
      <tp t="s">
        <v>#N/A N/A</v>
        <stp/>
        <stp>BDH|16045401976046665843</stp>
        <tr r="E63" s="4"/>
      </tp>
      <tp t="s">
        <v>#N/A N/A</v>
        <stp/>
        <stp>BDH|13551918301479151837</stp>
        <tr r="C174" s="4"/>
      </tp>
      <tp t="s">
        <v>#N/A N/A</v>
        <stp/>
        <stp>BDH|16339677989164954739</stp>
        <tr r="H168" s="4"/>
      </tp>
      <tp t="s">
        <v>#N/A N/A</v>
        <stp/>
        <stp>BDH|17220962751968296808</stp>
        <tr r="G116" s="4"/>
      </tp>
      <tp t="s">
        <v>#N/A N/A</v>
        <stp/>
        <stp>BDH|14526139537879345459</stp>
        <tr r="G319" s="4"/>
      </tp>
      <tp t="s">
        <v>#N/A N/A</v>
        <stp/>
        <stp>BDH|17284438253314506902</stp>
        <tr r="I57" s="4"/>
      </tp>
      <tp t="s">
        <v>#N/A N/A</v>
        <stp/>
        <stp>BDH|16607631610208575272</stp>
        <tr r="G375" s="4"/>
      </tp>
      <tp t="s">
        <v>#N/A N/A</v>
        <stp/>
        <stp>BDH|12145417183116729334</stp>
        <tr r="I331" s="4"/>
      </tp>
      <tp t="s">
        <v>#N/A N/A</v>
        <stp/>
        <stp>BDH|15005010742002251861</stp>
        <tr r="F289" s="4"/>
      </tp>
      <tp t="s">
        <v>#N/A N/A</v>
        <stp/>
        <stp>BDH|16528064887420110539</stp>
        <tr r="G346" s="4"/>
      </tp>
      <tp t="s">
        <v>#N/A N/A</v>
        <stp/>
        <stp>BDH|17124328601668262762</stp>
        <tr r="H63" s="4"/>
      </tp>
      <tp t="s">
        <v>#N/A N/A</v>
        <stp/>
        <stp>BDH|16885821711097537386</stp>
        <tr r="C236" s="4"/>
      </tp>
      <tp t="s">
        <v>#N/A N/A</v>
        <stp/>
        <stp>BDH|15442770846569108423</stp>
        <tr r="E154" s="4"/>
      </tp>
      <tp t="s">
        <v>#N/A N/A</v>
        <stp/>
        <stp>BDH|13256468192847316235</stp>
        <tr r="B85" s="4"/>
      </tp>
      <tp t="s">
        <v>#N/A N/A</v>
        <stp/>
        <stp>BDH|17554783001899219289</stp>
        <tr r="E213" s="4"/>
      </tp>
      <tp t="s">
        <v>#N/A N/A</v>
        <stp/>
        <stp>BDH|12668548298880972554</stp>
        <tr r="G210" s="4"/>
      </tp>
      <tp t="s">
        <v>#N/A N/A</v>
        <stp/>
        <stp>BDH|14885581951187833800</stp>
        <tr r="E257" s="4"/>
      </tp>
      <tp t="s">
        <v>#N/A N/A</v>
        <stp/>
        <stp>BDH|15038898910693531454</stp>
        <tr r="F334" s="4"/>
      </tp>
      <tp t="s">
        <v>#N/A N/A</v>
        <stp/>
        <stp>BDH|11564350349959579452</stp>
        <tr r="F176" s="4"/>
      </tp>
      <tp t="s">
        <v>#N/A N/A</v>
        <stp/>
        <stp>BDH|10884703626628379644</stp>
        <tr r="I218" s="4"/>
      </tp>
      <tp t="s">
        <v>#N/A N/A</v>
        <stp/>
        <stp>BDH|18418539721171892571</stp>
        <tr r="B59" s="4"/>
      </tp>
      <tp t="s">
        <v>#N/A N/A</v>
        <stp/>
        <stp>BDH|18022734478384633758</stp>
        <tr r="C222" s="4"/>
      </tp>
      <tp t="s">
        <v>#N/A N/A</v>
        <stp/>
        <stp>BDH|12497726589796402035</stp>
        <tr r="D330" s="4"/>
      </tp>
      <tp t="s">
        <v>#N/A N/A</v>
        <stp/>
        <stp>BDH|13303077377227194893</stp>
        <tr r="C228" s="4"/>
      </tp>
      <tp t="s">
        <v>#N/A N/A</v>
        <stp/>
        <stp>BDH|18161120579624166109</stp>
        <tr r="D245" s="4"/>
      </tp>
      <tp t="s">
        <v>#N/A N/A</v>
        <stp/>
        <stp>BDH|11373162942769895649</stp>
        <tr r="H12" s="4"/>
      </tp>
      <tp t="s">
        <v>#N/A N/A</v>
        <stp/>
        <stp>BDH|10628484191682597418</stp>
        <tr r="D83" s="4"/>
      </tp>
      <tp t="s">
        <v>#N/A N/A</v>
        <stp/>
        <stp>BDH|18021426351281077381</stp>
        <tr r="D190" s="4"/>
      </tp>
      <tp t="s">
        <v>#N/A N/A</v>
        <stp/>
        <stp>BDH|12896457112485750938</stp>
        <tr r="B126" s="4"/>
      </tp>
      <tp t="s">
        <v>#N/A N/A</v>
        <stp/>
        <stp>BDH|16022679999562523016</stp>
        <tr r="C167" s="4"/>
      </tp>
      <tp t="s">
        <v>#N/A N/A</v>
        <stp/>
        <stp>BDH|15626394580962223777</stp>
        <tr r="H351" s="4"/>
      </tp>
      <tp t="s">
        <v>#N/A N/A</v>
        <stp/>
        <stp>BDH|15460119989690041765</stp>
        <tr r="H49" s="4"/>
      </tp>
      <tp t="s">
        <v>#N/A N/A</v>
        <stp/>
        <stp>BDH|11590508264079826031</stp>
        <tr r="D155" s="4"/>
      </tp>
      <tp t="s">
        <v>#N/A N/A</v>
        <stp/>
        <stp>BDH|13903737440429129211</stp>
        <tr r="G76" s="4"/>
      </tp>
      <tp t="s">
        <v>#N/A N/A</v>
        <stp/>
        <stp>BDH|14732453658498923692</stp>
        <tr r="E27" s="4"/>
      </tp>
      <tp t="s">
        <v>#N/A N/A</v>
        <stp/>
        <stp>BDH|15914268466068530211</stp>
        <tr r="C70" s="4"/>
      </tp>
      <tp t="s">
        <v>#N/A N/A</v>
        <stp/>
        <stp>BDH|17968065954250548939</stp>
        <tr r="E302" s="4"/>
      </tp>
      <tp t="s">
        <v>#N/A N/A</v>
        <stp/>
        <stp>BDH|15915153223515574871</stp>
        <tr r="H75" s="4"/>
      </tp>
      <tp t="s">
        <v>#N/A N/A</v>
        <stp/>
        <stp>BDH|14319804807470886719</stp>
        <tr r="G396" s="4"/>
      </tp>
      <tp t="s">
        <v>#N/A N/A</v>
        <stp/>
        <stp>BDH|12430391107792246856</stp>
        <tr r="C75" s="4"/>
      </tp>
      <tp t="s">
        <v>#N/A N/A</v>
        <stp/>
        <stp>BDH|15044313321017845848</stp>
        <tr r="C320" s="4"/>
      </tp>
      <tp t="s">
        <v>#N/A N/A</v>
        <stp/>
        <stp>BDH|10220391465057570976</stp>
        <tr r="D172" s="4"/>
      </tp>
      <tp t="s">
        <v>#N/A N/A</v>
        <stp/>
        <stp>BDH|15849679242865725966</stp>
        <tr r="G152" s="4"/>
      </tp>
      <tp t="s">
        <v>#N/A N/A</v>
        <stp/>
        <stp>BDH|13062031677656094989</stp>
        <tr r="G95" s="4"/>
      </tp>
      <tp t="s">
        <v>#N/A N/A</v>
        <stp/>
        <stp>BDH|18176337239256024571</stp>
        <tr r="E18" s="4"/>
      </tp>
      <tp t="s">
        <v>#N/A N/A</v>
        <stp/>
        <stp>BDH|16097193182780749409</stp>
        <tr r="D201" s="4"/>
      </tp>
      <tp t="s">
        <v>#N/A N/A</v>
        <stp/>
        <stp>BDH|15266006313226860952</stp>
        <tr r="F301" s="4"/>
      </tp>
      <tp t="s">
        <v>#N/A N/A</v>
        <stp/>
        <stp>BDH|11604496252929431267</stp>
        <tr r="D163" s="4"/>
      </tp>
      <tp t="s">
        <v>#N/A N/A</v>
        <stp/>
        <stp>BDH|13898652932874560959</stp>
        <tr r="I372" s="4"/>
      </tp>
      <tp t="s">
        <v>#N/A N/A</v>
        <stp/>
        <stp>BDH|14161370454140507986</stp>
        <tr r="G165" s="4"/>
      </tp>
      <tp t="s">
        <v>#N/A N/A</v>
        <stp/>
        <stp>BDH|11929792209644475924</stp>
        <tr r="G143" s="4"/>
      </tp>
      <tp t="s">
        <v>#N/A N/A</v>
        <stp/>
        <stp>BDH|14885817180649043677</stp>
        <tr r="H312" s="4"/>
      </tp>
      <tp t="s">
        <v>#N/A N/A</v>
        <stp/>
        <stp>BDH|16851560299590011193</stp>
        <tr r="I387" s="4"/>
      </tp>
      <tp t="s">
        <v>#N/A N/A</v>
        <stp/>
        <stp>BDH|13264572688466080339</stp>
        <tr r="B279" s="4"/>
      </tp>
      <tp t="s">
        <v>#N/A N/A</v>
        <stp/>
        <stp>BDH|13061180091783521326</stp>
        <tr r="G246" s="4"/>
      </tp>
      <tp t="e">
        <v>#N/A</v>
        <stp/>
        <stp>BDP|14879047100718592402</stp>
        <tr r="AQ152" s="4"/>
      </tp>
      <tp t="e">
        <v>#N/A</v>
        <stp/>
        <stp>BDP|15406053857301735983</stp>
        <tr r="AR183" s="4"/>
      </tp>
      <tp t="e">
        <v>#N/A</v>
        <stp/>
        <stp>BDP|11034713705457581996</stp>
        <tr r="AR26" s="4"/>
      </tp>
      <tp t="e">
        <v>#N/A</v>
        <stp/>
        <stp>BDP|14136425144699985560</stp>
        <tr r="AQ79" s="4"/>
      </tp>
      <tp t="e">
        <v>#N/A</v>
        <stp/>
        <stp>BDP|11109822763227974018</stp>
        <tr r="AR91" s="4"/>
      </tp>
      <tp t="s">
        <v>#N/A N/A</v>
        <stp/>
        <stp>BDS|18141880220279473360</stp>
        <tr r="AG233" s="4"/>
      </tp>
      <tp t="s">
        <v>#N/A N/A</v>
        <stp/>
        <stp>BDS|10080787634884100867</stp>
        <tr r="M387" s="4"/>
      </tp>
      <tp t="e">
        <v>#N/A</v>
        <stp/>
        <stp>BDP|15334710735631954866</stp>
        <tr r="AR89" s="4"/>
      </tp>
      <tp t="e">
        <v>#N/A</v>
        <stp/>
        <stp>BDP|12027791430509404750</stp>
        <tr r="AQ254" s="4"/>
      </tp>
      <tp t="s">
        <v>#N/A N/A</v>
        <stp/>
        <stp>BDS|10409171342384811925</stp>
        <tr r="M205" s="4"/>
      </tp>
      <tp t="e">
        <v>#N/A</v>
        <stp/>
        <stp>BDP|15882914601212612657</stp>
        <tr r="AQ344" s="4"/>
      </tp>
      <tp t="s">
        <v>#N/A N/A</v>
        <stp/>
        <stp>BDS|13347076993605772791</stp>
        <tr r="AG83" s="4"/>
      </tp>
      <tp t="s">
        <v>#N/A N/A</v>
        <stp/>
        <stp>BDS|11641193786190203026</stp>
        <tr r="M381" s="4"/>
      </tp>
      <tp t="e">
        <v>#N/A</v>
        <stp/>
        <stp>BDS|15376030143060829922</stp>
        <tr r="M241" s="4"/>
        <tr r="M241" s="4"/>
        <tr r="W241" s="4"/>
        <tr r="W241" s="4"/>
        <tr r="AG241" s="4"/>
        <tr r="AG241" s="4"/>
      </tp>
      <tp t="s">
        <v>#N/A N/A</v>
        <stp/>
        <stp>BDS|12634842839951559006</stp>
        <tr r="AG27" s="4"/>
      </tp>
      <tp t="e">
        <v>#N/A</v>
        <stp/>
        <stp>BDS|18350155904941927052</stp>
        <tr r="M174" s="4"/>
        <tr r="M174" s="4"/>
        <tr r="AG174" s="4"/>
        <tr r="AG174" s="4"/>
        <tr r="W174" s="4"/>
        <tr r="W174" s="4"/>
      </tp>
      <tp t="e">
        <v>#N/A</v>
        <stp/>
        <stp>BDP|13991307270097444807</stp>
        <tr r="AR166" s="4"/>
      </tp>
      <tp t="e">
        <v>#N/A</v>
        <stp/>
        <stp>BDS|14864444754934739915</stp>
        <tr r="AG57" s="4"/>
        <tr r="AG57" s="4"/>
        <tr r="W57" s="4"/>
        <tr r="W57" s="4"/>
        <tr r="M57" s="4"/>
        <tr r="M57" s="4"/>
      </tp>
      <tp t="e">
        <v>#N/A</v>
        <stp/>
        <stp>BDS|18144192633736455414</stp>
        <tr r="W84" s="4"/>
        <tr r="W84" s="4"/>
        <tr r="M84" s="4"/>
        <tr r="M84" s="4"/>
        <tr r="AG84" s="4"/>
        <tr r="AG84" s="4"/>
      </tp>
      <tp t="s">
        <v>#N/A N/A</v>
        <stp/>
        <stp>BDS|10939102212021229974</stp>
        <tr r="M64" s="4"/>
      </tp>
      <tp t="s">
        <v>#N/A N/A</v>
        <stp/>
        <stp>BDS|17648957216653973424</stp>
        <tr r="M164" s="4"/>
      </tp>
      <tp t="e">
        <v>#N/A</v>
        <stp/>
        <stp>BDS|10182260139661823899</stp>
        <tr r="AG198" s="4"/>
        <tr r="AG198" s="4"/>
        <tr r="W198" s="4"/>
        <tr r="W198" s="4"/>
        <tr r="M198" s="4"/>
        <tr r="M198" s="4"/>
      </tp>
      <tp t="e">
        <v>#N/A</v>
        <stp/>
        <stp>BDS|12791156716062934814</stp>
        <tr r="M164" s="4"/>
        <tr r="M164" s="4"/>
        <tr r="W164" s="4"/>
        <tr r="W164" s="4"/>
        <tr r="AG164" s="4"/>
        <tr r="AG164" s="4"/>
      </tp>
      <tp t="s">
        <v>#N/A N/A</v>
        <stp/>
        <stp>BDS|16924219393007105263</stp>
        <tr r="M384" s="4"/>
      </tp>
      <tp t="e">
        <v>#N/A</v>
        <stp/>
        <stp>BDP|14449651721289993160</stp>
        <tr r="AQ400" s="4"/>
      </tp>
      <tp t="s">
        <v>#N/A N/A</v>
        <stp/>
        <stp>BDS|10051695507577601949</stp>
        <tr r="M388" s="4"/>
      </tp>
      <tp t="e">
        <v>#N/A</v>
        <stp/>
        <stp>BDS|13551430581285364284</stp>
        <tr r="AG81" s="4"/>
        <tr r="AG81" s="4"/>
        <tr r="W81" s="4"/>
        <tr r="W81" s="4"/>
        <tr r="M81" s="4"/>
        <tr r="M81" s="4"/>
      </tp>
      <tp t="s">
        <v>#N/A N/A</v>
        <stp/>
        <stp>BDS|15145237063008418180</stp>
        <tr r="AG268" s="4"/>
      </tp>
      <tp t="e">
        <v>#N/A</v>
        <stp/>
        <stp>BDP|15276244016967796995</stp>
        <tr r="AR287" s="4"/>
      </tp>
      <tp t="s">
        <v>#N/A N/A</v>
        <stp/>
        <stp>BDS|14203476890013181265</stp>
        <tr r="W226" s="4"/>
      </tp>
      <tp t="e">
        <v>#N/A</v>
        <stp/>
        <stp>BDP|13586102748787955950</stp>
        <tr r="AR181" s="4"/>
      </tp>
      <tp t="e">
        <v>#N/A</v>
        <stp/>
        <stp>BDP|17701519616559484258</stp>
        <tr r="AR140" s="4"/>
      </tp>
      <tp t="s">
        <v>#N/A N/A</v>
        <stp/>
        <stp>BDS|11398043886695043420</stp>
        <tr r="AG220" s="4"/>
      </tp>
      <tp t="e">
        <v>#N/A</v>
        <stp/>
        <stp>BDP|16532211260358710234</stp>
        <tr r="AQ202" s="4"/>
      </tp>
      <tp t="e">
        <v>#N/A</v>
        <stp/>
        <stp>BDP|11171970242506396246</stp>
        <tr r="AR148" s="4"/>
      </tp>
      <tp t="s">
        <v>#N/A N/A</v>
        <stp/>
        <stp>BDS|10121342381373274064</stp>
        <tr r="AG72" s="4"/>
      </tp>
      <tp t="e">
        <v>#N/A</v>
        <stp/>
        <stp>BDP|10893184981479191834</stp>
        <tr r="AR109" s="4"/>
      </tp>
      <tp t="e">
        <v>#N/A</v>
        <stp/>
        <stp>BDP|18361738267709113840</stp>
        <tr r="AQ289" s="4"/>
      </tp>
      <tp t="e">
        <v>#N/A</v>
        <stp/>
        <stp>BDS|12385902601920153329</stp>
        <tr r="W365" s="4"/>
        <tr r="W365" s="4"/>
        <tr r="M365" s="4"/>
        <tr r="M365" s="4"/>
        <tr r="AG365" s="4"/>
        <tr r="AG365" s="4"/>
      </tp>
      <tp t="e">
        <v>#N/A</v>
        <stp/>
        <stp>BDS|11153322938630209982</stp>
        <tr r="W283" s="4"/>
        <tr r="W283" s="4"/>
        <tr r="M283" s="4"/>
        <tr r="M283" s="4"/>
        <tr r="AG283" s="4"/>
        <tr r="AG283" s="4"/>
      </tp>
      <tp t="s">
        <v>#N/A N/A</v>
        <stp/>
        <stp>BDS|15396034165042205918</stp>
        <tr r="AG296" s="4"/>
      </tp>
      <tp t="e">
        <v>#N/A</v>
        <stp/>
        <stp>BDP|14696647410478335352</stp>
        <tr r="AR260" s="4"/>
      </tp>
      <tp t="e">
        <v>#N/A</v>
        <stp/>
        <stp>BDP|13767364297870045124</stp>
        <tr r="AR261" s="4"/>
      </tp>
      <tp t="s">
        <v>#N/A N/A</v>
        <stp/>
        <stp>BDS|18277643128726120288</stp>
        <tr r="M247" s="4"/>
      </tp>
      <tp t="e">
        <v>#N/A</v>
        <stp/>
        <stp>BDS|13991888775513186725</stp>
        <tr r="W393" s="4"/>
        <tr r="W393" s="4"/>
        <tr r="M393" s="4"/>
        <tr r="M393" s="4"/>
        <tr r="AG393" s="4"/>
        <tr r="AG393" s="4"/>
      </tp>
      <tp t="s">
        <v>#N/A N/A</v>
        <stp/>
        <stp>BDS|11769927572114261326</stp>
        <tr r="M19" s="4"/>
      </tp>
      <tp t="e">
        <v>#N/A</v>
        <stp/>
        <stp>BDS|15485535913940123923</stp>
        <tr r="M307" s="4"/>
        <tr r="M307" s="4"/>
        <tr r="W307" s="4"/>
        <tr r="W307" s="4"/>
        <tr r="AG307" s="4"/>
        <tr r="AG307" s="4"/>
      </tp>
      <tp t="s">
        <v>#N/A N/A</v>
        <stp/>
        <stp>BDS|11452163497664312514</stp>
        <tr r="W316" s="4"/>
      </tp>
      <tp t="e">
        <v>#N/A</v>
        <stp/>
        <stp>BDP|14218838785698130420</stp>
        <tr r="AR117" s="4"/>
      </tp>
      <tp t="e">
        <v>#N/A</v>
        <stp/>
        <stp>BDP|13517215029099840223</stp>
        <tr r="AQ180" s="4"/>
      </tp>
      <tp t="s">
        <v>#N/A N/A</v>
        <stp/>
        <stp>BDS|13135805277185105133</stp>
        <tr r="M48" s="4"/>
      </tp>
      <tp t="e">
        <v>#N/A</v>
        <stp/>
        <stp>BDP|16820241526388995656</stp>
        <tr r="AR39" s="4"/>
      </tp>
      <tp t="e">
        <v>#N/A</v>
        <stp/>
        <stp>BDP|14820596176469528744</stp>
        <tr r="AQ130" s="4"/>
      </tp>
      <tp t="s">
        <v>#N/A N/A</v>
        <stp/>
        <stp>BDH|16967691461176363832</stp>
        <tr r="E187" s="4"/>
      </tp>
      <tp t="s">
        <v>#N/A N/A</v>
        <stp/>
        <stp>BDH|10481100393863148375</stp>
        <tr r="B128" s="4"/>
      </tp>
      <tp t="s">
        <v>#N/A N/A</v>
        <stp/>
        <stp>BDH|14970421158645779852</stp>
        <tr r="D385" s="4"/>
      </tp>
      <tp t="s">
        <v>#N/A N/A</v>
        <stp/>
        <stp>BDH|13452670741161342805</stp>
        <tr r="F12" s="4"/>
      </tp>
      <tp t="s">
        <v>#N/A N/A</v>
        <stp/>
        <stp>BDH|17639905265927093739</stp>
        <tr r="I351" s="4"/>
      </tp>
      <tp t="s">
        <v>#N/A N/A</v>
        <stp/>
        <stp>BDH|10028538886754264175</stp>
        <tr r="H20" s="4"/>
      </tp>
      <tp t="s">
        <v>#N/A N/A</v>
        <stp/>
        <stp>BDH|10175437359991901812</stp>
        <tr r="B30" s="4"/>
      </tp>
      <tp t="s">
        <v>#N/A N/A</v>
        <stp/>
        <stp>BDH|18117271383682672809</stp>
        <tr r="I299" s="4"/>
      </tp>
      <tp t="s">
        <v>#N/A N/A</v>
        <stp/>
        <stp>BDH|10489723280094721321</stp>
        <tr r="H66" s="4"/>
      </tp>
      <tp t="s">
        <v>#N/A N/A</v>
        <stp/>
        <stp>BDH|18341384216533780190</stp>
        <tr r="E274" s="4"/>
      </tp>
      <tp t="s">
        <v>#N/A N/A</v>
        <stp/>
        <stp>BDH|11797272640868308702</stp>
        <tr r="G171" s="4"/>
      </tp>
      <tp t="s">
        <v>#N/A N/A</v>
        <stp/>
        <stp>BDH|18221857997667564664</stp>
        <tr r="E197" s="4"/>
      </tp>
      <tp t="s">
        <v>#N/A N/A</v>
        <stp/>
        <stp>BDH|15933904122416191081</stp>
        <tr r="B178" s="4"/>
      </tp>
      <tp t="s">
        <v>#N/A N/A</v>
        <stp/>
        <stp>BDH|18144796847887418494</stp>
        <tr r="I192" s="4"/>
      </tp>
      <tp t="s">
        <v>#N/A N/A</v>
        <stp/>
        <stp>BDH|13688329083688193840</stp>
        <tr r="G100" s="4"/>
      </tp>
      <tp t="s">
        <v>#N/A N/A</v>
        <stp/>
        <stp>BDH|16891505484932973171</stp>
        <tr r="C380" s="4"/>
      </tp>
      <tp t="s">
        <v>#N/A N/A</v>
        <stp/>
        <stp>BDH|10700241604482130844</stp>
        <tr r="G191" s="4"/>
      </tp>
      <tp t="s">
        <v>#N/A N/A</v>
        <stp/>
        <stp>BDH|17637203332767328954</stp>
        <tr r="C116" s="4"/>
      </tp>
      <tp t="s">
        <v>#N/A N/A</v>
        <stp/>
        <stp>BDH|11600432283695262062</stp>
        <tr r="H322" s="4"/>
      </tp>
      <tp t="s">
        <v>#N/A N/A</v>
        <stp/>
        <stp>BDH|11140428393641797556</stp>
        <tr r="B101" s="4"/>
      </tp>
      <tp t="s">
        <v>#N/A N/A</v>
        <stp/>
        <stp>BDH|12852565790206803039</stp>
        <tr r="D82" s="4"/>
      </tp>
      <tp t="s">
        <v>#N/A N/A</v>
        <stp/>
        <stp>BDH|13945905144234045288</stp>
        <tr r="E331" s="4"/>
      </tp>
      <tp t="s">
        <v>#N/A N/A</v>
        <stp/>
        <stp>BDH|17901799407929096124</stp>
        <tr r="D122" s="4"/>
      </tp>
      <tp t="s">
        <v>#N/A N/A</v>
        <stp/>
        <stp>BDH|16343474083810172232</stp>
        <tr r="E275" s="4"/>
      </tp>
      <tp t="s">
        <v>#N/A N/A</v>
        <stp/>
        <stp>BDH|12287079366294466820</stp>
        <tr r="H60" s="4"/>
      </tp>
      <tp t="s">
        <v>#N/A N/A</v>
        <stp/>
        <stp>BDH|14206486379609668602</stp>
        <tr r="I326" s="4"/>
      </tp>
      <tp t="s">
        <v>#N/A N/A</v>
        <stp/>
        <stp>BDH|10850118089493524214</stp>
        <tr r="B167" s="4"/>
      </tp>
      <tp t="s">
        <v>#N/A N/A</v>
        <stp/>
        <stp>BDH|13741058741768771702</stp>
        <tr r="F274" s="4"/>
      </tp>
      <tp t="s">
        <v>#N/A N/A</v>
        <stp/>
        <stp>BDH|14108949458069069991</stp>
        <tr r="F282" s="4"/>
      </tp>
      <tp t="s">
        <v>#N/A N/A</v>
        <stp/>
        <stp>BDH|10050066233862467950</stp>
        <tr r="C39" s="4"/>
      </tp>
      <tp t="s">
        <v>#N/A N/A</v>
        <stp/>
        <stp>BDH|12538061646858685673</stp>
        <tr r="D118" s="4"/>
      </tp>
      <tp t="s">
        <v>#N/A N/A</v>
        <stp/>
        <stp>BDH|17598851952996039463</stp>
        <tr r="E172" s="4"/>
      </tp>
      <tp t="s">
        <v>#N/A N/A</v>
        <stp/>
        <stp>BDH|17130868744721200264</stp>
        <tr r="F229" s="4"/>
      </tp>
      <tp t="s">
        <v>#N/A N/A</v>
        <stp/>
        <stp>BDH|10711103887645663411</stp>
        <tr r="B171" s="4"/>
      </tp>
      <tp t="s">
        <v>#N/A N/A</v>
        <stp/>
        <stp>BDH|16991826122861841564</stp>
        <tr r="H130" s="4"/>
      </tp>
      <tp t="s">
        <v>#N/A N/A</v>
        <stp/>
        <stp>BDH|12569603152280373937</stp>
        <tr r="C212" s="4"/>
      </tp>
      <tp t="s">
        <v>#N/A N/A</v>
        <stp/>
        <stp>BDH|18147698644093852126</stp>
        <tr r="F375" s="4"/>
      </tp>
      <tp t="s">
        <v>#N/A N/A</v>
        <stp/>
        <stp>BDH|13156774897592290753</stp>
        <tr r="B211" s="4"/>
      </tp>
      <tp t="s">
        <v>#N/A N/A</v>
        <stp/>
        <stp>BDH|17310971415643727409</stp>
        <tr r="F217" s="4"/>
      </tp>
      <tp t="s">
        <v>#N/A N/A</v>
        <stp/>
        <stp>BDH|17598833254620044244</stp>
        <tr r="C195" s="4"/>
      </tp>
      <tp t="s">
        <v>#N/A N/A</v>
        <stp/>
        <stp>BDH|16820875945483930153</stp>
        <tr r="C180" s="4"/>
      </tp>
      <tp t="s">
        <v>#N/A N/A</v>
        <stp/>
        <stp>BDH|15570848018141852579</stp>
        <tr r="G126" s="4"/>
      </tp>
      <tp t="s">
        <v>#N/A N/A</v>
        <stp/>
        <stp>BDH|12620845606075434765</stp>
        <tr r="B352" s="4"/>
      </tp>
      <tp t="s">
        <v>#N/A N/A</v>
        <stp/>
        <stp>BDH|17278314853661127876</stp>
        <tr r="C362" s="4"/>
      </tp>
      <tp t="s">
        <v>#N/A N/A</v>
        <stp/>
        <stp>BDH|16461669818850533994</stp>
        <tr r="B183" s="4"/>
      </tp>
      <tp t="s">
        <v>#N/A N/A</v>
        <stp/>
        <stp>BDH|18251590067244333791</stp>
        <tr r="H323" s="4"/>
      </tp>
      <tp t="s">
        <v>#N/A N/A</v>
        <stp/>
        <stp>BDH|11705366983953801130</stp>
        <tr r="I175" s="4"/>
      </tp>
      <tp t="s">
        <v>#N/A N/A</v>
        <stp/>
        <stp>BDH|12912936933410051005</stp>
        <tr r="G150" s="4"/>
      </tp>
      <tp t="s">
        <v>#N/A N/A</v>
        <stp/>
        <stp>BDH|18060465954398947926</stp>
        <tr r="H371" s="4"/>
      </tp>
      <tp t="s">
        <v>#N/A N/A</v>
        <stp/>
        <stp>BDH|13042733704255616984</stp>
        <tr r="D247" s="4"/>
      </tp>
      <tp t="s">
        <v>#N/A N/A</v>
        <stp/>
        <stp>BDH|17489084133115344945</stp>
        <tr r="G105" s="4"/>
      </tp>
      <tp t="s">
        <v>#N/A N/A</v>
        <stp/>
        <stp>BDH|10960181462547920825</stp>
        <tr r="G292" s="4"/>
      </tp>
      <tp t="s">
        <v>#N/A N/A</v>
        <stp/>
        <stp>BDH|14310013086263734789</stp>
        <tr r="E216" s="4"/>
      </tp>
      <tp t="s">
        <v>#N/A N/A</v>
        <stp/>
        <stp>BDH|13556589824035653940</stp>
        <tr r="C161" s="4"/>
      </tp>
      <tp t="s">
        <v>#N/A N/A</v>
        <stp/>
        <stp>BDH|14900470453074455928</stp>
        <tr r="C215" s="4"/>
      </tp>
      <tp t="s">
        <v>#N/A N/A</v>
        <stp/>
        <stp>BDH|13908745569639758387</stp>
        <tr r="H72" s="4"/>
      </tp>
      <tp t="s">
        <v>#N/A N/A</v>
        <stp/>
        <stp>BDH|13092893956481426713</stp>
        <tr r="C189" s="4"/>
      </tp>
      <tp t="s">
        <v>#N/A N/A</v>
        <stp/>
        <stp>BDH|12307223154119611495</stp>
        <tr r="B368" s="4"/>
      </tp>
      <tp t="s">
        <v>#N/A N/A</v>
        <stp/>
        <stp>BDH|16775285689002445683</stp>
        <tr r="B69" s="4"/>
      </tp>
      <tp t="s">
        <v>#N/A N/A</v>
        <stp/>
        <stp>BDH|13156237159664286840</stp>
        <tr r="B176" s="4"/>
      </tp>
      <tp t="s">
        <v>#N/A N/A</v>
        <stp/>
        <stp>BDH|14125588150205497901</stp>
        <tr r="G9" s="4"/>
      </tp>
      <tp t="s">
        <v>#N/A N/A</v>
        <stp/>
        <stp>BDH|16074080774189419050</stp>
        <tr r="F37" s="4"/>
      </tp>
      <tp t="s">
        <v>#N/A N/A</v>
        <stp/>
        <stp>BDH|16763860377074836533</stp>
        <tr r="B182" s="4"/>
      </tp>
      <tp t="s">
        <v>#N/A N/A</v>
        <stp/>
        <stp>BDH|11159290874105461943</stp>
        <tr r="D221" s="4"/>
      </tp>
      <tp t="s">
        <v>#N/A N/A</v>
        <stp/>
        <stp>BDH|11510337184747799598</stp>
        <tr r="I224" s="4"/>
      </tp>
      <tp t="s">
        <v>#N/A N/A</v>
        <stp/>
        <stp>BDH|11759748359882175975</stp>
        <tr r="D280" s="4"/>
      </tp>
      <tp t="s">
        <v>#N/A N/A</v>
        <stp/>
        <stp>BDH|11535245782605802675</stp>
        <tr r="D138" s="4"/>
      </tp>
      <tp t="s">
        <v>#N/A N/A</v>
        <stp/>
        <stp>BDH|17154011167861904816</stp>
        <tr r="I106" s="4"/>
      </tp>
      <tp t="s">
        <v>#N/A N/A</v>
        <stp/>
        <stp>BDH|13357333041024683883</stp>
        <tr r="F98" s="4"/>
      </tp>
      <tp t="s">
        <v>#N/A N/A</v>
        <stp/>
        <stp>BDH|12625225708681520960</stp>
        <tr r="G280" s="4"/>
      </tp>
      <tp t="s">
        <v>#N/A N/A</v>
        <stp/>
        <stp>BDH|11421186490554448572</stp>
        <tr r="H175" s="4"/>
      </tp>
      <tp t="s">
        <v>#N/A N/A</v>
        <stp/>
        <stp>BDH|15903637924449548041</stp>
        <tr r="G365" s="4"/>
      </tp>
      <tp t="s">
        <v>#N/A N/A</v>
        <stp/>
        <stp>BDH|18294940775156509881</stp>
        <tr r="C375" s="4"/>
      </tp>
      <tp t="s">
        <v>#N/A N/A</v>
        <stp/>
        <stp>BDH|16349821451837979475</stp>
        <tr r="F185" s="4"/>
      </tp>
      <tp t="s">
        <v>#N/A N/A</v>
        <stp/>
        <stp>BDH|13272065118259478369</stp>
        <tr r="H161" s="4"/>
      </tp>
      <tp t="s">
        <v>#N/A N/A</v>
        <stp/>
        <stp>BDH|12143596541503557820</stp>
        <tr r="G330" s="4"/>
      </tp>
      <tp t="s">
        <v>#N/A N/A</v>
        <stp/>
        <stp>BDH|15657992644560470014</stp>
        <tr r="F142" s="4"/>
      </tp>
      <tp t="s">
        <v>#N/A N/A</v>
        <stp/>
        <stp>BDH|15071383381604034271</stp>
        <tr r="D173" s="4"/>
      </tp>
      <tp t="s">
        <v>#N/A N/A</v>
        <stp/>
        <stp>BDH|10017291265669400566</stp>
        <tr r="C26" s="4"/>
      </tp>
      <tp t="s">
        <v>#N/A N/A</v>
        <stp/>
        <stp>BDH|13159498268431970878</stp>
        <tr r="I259" s="4"/>
      </tp>
      <tp t="s">
        <v>#N/A N/A</v>
        <stp/>
        <stp>BDH|11940842658261913521</stp>
        <tr r="E321" s="4"/>
      </tp>
      <tp t="s">
        <v>#N/A N/A</v>
        <stp/>
        <stp>BDS|13478915137386018689</stp>
        <tr r="M66" s="4"/>
      </tp>
      <tp t="e">
        <v>#N/A</v>
        <stp/>
        <stp>BDP|16827329648748905022</stp>
        <tr r="AR180" s="4"/>
      </tp>
      <tp t="e">
        <v>#N/A</v>
        <stp/>
        <stp>BDP|11970981011467927703</stp>
        <tr r="AR256" s="4"/>
      </tp>
      <tp t="s">
        <v>#N/A N/A</v>
        <stp/>
        <stp>BDS|15578694091047728419</stp>
        <tr r="AG175" s="4"/>
      </tp>
      <tp t="s">
        <v>#N/A N/A</v>
        <stp/>
        <stp>BDS|17743082645283082913</stp>
        <tr r="M279" s="4"/>
      </tp>
      <tp t="s">
        <v>#N/A N/A</v>
        <stp/>
        <stp>BDS|15217842798035745826</stp>
        <tr r="M350" s="4"/>
      </tp>
      <tp t="s">
        <v>#N/A N/A</v>
        <stp/>
        <stp>BDS|16085898903191448655</stp>
        <tr r="AG136" s="4"/>
      </tp>
      <tp t="s">
        <v>#N/A N/A</v>
        <stp/>
        <stp>BDS|16356496785253743032</stp>
        <tr r="AG359" s="4"/>
      </tp>
      <tp t="e">
        <v>#N/A</v>
        <stp/>
        <stp>BDP|12630798005298823495</stp>
        <tr r="AQ248" s="4"/>
      </tp>
      <tp t="s">
        <v>#N/A N/A</v>
        <stp/>
        <stp>BDS|15494659671409012496</stp>
        <tr r="W291" s="4"/>
      </tp>
      <tp t="e">
        <v>#N/A</v>
        <stp/>
        <stp>BDP|13505883546110427655</stp>
        <tr r="AQ160" s="4"/>
      </tp>
      <tp t="s">
        <v>#N/A N/A</v>
        <stp/>
        <stp>BDS|14547418461997250899</stp>
        <tr r="W86" s="4"/>
      </tp>
      <tp t="s">
        <v>#N/A N/A</v>
        <stp/>
        <stp>BDS|16569388456821182846</stp>
        <tr r="W9" s="4"/>
      </tp>
      <tp t="e">
        <v>#N/A</v>
        <stp/>
        <stp>BDP|13268202925823934933</stp>
        <tr r="AQ57" s="4"/>
      </tp>
      <tp t="e">
        <v>#N/A</v>
        <stp/>
        <stp>BDS|10871151792701359024</stp>
        <tr r="W13" s="4"/>
        <tr r="W13" s="4"/>
        <tr r="M13" s="4"/>
        <tr r="M13" s="4"/>
        <tr r="AG13" s="4"/>
        <tr r="AG13" s="4"/>
      </tp>
      <tp t="e">
        <v>#N/A</v>
        <stp/>
        <stp>BDP|17199455388624190618</stp>
        <tr r="AQ126" s="4"/>
      </tp>
      <tp t="s">
        <v>#N/A N/A</v>
        <stp/>
        <stp>BDS|12624138771464902926</stp>
        <tr r="M16" s="4"/>
      </tp>
      <tp t="s">
        <v>#N/A N/A</v>
        <stp/>
        <stp>BDS|11639413938428834784</stp>
        <tr r="AG74" s="4"/>
      </tp>
      <tp t="e">
        <v>#N/A</v>
        <stp/>
        <stp>BDS|11418249509182575810</stp>
        <tr r="W384" s="4"/>
        <tr r="W384" s="4"/>
        <tr r="M384" s="4"/>
        <tr r="M384" s="4"/>
        <tr r="AG384" s="4"/>
        <tr r="AG384" s="4"/>
      </tp>
      <tp t="e">
        <v>#N/A</v>
        <stp/>
        <stp>BDP|17792975952160751241</stp>
        <tr r="AQ270" s="4"/>
      </tp>
      <tp t="s">
        <v>#N/A N/A</v>
        <stp/>
        <stp>BDS|17487914070411642114</stp>
        <tr r="M259" s="4"/>
      </tp>
      <tp t="s">
        <v>#N/A N/A</v>
        <stp/>
        <stp>BDS|16207680449638055517</stp>
        <tr r="AG90" s="4"/>
      </tp>
      <tp t="e">
        <v>#N/A</v>
        <stp/>
        <stp>BDP|16764550095852086170</stp>
        <tr r="AQ128" s="4"/>
      </tp>
      <tp t="e">
        <v>#N/A</v>
        <stp/>
        <stp>BDS|12887488887067410004</stp>
        <tr r="AG389" s="4"/>
        <tr r="AG389" s="4"/>
        <tr r="M389" s="4"/>
        <tr r="M389" s="4"/>
        <tr r="W389" s="4"/>
        <tr r="W389" s="4"/>
      </tp>
      <tp t="s">
        <v>#N/A N/A</v>
        <stp/>
        <stp>BDS|10258260088281864259</stp>
        <tr r="W241" s="4"/>
      </tp>
      <tp t="e">
        <v>#N/A</v>
        <stp/>
        <stp>BDP|14111664291896667424</stp>
        <tr r="AQ309" s="4"/>
      </tp>
      <tp t="s">
        <v>#N/A N/A</v>
        <stp/>
        <stp>BDS|12583024767228323522</stp>
        <tr r="W36" s="4"/>
      </tp>
      <tp t="e">
        <v>#N/A</v>
        <stp/>
        <stp>BDS|11100457809739952557</stp>
        <tr r="W341" s="4"/>
        <tr r="W341" s="4"/>
        <tr r="AG341" s="4"/>
        <tr r="AG341" s="4"/>
        <tr r="M341" s="4"/>
        <tr r="M341" s="4"/>
      </tp>
      <tp t="e">
        <v>#N/A</v>
        <stp/>
        <stp>BDP|16367969962520799021</stp>
        <tr r="AR290" s="4"/>
      </tp>
      <tp t="e">
        <v>#N/A</v>
        <stp/>
        <stp>BDS|16209604127218414300</stp>
        <tr r="M218" s="4"/>
        <tr r="M218" s="4"/>
        <tr r="W218" s="4"/>
        <tr r="W218" s="4"/>
        <tr r="AG218" s="4"/>
        <tr r="AG218" s="4"/>
      </tp>
      <tp t="e">
        <v>#N/A</v>
        <stp/>
        <stp>BDP|15270155992090625469</stp>
        <tr r="AR266" s="4"/>
      </tp>
      <tp t="s">
        <v>#N/A N/A</v>
        <stp/>
        <stp>BDS|17732928396348112640</stp>
        <tr r="AG292" s="4"/>
      </tp>
      <tp t="e">
        <v>#N/A</v>
        <stp/>
        <stp>BDP|17690556064099408466</stp>
        <tr r="AQ50" s="4"/>
      </tp>
      <tp t="e">
        <v>#N/A</v>
        <stp/>
        <stp>BDP|13728457097793952498</stp>
        <tr r="AQ243" s="4"/>
      </tp>
      <tp t="s">
        <v>#N/A N/A</v>
        <stp/>
        <stp>BDS|14284006495434241033</stp>
        <tr r="W179" s="4"/>
      </tp>
      <tp t="e">
        <v>#N/A</v>
        <stp/>
        <stp>BDS|10504312479999924429</stp>
        <tr r="W120" s="4"/>
        <tr r="W120" s="4"/>
        <tr r="M120" s="4"/>
        <tr r="M120" s="4"/>
        <tr r="AG120" s="4"/>
        <tr r="AG120" s="4"/>
      </tp>
      <tp t="e">
        <v>#N/A</v>
        <stp/>
        <stp>BDS|16746334310644445967</stp>
        <tr r="W246" s="4"/>
        <tr r="W246" s="4"/>
        <tr r="M246" s="4"/>
        <tr r="M246" s="4"/>
        <tr r="AG246" s="4"/>
        <tr r="AG246" s="4"/>
      </tp>
      <tp t="e">
        <v>#N/A</v>
        <stp/>
        <stp>BDP|18403743007391388703</stp>
        <tr r="AQ239" s="4"/>
      </tp>
      <tp t="s">
        <v>#N/A N/A</v>
        <stp/>
        <stp>BDS|12484395654055971872</stp>
        <tr r="M148" s="4"/>
      </tp>
      <tp t="e">
        <v>#N/A</v>
        <stp/>
        <stp>BDP|15047173810528193427</stp>
        <tr r="AQ303" s="4"/>
      </tp>
      <tp t="s">
        <v>#N/A N/A</v>
        <stp/>
        <stp>BDS|12581327354469298460</stp>
        <tr r="W251" s="4"/>
      </tp>
      <tp t="s">
        <v>#N/A N/A</v>
        <stp/>
        <stp>BDS|17253473446366573813</stp>
        <tr r="AG344" s="4"/>
      </tp>
      <tp t="e">
        <v>#N/A</v>
        <stp/>
        <stp>BDP|10274725284684068239</stp>
        <tr r="AQ99" s="4"/>
      </tp>
      <tp t="e">
        <v>#N/A</v>
        <stp/>
        <stp>BDP|13581894377004957159</stp>
        <tr r="AQ236" s="4"/>
      </tp>
      <tp t="s">
        <v>#N/A N/A</v>
        <stp/>
        <stp>BDS|14265900123635258372</stp>
        <tr r="M295" s="4"/>
      </tp>
      <tp t="e">
        <v>#N/A</v>
        <stp/>
        <stp>BDP|17534530471275681978</stp>
        <tr r="AQ351" s="4"/>
      </tp>
      <tp t="e">
        <v>#N/A</v>
        <stp/>
        <stp>BDS|14250875936936068069</stp>
        <tr r="AG41" s="4"/>
        <tr r="AG41" s="4"/>
        <tr r="W41" s="4"/>
        <tr r="W41" s="4"/>
        <tr r="M41" s="4"/>
        <tr r="M41" s="4"/>
      </tp>
      <tp t="e">
        <v>#N/A</v>
        <stp/>
        <stp>BDP|18228106773506700104</stp>
        <tr r="AR257" s="4"/>
      </tp>
      <tp t="e">
        <v>#N/A</v>
        <stp/>
        <stp>BDS|15500689984162956059</stp>
        <tr r="AG214" s="4"/>
        <tr r="AG214" s="4"/>
        <tr r="W214" s="4"/>
        <tr r="W214" s="4"/>
        <tr r="M214" s="4"/>
        <tr r="M214" s="4"/>
      </tp>
      <tp t="s">
        <v>#N/A N/A</v>
        <stp/>
        <stp>BDS|15143894403040816465</stp>
        <tr r="W132" s="4"/>
      </tp>
      <tp t="s">
        <v>#N/A N/A</v>
        <stp/>
        <stp>BDH|10830387081281650368</stp>
        <tr r="F84" s="4"/>
      </tp>
      <tp t="s">
        <v>#N/A N/A</v>
        <stp/>
        <stp>BDH|13637539322588278542</stp>
        <tr r="I38" s="4"/>
      </tp>
      <tp t="s">
        <v>#N/A N/A</v>
        <stp/>
        <stp>BDH|12776154443087559959</stp>
        <tr r="G203" s="4"/>
      </tp>
      <tp t="s">
        <v>#N/A N/A</v>
        <stp/>
        <stp>BDH|14686516633982405919</stp>
        <tr r="D10" s="4"/>
      </tp>
      <tp t="s">
        <v>#N/A N/A</v>
        <stp/>
        <stp>BDH|17323466611838339362</stp>
        <tr r="G379" s="4"/>
      </tp>
      <tp t="s">
        <v>#N/A N/A</v>
        <stp/>
        <stp>BDH|16262870232237466320</stp>
        <tr r="H155" s="4"/>
      </tp>
      <tp t="s">
        <v>#N/A N/A</v>
        <stp/>
        <stp>BDH|17122844856316061527</stp>
        <tr r="C207" s="4"/>
      </tp>
      <tp t="s">
        <v>#N/A N/A</v>
        <stp/>
        <stp>BDH|15575504464108503756</stp>
        <tr r="D80" s="4"/>
      </tp>
      <tp t="s">
        <v>#N/A N/A</v>
        <stp/>
        <stp>BDH|13417926496613831988</stp>
        <tr r="C306" s="4"/>
      </tp>
      <tp t="s">
        <v>#N/A N/A</v>
        <stp/>
        <stp>BDH|15159102318469004590</stp>
        <tr r="I65" s="4"/>
      </tp>
      <tp t="s">
        <v>#N/A N/A</v>
        <stp/>
        <stp>BDH|13952006466565812974</stp>
        <tr r="D185" s="4"/>
      </tp>
      <tp t="s">
        <v>#N/A N/A</v>
        <stp/>
        <stp>BDH|16084659886700077133</stp>
        <tr r="E243" s="4"/>
      </tp>
      <tp t="s">
        <v>#N/A N/A</v>
        <stp/>
        <stp>BDH|18348173923507303578</stp>
        <tr r="D276" s="4"/>
      </tp>
      <tp t="s">
        <v>#N/A N/A</v>
        <stp/>
        <stp>BDH|17394692546529611597</stp>
        <tr r="E205" s="4"/>
      </tp>
      <tp t="s">
        <v>#N/A N/A</v>
        <stp/>
        <stp>BDH|10004712758998265383</stp>
        <tr r="F348" s="4"/>
      </tp>
      <tp t="s">
        <v>#N/A N/A</v>
        <stp/>
        <stp>BDH|12415470343888246310</stp>
        <tr r="D317" s="4"/>
      </tp>
      <tp t="s">
        <v>#N/A N/A</v>
        <stp/>
        <stp>BDH|10706364692257793462</stp>
        <tr r="C94" s="4"/>
      </tp>
      <tp t="s">
        <v>#N/A N/A</v>
        <stp/>
        <stp>BDH|16872532299262725178</stp>
        <tr r="E128" s="4"/>
      </tp>
      <tp t="s">
        <v>#N/A N/A</v>
        <stp/>
        <stp>BDH|17682269563129073317</stp>
        <tr r="F270" s="4"/>
      </tp>
      <tp t="s">
        <v>#N/A N/A</v>
        <stp/>
        <stp>BDH|10672664860131476862</stp>
        <tr r="C366" s="4"/>
      </tp>
      <tp t="s">
        <v>#N/A N/A</v>
        <stp/>
        <stp>BDH|14753303532434367943</stp>
        <tr r="B28" s="4"/>
      </tp>
      <tp t="s">
        <v>#N/A N/A</v>
        <stp/>
        <stp>BDH|12084257627029144263</stp>
        <tr r="C356" s="4"/>
      </tp>
      <tp t="s">
        <v>#N/A N/A</v>
        <stp/>
        <stp>BDH|13613800814895640611</stp>
        <tr r="B248" s="4"/>
      </tp>
      <tp t="s">
        <v>#N/A N/A</v>
        <stp/>
        <stp>BDH|11441806289040063887</stp>
        <tr r="C127" s="4"/>
      </tp>
      <tp t="s">
        <v>#N/A N/A</v>
        <stp/>
        <stp>BDH|16800506799496724531</stp>
        <tr r="E75" s="4"/>
      </tp>
      <tp t="s">
        <v>#N/A N/A</v>
        <stp/>
        <stp>BDH|17486954542967560434</stp>
        <tr r="B203" s="4"/>
      </tp>
      <tp t="s">
        <v>#N/A N/A</v>
        <stp/>
        <stp>BDH|15152902004400071502</stp>
        <tr r="H157" s="4"/>
      </tp>
      <tp t="s">
        <v>#N/A N/A</v>
        <stp/>
        <stp>BDH|14517949353773133268</stp>
        <tr r="I8" s="4"/>
      </tp>
      <tp t="s">
        <v>#N/A N/A</v>
        <stp/>
        <stp>BDH|17057118092965760308</stp>
        <tr r="E393" s="4"/>
      </tp>
      <tp t="s">
        <v>#N/A N/A</v>
        <stp/>
        <stp>BDH|15614019322378839690</stp>
        <tr r="B383" s="4"/>
      </tp>
      <tp t="s">
        <v>#N/A N/A</v>
        <stp/>
        <stp>BDH|12353166130700796961</stp>
        <tr r="G343" s="4"/>
      </tp>
      <tp t="s">
        <v>#N/A N/A</v>
        <stp/>
        <stp>BDH|11926774843068814314</stp>
        <tr r="F189" s="4"/>
      </tp>
      <tp t="s">
        <v>#N/A N/A</v>
        <stp/>
        <stp>BDH|12243162841698012611</stp>
        <tr r="G98" s="4"/>
      </tp>
      <tp t="s">
        <v>#N/A N/A</v>
        <stp/>
        <stp>BDH|17232245168788946232</stp>
        <tr r="C126" s="4"/>
      </tp>
      <tp t="s">
        <v>#N/A N/A</v>
        <stp/>
        <stp>BDH|18010068915275282554</stp>
        <tr r="F193" s="4"/>
      </tp>
      <tp t="s">
        <v>#N/A N/A</v>
        <stp/>
        <stp>BDH|18128243400373818094</stp>
        <tr r="E309" s="4"/>
      </tp>
      <tp t="s">
        <v>#N/A N/A</v>
        <stp/>
        <stp>BDH|10900482858859557189</stp>
        <tr r="B356" s="4"/>
      </tp>
      <tp t="s">
        <v>#N/A N/A</v>
        <stp/>
        <stp>BDH|15817915434586302099</stp>
        <tr r="D256" s="4"/>
      </tp>
      <tp t="s">
        <v>#N/A N/A</v>
        <stp/>
        <stp>BDH|14382466394040753018</stp>
        <tr r="E50" s="4"/>
      </tp>
      <tp t="s">
        <v>#N/A N/A</v>
        <stp/>
        <stp>BDH|13145536801308563715</stp>
        <tr r="F308" s="4"/>
      </tp>
      <tp t="s">
        <v>#N/A N/A</v>
        <stp/>
        <stp>BDH|17199430418832548984</stp>
        <tr r="I278" s="4"/>
      </tp>
      <tp t="s">
        <v>#N/A N/A</v>
        <stp/>
        <stp>BDH|12852360421192850801</stp>
        <tr r="F284" s="4"/>
      </tp>
      <tp t="s">
        <v>#N/A N/A</v>
        <stp/>
        <stp>BDH|10366817341541338470</stp>
        <tr r="H257" s="4"/>
      </tp>
      <tp t="s">
        <v>#N/A N/A</v>
        <stp/>
        <stp>BDH|13893215367436117896</stp>
        <tr r="I277" s="4"/>
      </tp>
      <tp t="s">
        <v>#N/A N/A</v>
        <stp/>
        <stp>BDH|11576132687796785707</stp>
        <tr r="H201" s="4"/>
      </tp>
      <tp t="s">
        <v>#N/A N/A</v>
        <stp/>
        <stp>BDH|15140955660611181232</stp>
        <tr r="B197" s="4"/>
      </tp>
      <tp t="s">
        <v>#N/A N/A</v>
        <stp/>
        <stp>BDH|18043295727104843507</stp>
        <tr r="C103" s="4"/>
      </tp>
      <tp t="s">
        <v>#N/A N/A</v>
        <stp/>
        <stp>BDH|11211648397847154065</stp>
        <tr r="B359" s="4"/>
      </tp>
      <tp t="s">
        <v>#N/A N/A</v>
        <stp/>
        <stp>BDH|11839986421701308244</stp>
        <tr r="H131" s="4"/>
      </tp>
      <tp t="s">
        <v>#N/A N/A</v>
        <stp/>
        <stp>BDH|15699329516578267698</stp>
        <tr r="I289" s="4"/>
      </tp>
      <tp t="s">
        <v>#N/A N/A</v>
        <stp/>
        <stp>BDH|12165783744909025140</stp>
        <tr r="D188" s="4"/>
      </tp>
      <tp t="s">
        <v>#N/A N/A</v>
        <stp/>
        <stp>BDH|14106840078384786637</stp>
        <tr r="G186" s="4"/>
      </tp>
      <tp t="s">
        <v>#N/A N/A</v>
        <stp/>
        <stp>BDH|15175395669839852003</stp>
        <tr r="D168" s="4"/>
      </tp>
      <tp t="s">
        <v>#N/A N/A</v>
        <stp/>
        <stp>BDH|14372199335789387652</stp>
        <tr r="H216" s="4"/>
      </tp>
      <tp t="s">
        <v>#N/A N/A</v>
        <stp/>
        <stp>BDH|12888902260057297334</stp>
        <tr r="G316" s="4"/>
      </tp>
      <tp t="s">
        <v>#N/A N/A</v>
        <stp/>
        <stp>BDH|13466086891605141654</stp>
        <tr r="H255" s="4"/>
      </tp>
      <tp t="s">
        <v>#N/A N/A</v>
        <stp/>
        <stp>BDH|14357566058064022947</stp>
        <tr r="H202" s="4"/>
      </tp>
      <tp t="s">
        <v>#N/A N/A</v>
        <stp/>
        <stp>BDH|14252421760329911603</stp>
        <tr r="I342" s="4"/>
      </tp>
      <tp t="s">
        <v>#N/A N/A</v>
        <stp/>
        <stp>BDH|12391224196743642396</stp>
        <tr r="I389" s="4"/>
      </tp>
      <tp t="s">
        <v>#N/A N/A</v>
        <stp/>
        <stp>BDH|10686423519788246477</stp>
        <tr r="G190" s="4"/>
      </tp>
      <tp t="s">
        <v>#N/A N/A</v>
        <stp/>
        <stp>BDH|11263995419507922739</stp>
        <tr r="I125" s="4"/>
      </tp>
      <tp t="s">
        <v>#N/A N/A</v>
        <stp/>
        <stp>BDH|18382059523547850451</stp>
        <tr r="G289" s="4"/>
      </tp>
      <tp t="s">
        <v>#N/A N/A</v>
        <stp/>
        <stp>BDH|15288302607477999842</stp>
        <tr r="E314" s="4"/>
      </tp>
      <tp t="s">
        <v>#N/A N/A</v>
        <stp/>
        <stp>BDH|16954365056801034825</stp>
        <tr r="G45" s="4"/>
      </tp>
      <tp t="s">
        <v>#N/A N/A</v>
        <stp/>
        <stp>BDH|11023725249733949898</stp>
        <tr r="I68" s="4"/>
      </tp>
      <tp t="s">
        <v>#N/A N/A</v>
        <stp/>
        <stp>BDH|12194977111483476081</stp>
        <tr r="G341" s="4"/>
      </tp>
      <tp t="s">
        <v>#N/A N/A</v>
        <stp/>
        <stp>BDH|14009095034258672607</stp>
        <tr r="F26" s="4"/>
      </tp>
      <tp t="s">
        <v>#N/A N/A</v>
        <stp/>
        <stp>BDH|12633953299549864295</stp>
        <tr r="F22" s="4"/>
      </tp>
      <tp t="s">
        <v>#N/A N/A</v>
        <stp/>
        <stp>BDH|18359595189785059987</stp>
        <tr r="F330" s="4"/>
      </tp>
      <tp t="s">
        <v>#N/A N/A</v>
        <stp/>
        <stp>BDH|10065260390534851653</stp>
        <tr r="F278" s="4"/>
      </tp>
      <tp t="s">
        <v>#N/A N/A</v>
        <stp/>
        <stp>BDH|12694247400199904011</stp>
        <tr r="E82" s="4"/>
      </tp>
      <tp t="s">
        <v>#N/A N/A</v>
        <stp/>
        <stp>BDH|14707487991513155355</stp>
        <tr r="C132" s="4"/>
      </tp>
      <tp t="s">
        <v>#N/A N/A</v>
        <stp/>
        <stp>BDH|11465203008172074862</stp>
        <tr r="B319" s="4"/>
      </tp>
      <tp t="s">
        <v>#N/A N/A</v>
        <stp/>
        <stp>BDH|15631831488454430833</stp>
        <tr r="C22" s="4"/>
      </tp>
      <tp t="s">
        <v>#N/A N/A</v>
        <stp/>
        <stp>BDH|11553973121856885513</stp>
        <tr r="E153" s="4"/>
      </tp>
      <tp t="s">
        <v>#N/A N/A</v>
        <stp/>
        <stp>BDH|13942073481645699746</stp>
        <tr r="B38" s="4"/>
      </tp>
      <tp t="s">
        <v>#N/A N/A</v>
        <stp/>
        <stp>BDH|14177952452080823131</stp>
        <tr r="G205" s="4"/>
      </tp>
      <tp t="s">
        <v>#N/A N/A</v>
        <stp/>
        <stp>BDH|14822647320200841995</stp>
        <tr r="I135" s="4"/>
      </tp>
      <tp t="s">
        <v>#N/A N/A</v>
        <stp/>
        <stp>BDH|17645945169699537831</stp>
        <tr r="D318" s="4"/>
      </tp>
      <tp t="s">
        <v>#N/A N/A</v>
        <stp/>
        <stp>BDH|16262397474413146834</stp>
        <tr r="I219" s="4"/>
      </tp>
      <tp t="s">
        <v>#N/A N/A</v>
        <stp/>
        <stp>BDH|18411285473667231304</stp>
        <tr r="G102" s="4"/>
      </tp>
      <tp t="s">
        <v>#N/A N/A</v>
        <stp/>
        <stp>BDH|13808005913288774314</stp>
        <tr r="E340" s="4"/>
      </tp>
      <tp t="s">
        <v>#N/A N/A</v>
        <stp/>
        <stp>BDH|14193091646701311811</stp>
        <tr r="D160" s="4"/>
      </tp>
      <tp t="s">
        <v>#N/A N/A</v>
        <stp/>
        <stp>BDH|14664486210208599078</stp>
        <tr r="H109" s="4"/>
      </tp>
      <tp t="s">
        <v>#N/A N/A</v>
        <stp/>
        <stp>BDH|15002972672572843014</stp>
        <tr r="C179" s="4"/>
      </tp>
      <tp t="s">
        <v>#N/A N/A</v>
        <stp/>
        <stp>BDH|15842227986064780242</stp>
        <tr r="E217" s="4"/>
      </tp>
      <tp t="s">
        <v>#N/A N/A</v>
        <stp/>
        <stp>BDH|13645264396955927403</stp>
        <tr r="H219" s="4"/>
      </tp>
      <tp t="s">
        <v>#N/A N/A</v>
        <stp/>
        <stp>BDH|18316209670060946451</stp>
        <tr r="H335" s="4"/>
      </tp>
      <tp t="s">
        <v>#N/A N/A</v>
        <stp/>
        <stp>BDH|15675504289031365037</stp>
        <tr r="C138" s="4"/>
      </tp>
      <tp t="s">
        <v>#N/A N/A</v>
        <stp/>
        <stp>BDH|16173419580486850561</stp>
        <tr r="C286" s="4"/>
      </tp>
      <tp t="s">
        <v>#N/A N/A</v>
        <stp/>
        <stp>BDH|18300167501205312598</stp>
        <tr r="I312" s="4"/>
      </tp>
      <tp t="s">
        <v>#N/A N/A</v>
        <stp/>
        <stp>BDH|13414656496323024695</stp>
        <tr r="C98" s="4"/>
      </tp>
      <tp t="s">
        <v>#N/A N/A</v>
        <stp/>
        <stp>BDH|15136007044709977127</stp>
        <tr r="E181" s="4"/>
      </tp>
      <tp t="e">
        <v>#N/A</v>
        <stp/>
        <stp>BDS|16323180305678280165</stp>
        <tr r="W332" s="4"/>
        <tr r="W332" s="4"/>
        <tr r="AG332" s="4"/>
        <tr r="AG332" s="4"/>
        <tr r="M332" s="4"/>
        <tr r="M332" s="4"/>
      </tp>
      <tp t="s">
        <v>#N/A N/A</v>
        <stp/>
        <stp>BDS|13749319790066936151</stp>
        <tr r="W304" s="4"/>
      </tp>
      <tp t="s">
        <v>#N/A N/A</v>
        <stp/>
        <stp>BDS|15236954028242237279</stp>
        <tr r="W78" s="4"/>
      </tp>
      <tp t="e">
        <v>#N/A</v>
        <stp/>
        <stp>BDP|12031081325857172958</stp>
        <tr r="AR224" s="4"/>
      </tp>
      <tp t="s">
        <v>#N/A N/A</v>
        <stp/>
        <stp>BDS|17684522382570491495</stp>
        <tr r="M197" s="4"/>
      </tp>
      <tp t="s">
        <v>#N/A N/A</v>
        <stp/>
        <stp>BDS|10866935907662707507</stp>
        <tr r="M191" s="4"/>
      </tp>
      <tp t="e">
        <v>#N/A</v>
        <stp/>
        <stp>BDP|10008630989361345115</stp>
        <tr r="AR259" s="4"/>
      </tp>
      <tp t="e">
        <v>#N/A</v>
        <stp/>
        <stp>BDP|14676925104547964416</stp>
        <tr r="AQ389" s="4"/>
      </tp>
      <tp t="s">
        <v>#N/A N/A</v>
        <stp/>
        <stp>BDS|12944365381962037561</stp>
        <tr r="M248" s="4"/>
      </tp>
      <tp t="e">
        <v>#N/A</v>
        <stp/>
        <stp>BDP|13250269132505513988</stp>
        <tr r="AQ314" s="4"/>
      </tp>
      <tp t="s">
        <v>#N/A N/A</v>
        <stp/>
        <stp>BDS|12378234248079975387</stp>
        <tr r="AG99" s="4"/>
      </tp>
      <tp t="e">
        <v>#N/A</v>
        <stp/>
        <stp>BDP|16040342433431203981</stp>
        <tr r="AQ336" s="4"/>
      </tp>
      <tp t="e">
        <v>#N/A</v>
        <stp/>
        <stp>BDS|18002421833604930566</stp>
        <tr r="M343" s="4"/>
        <tr r="M343" s="4"/>
        <tr r="W343" s="4"/>
        <tr r="W343" s="4"/>
        <tr r="AG343" s="4"/>
        <tr r="AG343" s="4"/>
      </tp>
      <tp t="s">
        <v>#N/A N/A</v>
        <stp/>
        <stp>BDS|15227121318803393850</stp>
        <tr r="M233" s="4"/>
      </tp>
      <tp t="s">
        <v>#N/A N/A</v>
        <stp/>
        <stp>BDS|10128863765372926254</stp>
        <tr r="AG376" s="4"/>
      </tp>
      <tp t="e">
        <v>#N/A</v>
        <stp/>
        <stp>BDP|18127389908205588095</stp>
        <tr r="AR235" s="4"/>
      </tp>
      <tp t="s">
        <v>#N/A N/A</v>
        <stp/>
        <stp>BDS|15764028810213871921</stp>
        <tr r="W370" s="4"/>
      </tp>
      <tp t="e">
        <v>#N/A</v>
        <stp/>
        <stp>BDP|10785864140614541684</stp>
        <tr r="AQ318" s="4"/>
      </tp>
      <tp t="e">
        <v>#N/A</v>
        <stp/>
        <stp>BDS|10626479319583559823</stp>
        <tr r="M49" s="4"/>
        <tr r="M49" s="4"/>
        <tr r="W49" s="4"/>
        <tr r="W49" s="4"/>
        <tr r="AG49" s="4"/>
        <tr r="AG49" s="4"/>
      </tp>
      <tp t="s">
        <v>#N/A N/A</v>
        <stp/>
        <stp>BDS|15081891671112262652</stp>
        <tr r="W313" s="4"/>
      </tp>
      <tp t="e">
        <v>#N/A</v>
        <stp/>
        <stp>BDP|13019096636607103919</stp>
        <tr r="AQ232" s="4"/>
      </tp>
      <tp t="e">
        <v>#N/A</v>
        <stp/>
        <stp>BDP|16116884031947603410</stp>
        <tr r="AR112" s="4"/>
      </tp>
      <tp t="s">
        <v>#N/A N/A</v>
        <stp/>
        <stp>BDS|11030494371788730430</stp>
        <tr r="W324" s="4"/>
      </tp>
      <tp t="s">
        <v>#N/A N/A</v>
        <stp/>
        <stp>BDS|10523507563089272480</stp>
        <tr r="W384" s="4"/>
      </tp>
      <tp t="s">
        <v>#N/A N/A</v>
        <stp/>
        <stp>BDS|10987651686033009379</stp>
        <tr r="W318" s="4"/>
      </tp>
      <tp t="s">
        <v>#N/A N/A</v>
        <stp/>
        <stp>BDS|16830398948639363683</stp>
        <tr r="W175" s="4"/>
      </tp>
      <tp t="s">
        <v>#N/A N/A</v>
        <stp/>
        <stp>BDS|15097840552026536012</stp>
        <tr r="W272" s="4"/>
      </tp>
      <tp t="s">
        <v>#N/A N/A</v>
        <stp/>
        <stp>BDS|12053218582857947182</stp>
        <tr r="W295" s="4"/>
      </tp>
      <tp t="s">
        <v>#N/A N/A</v>
        <stp/>
        <stp>BDS|18219113904132119544</stp>
        <tr r="AG36" s="4"/>
      </tp>
      <tp t="s">
        <v>#N/A N/A</v>
        <stp/>
        <stp>BDS|10999784244958503539</stp>
        <tr r="M311" s="4"/>
      </tp>
      <tp t="e">
        <v>#N/A</v>
        <stp/>
        <stp>BDS|13038414463506363927</stp>
        <tr r="W216" s="4"/>
        <tr r="W216" s="4"/>
        <tr r="M216" s="4"/>
        <tr r="M216" s="4"/>
        <tr r="AG216" s="4"/>
        <tr r="AG216" s="4"/>
      </tp>
      <tp t="e">
        <v>#N/A</v>
        <stp/>
        <stp>BDP|12424865963165830796</stp>
        <tr r="AQ373" s="4"/>
      </tp>
      <tp t="e">
        <v>#N/A</v>
        <stp/>
        <stp>BDS|13854687715133041966</stp>
        <tr r="M109" s="4"/>
        <tr r="M109" s="4"/>
        <tr r="W109" s="4"/>
        <tr r="W109" s="4"/>
        <tr r="AG109" s="4"/>
        <tr r="AG109" s="4"/>
      </tp>
      <tp t="s">
        <v>#N/A N/A</v>
        <stp/>
        <stp>BDS|12706638650067785805</stp>
        <tr r="AG211" s="4"/>
      </tp>
      <tp t="s">
        <v>#N/A N/A</v>
        <stp/>
        <stp>BDS|14735080996452839120</stp>
        <tr r="W233" s="4"/>
      </tp>
      <tp t="s">
        <v>#N/A N/A</v>
        <stp/>
        <stp>BDS|11943947379290055147</stp>
        <tr r="AG262" s="4"/>
      </tp>
      <tp t="s">
        <v>#N/A N/A</v>
        <stp/>
        <stp>BDS|11855481892607393508</stp>
        <tr r="AG297" s="4"/>
      </tp>
      <tp t="s">
        <v>#N/A N/A</v>
        <stp/>
        <stp>BDS|13630504373257148854</stp>
        <tr r="AG364" s="4"/>
      </tp>
      <tp t="s">
        <v>#N/A N/A</v>
        <stp/>
        <stp>BDS|14265544000077334845</stp>
        <tr r="M63" s="4"/>
      </tp>
      <tp t="e">
        <v>#N/A</v>
        <stp/>
        <stp>BDP|13389708422820435800</stp>
        <tr r="AR293" s="4"/>
      </tp>
      <tp t="e">
        <v>#N/A</v>
        <stp/>
        <stp>BDP|17321472021056225928</stp>
        <tr r="AQ276" s="4"/>
      </tp>
      <tp t="e">
        <v>#N/A</v>
        <stp/>
        <stp>BDP|13460886838783569548</stp>
        <tr r="AR220" s="4"/>
      </tp>
      <tp t="s">
        <v>#N/A N/A</v>
        <stp/>
        <stp>BDS|18044549922646375731</stp>
        <tr r="AG53" s="4"/>
      </tp>
      <tp t="e">
        <v>#N/A</v>
        <stp/>
        <stp>BDP|13229418886453155218</stp>
        <tr r="AQ93" s="4"/>
      </tp>
      <tp t="e">
        <v>#N/A</v>
        <stp/>
        <stp>BDP|13720102282141296529</stp>
        <tr r="AR201" s="4"/>
      </tp>
      <tp t="e">
        <v>#N/A</v>
        <stp/>
        <stp>BDP|10292476064348680422</stp>
        <tr r="AR298" s="4"/>
      </tp>
      <tp t="s">
        <v>#N/A N/A</v>
        <stp/>
        <stp>BDS|15134973453714631351</stp>
        <tr r="AG298" s="4"/>
      </tp>
      <tp t="s">
        <v>#N/A N/A</v>
        <stp/>
        <stp>BDS|16328106580636254773</stp>
        <tr r="M79" s="4"/>
      </tp>
      <tp t="e">
        <v>#N/A</v>
        <stp/>
        <stp>BDP|11581396989032030617</stp>
        <tr r="AR399" s="4"/>
      </tp>
      <tp t="e">
        <v>#N/A</v>
        <stp/>
        <stp>BDP|11456274402528291574</stp>
        <tr r="AQ72" s="4"/>
      </tp>
      <tp t="s">
        <v>#N/A N/A</v>
        <stp/>
        <stp>BDS|18173153370926076635</stp>
        <tr r="W119" s="4"/>
      </tp>
      <tp t="s">
        <v>#N/A N/A</v>
        <stp/>
        <stp>BDS|14178409024958501476</stp>
        <tr r="W84" s="4"/>
      </tp>
      <tp t="s">
        <v>#N/A N/A</v>
        <stp/>
        <stp>BDS|11560370278282421997</stp>
        <tr r="AG80" s="4"/>
      </tp>
      <tp t="e">
        <v>#N/A</v>
        <stp/>
        <stp>BDP|11635930249281862307</stp>
        <tr r="AR73" s="4"/>
      </tp>
      <tp t="e">
        <v>#N/A</v>
        <stp/>
        <stp>BDS|17749827795431638913</stp>
        <tr r="M364" s="4"/>
        <tr r="M364" s="4"/>
        <tr r="W364" s="4"/>
        <tr r="W364" s="4"/>
        <tr r="AG364" s="4"/>
        <tr r="AG364" s="4"/>
      </tp>
      <tp t="e">
        <v>#N/A</v>
        <stp/>
        <stp>BDP|10068589520340925958</stp>
        <tr r="AR329" s="4"/>
      </tp>
      <tp t="s">
        <v>#N/A N/A</v>
        <stp/>
        <stp>BDS|16664939220757461455</stp>
        <tr r="M97" s="4"/>
      </tp>
      <tp t="e">
        <v>#N/A</v>
        <stp/>
        <stp>BDS|14104079480776047427</stp>
        <tr r="W230" s="4"/>
        <tr r="W230" s="4"/>
        <tr r="AG230" s="4"/>
        <tr r="AG230" s="4"/>
        <tr r="M230" s="4"/>
        <tr r="M230" s="4"/>
      </tp>
      <tp t="s">
        <v>#N/A N/A</v>
        <stp/>
        <stp>BDS|18023517765772554753</stp>
        <tr r="M360" s="4"/>
      </tp>
      <tp t="s">
        <v>#N/A N/A</v>
        <stp/>
        <stp>BDH|10225534958209961719</stp>
        <tr r="H176" s="4"/>
      </tp>
      <tp t="s">
        <v>#N/A N/A</v>
        <stp/>
        <stp>BDH|14148932755214190276</stp>
        <tr r="I350" s="4"/>
      </tp>
      <tp t="s">
        <v>#N/A N/A</v>
        <stp/>
        <stp>BDH|15503311930312194947</stp>
        <tr r="H230" s="4"/>
      </tp>
      <tp t="s">
        <v>#N/A N/A</v>
        <stp/>
        <stp>BDH|15684626593393554739</stp>
        <tr r="G154" s="4"/>
      </tp>
      <tp t="s">
        <v>#N/A N/A</v>
        <stp/>
        <stp>BDH|12513944080185254820</stp>
        <tr r="E99" s="4"/>
      </tp>
      <tp t="s">
        <v>#N/A N/A</v>
        <stp/>
        <stp>BDH|18245713703463566243</stp>
        <tr r="H83" s="4"/>
      </tp>
      <tp t="s">
        <v>#N/A N/A</v>
        <stp/>
        <stp>BDH|11438950712971342605</stp>
        <tr r="C97" s="4"/>
      </tp>
      <tp t="s">
        <v>#N/A N/A</v>
        <stp/>
        <stp>BDH|15088207054379716534</stp>
        <tr r="I369" s="4"/>
      </tp>
      <tp t="s">
        <v>#N/A N/A</v>
        <stp/>
        <stp>BDH|12413890078876601536</stp>
        <tr r="I229" s="4"/>
      </tp>
      <tp t="s">
        <v>#N/A N/A</v>
        <stp/>
        <stp>BDH|15428663748140295984</stp>
        <tr r="F294" s="4"/>
      </tp>
      <tp t="s">
        <v>#N/A N/A</v>
        <stp/>
        <stp>BDH|14909941592422830877</stp>
        <tr r="F128" s="4"/>
      </tp>
      <tp t="s">
        <v>#N/A N/A</v>
        <stp/>
        <stp>BDH|15173146035820284926</stp>
        <tr r="D250" s="4"/>
      </tp>
      <tp t="s">
        <v>#N/A N/A</v>
        <stp/>
        <stp>BDH|13777652421741392830</stp>
        <tr r="H91" s="4"/>
      </tp>
      <tp t="s">
        <v>#N/A N/A</v>
        <stp/>
        <stp>BDH|18032122273361386119</stp>
        <tr r="B369" s="4"/>
      </tp>
      <tp t="s">
        <v>#N/A N/A</v>
        <stp/>
        <stp>BDH|14779934968406867371</stp>
        <tr r="I222" s="4"/>
      </tp>
      <tp t="s">
        <v>#N/A N/A</v>
        <stp/>
        <stp>BDH|14459945757515423302</stp>
        <tr r="I156" s="4"/>
      </tp>
      <tp t="s">
        <v>#N/A N/A</v>
        <stp/>
        <stp>BDH|15243738384007507339</stp>
        <tr r="F53" s="4"/>
      </tp>
      <tp t="s">
        <v>#N/A N/A</v>
        <stp/>
        <stp>BDH|14284841452397289056</stp>
        <tr r="E289" s="4"/>
      </tp>
      <tp t="s">
        <v>#N/A N/A</v>
        <stp/>
        <stp>BDH|12388593487304748586</stp>
        <tr r="C79" s="4"/>
      </tp>
      <tp t="s">
        <v>#N/A N/A</v>
        <stp/>
        <stp>BDH|12544662095520407309</stp>
        <tr r="F376" s="4"/>
      </tp>
      <tp t="s">
        <v>#N/A N/A</v>
        <stp/>
        <stp>BDH|16930113338288621248</stp>
        <tr r="C185" s="4"/>
      </tp>
      <tp t="s">
        <v>#N/A N/A</v>
        <stp/>
        <stp>BDH|15427101042089499702</stp>
        <tr r="H244" s="4"/>
      </tp>
      <tp t="s">
        <v>#N/A N/A</v>
        <stp/>
        <stp>BDH|15137322575449682622</stp>
        <tr r="C177" s="4"/>
      </tp>
      <tp t="s">
        <v>#N/A N/A</v>
        <stp/>
        <stp>BDH|11496513126459479157</stp>
        <tr r="D157" s="4"/>
      </tp>
      <tp t="s">
        <v>#N/A N/A</v>
        <stp/>
        <stp>BDH|17513871686688793119</stp>
        <tr r="C50" s="4"/>
      </tp>
      <tp t="s">
        <v>#N/A N/A</v>
        <stp/>
        <stp>BDH|11045937801851402731</stp>
        <tr r="I50" s="4"/>
      </tp>
      <tp t="s">
        <v>#N/A N/A</v>
        <stp/>
        <stp>BDH|11129958925882352678</stp>
        <tr r="C113" s="4"/>
      </tp>
      <tp t="s">
        <v>#N/A N/A</v>
        <stp/>
        <stp>BDH|15591870236157867791</stp>
        <tr r="B116" s="4"/>
      </tp>
      <tp t="s">
        <v>#N/A N/A</v>
        <stp/>
        <stp>BDH|17428903430955722667</stp>
        <tr r="H19" s="4"/>
      </tp>
      <tp t="s">
        <v>#N/A N/A</v>
        <stp/>
        <stp>BDH|10578190060928892110</stp>
        <tr r="D362" s="4"/>
      </tp>
      <tp t="s">
        <v>#N/A N/A</v>
        <stp/>
        <stp>BDH|10713467196476570572</stp>
        <tr r="I243" s="4"/>
      </tp>
      <tp t="s">
        <v>#N/A N/A</v>
        <stp/>
        <stp>BDH|12703815848190924020</stp>
        <tr r="D212" s="4"/>
      </tp>
      <tp t="s">
        <v>#N/A N/A</v>
        <stp/>
        <stp>BDH|16798301729351978829</stp>
        <tr r="B400" s="4"/>
      </tp>
      <tp t="s">
        <v>#N/A N/A</v>
        <stp/>
        <stp>BDH|14223568534304161856</stp>
        <tr r="H106" s="4"/>
      </tp>
      <tp t="s">
        <v>#N/A N/A</v>
        <stp/>
        <stp>BDH|10914272928469733759</stp>
        <tr r="H196" s="4"/>
      </tp>
      <tp t="s">
        <v>#N/A N/A</v>
        <stp/>
        <stp>BDH|11634435380687962485</stp>
        <tr r="D131" s="4"/>
      </tp>
      <tp t="s">
        <v>#N/A N/A</v>
        <stp/>
        <stp>BDH|10450738903259588057</stp>
        <tr r="H76" s="4"/>
      </tp>
      <tp t="s">
        <v>#N/A N/A</v>
        <stp/>
        <stp>BDH|17736689288514576368</stp>
        <tr r="I101" s="4"/>
      </tp>
      <tp t="s">
        <v>#N/A N/A</v>
        <stp/>
        <stp>BDH|14410926578296884216</stp>
        <tr r="C365" s="4"/>
      </tp>
      <tp t="s">
        <v>#N/A N/A</v>
        <stp/>
        <stp>BDH|17385378683946041404</stp>
        <tr r="C65" s="4"/>
      </tp>
      <tp t="s">
        <v>#N/A N/A</v>
        <stp/>
        <stp>BDH|15312048250938859685</stp>
        <tr r="C318" s="4"/>
      </tp>
      <tp t="s">
        <v>#N/A N/A</v>
        <stp/>
        <stp>BDH|14741673616968293530</stp>
        <tr r="I338" s="4"/>
      </tp>
      <tp t="s">
        <v>#N/A N/A</v>
        <stp/>
        <stp>BDH|14476462093733332457</stp>
        <tr r="D395" s="4"/>
      </tp>
      <tp t="s">
        <v>#N/A N/A</v>
        <stp/>
        <stp>BDH|15084092581161791284</stp>
        <tr r="H179" s="4"/>
      </tp>
      <tp t="s">
        <v>#N/A N/A</v>
        <stp/>
        <stp>BDH|16605095996226639780</stp>
        <tr r="G59" s="4"/>
      </tp>
      <tp t="s">
        <v>#N/A N/A</v>
        <stp/>
        <stp>BDH|14237120992046510418</stp>
        <tr r="D95" s="4"/>
      </tp>
      <tp t="s">
        <v>#N/A N/A</v>
        <stp/>
        <stp>BDH|15763169647338053603</stp>
        <tr r="C204" s="4"/>
      </tp>
      <tp t="s">
        <v>#N/A N/A</v>
        <stp/>
        <stp>BDH|15065301584051707155</stp>
        <tr r="E256" s="4"/>
      </tp>
      <tp t="s">
        <v>#N/A N/A</v>
        <stp/>
        <stp>BDH|13613106341098544044</stp>
        <tr r="I209" s="4"/>
      </tp>
      <tp t="s">
        <v>#N/A N/A</v>
        <stp/>
        <stp>BDH|13347566535672400922</stp>
        <tr r="E111" s="4"/>
      </tp>
      <tp t="s">
        <v>#N/A N/A</v>
        <stp/>
        <stp>BDH|11055599892814686745</stp>
        <tr r="G241" s="4"/>
      </tp>
      <tp t="s">
        <v>#N/A N/A</v>
        <stp/>
        <stp>BDH|12513217577001898827</stp>
        <tr r="I82" s="4"/>
      </tp>
      <tp t="s">
        <v>#N/A N/A</v>
        <stp/>
        <stp>BDH|16647560798116177203</stp>
        <tr r="F224" s="4"/>
      </tp>
      <tp t="s">
        <v>#N/A N/A</v>
        <stp/>
        <stp>BDH|14673883653707678024</stp>
        <tr r="E207" s="4"/>
      </tp>
      <tp t="s">
        <v>#N/A N/A</v>
        <stp/>
        <stp>BDH|11722996107740620664</stp>
        <tr r="D213" s="4"/>
      </tp>
      <tp t="s">
        <v>#N/A N/A</v>
        <stp/>
        <stp>BDH|14772398391703180369</stp>
        <tr r="I346" s="4"/>
      </tp>
      <tp t="s">
        <v>#N/A N/A</v>
        <stp/>
        <stp>BDH|16674826310468524994</stp>
        <tr r="E201" s="4"/>
      </tp>
      <tp t="s">
        <v>#N/A N/A</v>
        <stp/>
        <stp>BDH|16276364404179860206</stp>
        <tr r="H348" s="4"/>
      </tp>
      <tp t="s">
        <v>#N/A N/A</v>
        <stp/>
        <stp>BDH|17501193733703147861</stp>
        <tr r="B149" s="4"/>
      </tp>
      <tp t="s">
        <v>#N/A N/A</v>
        <stp/>
        <stp>BDH|11457392610529195479</stp>
        <tr r="C300" s="4"/>
      </tp>
      <tp t="s">
        <v>#N/A N/A</v>
        <stp/>
        <stp>BDH|17053118042649020589</stp>
        <tr r="I328" s="4"/>
      </tp>
      <tp t="s">
        <v>#N/A N/A</v>
        <stp/>
        <stp>BDH|15886798142030936816</stp>
        <tr r="C327" s="4"/>
      </tp>
      <tp t="s">
        <v>#N/A N/A</v>
        <stp/>
        <stp>BDH|12890917349533844226</stp>
        <tr r="E376" s="4"/>
      </tp>
      <tp t="s">
        <v>#N/A N/A</v>
        <stp/>
        <stp>BDH|16105655585733211592</stp>
        <tr r="G227" s="4"/>
      </tp>
      <tp t="s">
        <v>#N/A N/A</v>
        <stp/>
        <stp>BDH|17958163606430570860</stp>
        <tr r="G344" s="4"/>
      </tp>
      <tp t="s">
        <v>#N/A N/A</v>
        <stp/>
        <stp>BDH|13208728821639826139</stp>
        <tr r="G169" s="4"/>
      </tp>
      <tp t="s">
        <v>#N/A N/A</v>
        <stp/>
        <stp>BDH|10434143073800875861</stp>
        <tr r="E106" s="4"/>
      </tp>
      <tp t="s">
        <v>#N/A N/A</v>
        <stp/>
        <stp>BDH|15730784520877600942</stp>
        <tr r="G328" s="4"/>
      </tp>
      <tp t="s">
        <v>#N/A N/A</v>
        <stp/>
        <stp>BDH|16288982920643427032</stp>
        <tr r="H111" s="4"/>
      </tp>
      <tp t="s">
        <v>#N/A N/A</v>
        <stp/>
        <stp>BDH|11538561879085743807</stp>
        <tr r="D117" s="4"/>
      </tp>
      <tp t="s">
        <v>#N/A N/A</v>
        <stp/>
        <stp>BDH|13012975837811894650</stp>
        <tr r="I382" s="4"/>
      </tp>
      <tp t="s">
        <v>#N/A N/A</v>
        <stp/>
        <stp>BDH|11934412160658488505</stp>
        <tr r="C60" s="4"/>
      </tp>
      <tp t="s">
        <v>#N/A N/A</v>
        <stp/>
        <stp>BDH|15819410774328745068</stp>
        <tr r="H392" s="4"/>
      </tp>
      <tp t="s">
        <v>#N/A N/A</v>
        <stp/>
        <stp>BDH|17846131928853686995</stp>
        <tr r="D20" s="4"/>
      </tp>
      <tp t="s">
        <v>#N/A N/A</v>
        <stp/>
        <stp>BDH|14683988284723748814</stp>
        <tr r="C224" s="4"/>
      </tp>
      <tp t="s">
        <v>#N/A N/A</v>
        <stp/>
        <stp>BDH|10410223789303561762</stp>
        <tr r="F56" s="4"/>
      </tp>
      <tp t="s">
        <v>#N/A N/A</v>
        <stp/>
        <stp>BDH|12181524897059200996</stp>
        <tr r="C305" s="4"/>
      </tp>
      <tp t="s">
        <v>#N/A N/A</v>
        <stp/>
        <stp>BDH|11433038299777219133</stp>
        <tr r="B401" s="4"/>
      </tp>
      <tp t="s">
        <v>#N/A N/A</v>
        <stp/>
        <stp>BDH|12301940300643933618</stp>
        <tr r="C119" s="4"/>
      </tp>
      <tp t="s">
        <v>#N/A N/A</v>
        <stp/>
        <stp>BDH|17920373982216209415</stp>
        <tr r="H267" s="4"/>
      </tp>
      <tp t="s">
        <v>#N/A N/A</v>
        <stp/>
        <stp>BDH|14817290798672155377</stp>
        <tr r="I13" s="4"/>
      </tp>
      <tp t="s">
        <v>#N/A N/A</v>
        <stp/>
        <stp>BDH|11094051295591650786</stp>
        <tr r="C363" s="4"/>
      </tp>
      <tp t="s">
        <v>#N/A N/A</v>
        <stp/>
        <stp>BDH|13928596807218806017</stp>
        <tr r="I181" s="4"/>
      </tp>
      <tp t="s">
        <v>#N/A N/A</v>
        <stp/>
        <stp>BDH|14232573934745937963</stp>
        <tr r="I107" s="4"/>
      </tp>
      <tp t="s">
        <v>#N/A N/A</v>
        <stp/>
        <stp>BDH|12250281890865099243</stp>
        <tr r="F272" s="4"/>
      </tp>
      <tp t="s">
        <v>#N/A N/A</v>
        <stp/>
        <stp>BDH|10869378716009598523</stp>
        <tr r="F174" s="4"/>
      </tp>
      <tp t="s">
        <v>#N/A N/A</v>
        <stp/>
        <stp>BDS|15878919306583689039</stp>
        <tr r="M208" s="4"/>
      </tp>
      <tp t="e">
        <v>#N/A</v>
        <stp/>
        <stp>BDP|16151447198750436408</stp>
        <tr r="AQ141" s="4"/>
      </tp>
      <tp t="s">
        <v>#N/A N/A</v>
        <stp/>
        <stp>BDS|12381250697967354188</stp>
        <tr r="W98" s="4"/>
      </tp>
      <tp t="s">
        <v>#N/A N/A</v>
        <stp/>
        <stp>BDS|14632866335097903762</stp>
        <tr r="W286" s="4"/>
      </tp>
      <tp t="e">
        <v>#N/A</v>
        <stp/>
        <stp>BDP|13781227847399215386</stp>
        <tr r="AQ40" s="4"/>
      </tp>
      <tp t="e">
        <v>#N/A</v>
        <stp/>
        <stp>BDP|18031772640304895046</stp>
        <tr r="AQ252" s="4"/>
      </tp>
      <tp t="e">
        <v>#N/A</v>
        <stp/>
        <stp>BDP|15413384098391770186</stp>
        <tr r="AQ36" s="4"/>
      </tp>
      <tp t="e">
        <v>#N/A</v>
        <stp/>
        <stp>BDP|13609743996311638396</stp>
        <tr r="AQ34" s="4"/>
      </tp>
      <tp t="e">
        <v>#N/A</v>
        <stp/>
        <stp>BDP|17896617201068137636</stp>
        <tr r="AR369" s="4"/>
      </tp>
      <tp t="e">
        <v>#N/A</v>
        <stp/>
        <stp>BDP|17939348183602273163</stp>
        <tr r="AQ287" s="4"/>
      </tp>
      <tp t="e">
        <v>#N/A</v>
        <stp/>
        <stp>BDP|11862796759435793952</stp>
        <tr r="AQ84" s="4"/>
      </tp>
      <tp t="s">
        <v>#N/A N/A</v>
        <stp/>
        <stp>BDS|10924853455544526659</stp>
        <tr r="W50" s="4"/>
      </tp>
      <tp t="s">
        <v>#N/A N/A</v>
        <stp/>
        <stp>BDS|17163815147641853561</stp>
        <tr r="M174" s="4"/>
      </tp>
      <tp t="e">
        <v>#N/A</v>
        <stp/>
        <stp>BDP|16498328443648758686</stp>
        <tr r="AR350" s="4"/>
      </tp>
      <tp t="s">
        <v>#N/A N/A</v>
        <stp/>
        <stp>BDS|18349243769856671560</stp>
        <tr r="M128" s="4"/>
      </tp>
      <tp t="e">
        <v>#N/A</v>
        <stp/>
        <stp>BDP|12905561694647502634</stp>
        <tr r="AR62" s="4"/>
      </tp>
      <tp t="e">
        <v>#N/A</v>
        <stp/>
        <stp>BDS|13011284090317411025</stp>
        <tr r="M339" s="4"/>
        <tr r="M339" s="4"/>
        <tr r="W339" s="4"/>
        <tr r="W339" s="4"/>
        <tr r="AG339" s="4"/>
        <tr r="AG339" s="4"/>
      </tp>
      <tp t="e">
        <v>#N/A</v>
        <stp/>
        <stp>BDP|13016876829063742542</stp>
        <tr r="AR129" s="4"/>
      </tp>
      <tp t="e">
        <v>#N/A</v>
        <stp/>
        <stp>BDP|14364892477687533348</stp>
        <tr r="AQ392" s="4"/>
      </tp>
      <tp t="e">
        <v>#N/A</v>
        <stp/>
        <stp>BDP|16772959755390372589</stp>
        <tr r="AQ375" s="4"/>
      </tp>
      <tp t="e">
        <v>#N/A</v>
        <stp/>
        <stp>BDP|17390670089934156200</stp>
        <tr r="AQ290" s="4"/>
      </tp>
      <tp t="e">
        <v>#N/A</v>
        <stp/>
        <stp>BDP|16880577393246686360</stp>
        <tr r="AR356" s="4"/>
      </tp>
      <tp t="e">
        <v>#N/A</v>
        <stp/>
        <stp>BDP|11126161644992882976</stp>
        <tr r="AQ298" s="4"/>
      </tp>
      <tp t="s">
        <v>#N/A N/A</v>
        <stp/>
        <stp>BDS|12747822024712570589</stp>
        <tr r="W332" s="4"/>
      </tp>
      <tp t="e">
        <v>#N/A</v>
        <stp/>
        <stp>BDP|13131078288017770363</stp>
        <tr r="AQ323" s="4"/>
      </tp>
      <tp t="s">
        <v>#N/A N/A</v>
        <stp/>
        <stp>BDS|10793175232215836860</stp>
        <tr r="M22" s="4"/>
      </tp>
      <tp t="e">
        <v>#N/A</v>
        <stp/>
        <stp>BDP|10198614066096198987</stp>
        <tr r="AQ136" s="4"/>
      </tp>
      <tp t="s">
        <v>#N/A N/A</v>
        <stp/>
        <stp>BDS|13826719797451438374</stp>
        <tr r="AG50" s="4"/>
      </tp>
      <tp t="e">
        <v>#N/A</v>
        <stp/>
        <stp>BDP|11925133108449991654</stp>
        <tr r="AR51" s="4"/>
      </tp>
      <tp t="s">
        <v>#N/A N/A</v>
        <stp/>
        <stp>BDS|15905632746898508047</stp>
        <tr r="M383" s="4"/>
      </tp>
      <tp t="s">
        <v>#N/A N/A</v>
        <stp/>
        <stp>BDS|18049883717506275806</stp>
        <tr r="AG176" s="4"/>
      </tp>
      <tp t="s">
        <v>#N/A N/A</v>
        <stp/>
        <stp>BDS|13157958934733173534</stp>
        <tr r="AG316" s="4"/>
      </tp>
      <tp t="e">
        <v>#N/A</v>
        <stp/>
        <stp>BDP|10029841026821150423</stp>
        <tr r="AR22" s="4"/>
      </tp>
      <tp t="e">
        <v>#N/A</v>
        <stp/>
        <stp>BDS|13207908842364298503</stp>
        <tr r="M65" s="4"/>
        <tr r="M65" s="4"/>
        <tr r="W65" s="4"/>
        <tr r="W65" s="4"/>
        <tr r="AG65" s="4"/>
        <tr r="AG65" s="4"/>
      </tp>
      <tp t="e">
        <v>#N/A</v>
        <stp/>
        <stp>BDP|15799142456257146947</stp>
        <tr r="AR324" s="4"/>
      </tp>
      <tp t="s">
        <v>#N/A N/A</v>
        <stp/>
        <stp>BDS|10112348362049213365</stp>
        <tr r="AG201" s="4"/>
      </tp>
      <tp t="e">
        <v>#N/A</v>
        <stp/>
        <stp>BDP|12533904031671732631</stp>
        <tr r="AR386" s="4"/>
      </tp>
      <tp t="s">
        <v>#N/A N/A</v>
        <stp/>
        <stp>BDS|14857904468941660564</stp>
        <tr r="W182" s="4"/>
      </tp>
      <tp t="s">
        <v>#N/A N/A</v>
        <stp/>
        <stp>BDS|16179370363109019559</stp>
        <tr r="W95" s="4"/>
      </tp>
      <tp t="s">
        <v>#N/A N/A</v>
        <stp/>
        <stp>BDS|15009910273911117535</stp>
        <tr r="AG61" s="4"/>
      </tp>
      <tp t="e">
        <v>#N/A</v>
        <stp/>
        <stp>BDS|16882300503182313892</stp>
        <tr r="W247" s="4"/>
        <tr r="W247" s="4"/>
        <tr r="M247" s="4"/>
        <tr r="M247" s="4"/>
        <tr r="AG247" s="4"/>
        <tr r="AG247" s="4"/>
      </tp>
      <tp t="s">
        <v>#N/A N/A</v>
        <stp/>
        <stp>BDS|15301944370644631003</stp>
        <tr r="AG295" s="4"/>
      </tp>
      <tp t="s">
        <v>#N/A N/A</v>
        <stp/>
        <stp>BDS|15540471373670009902</stp>
        <tr r="W68" s="4"/>
      </tp>
      <tp t="e">
        <v>#N/A</v>
        <stp/>
        <stp>BDS|15694814935433685257</stp>
        <tr r="M14" s="4"/>
        <tr r="M14" s="4"/>
        <tr r="AG14" s="4"/>
        <tr r="AG14" s="4"/>
        <tr r="W14" s="4"/>
        <tr r="W14" s="4"/>
      </tp>
      <tp t="s">
        <v>#N/A N/A</v>
        <stp/>
        <stp>BDS|11166324449440991929</stp>
        <tr r="AG325" s="4"/>
      </tp>
      <tp t="s">
        <v>#N/A N/A</v>
        <stp/>
        <stp>BDS|10939667298336081615</stp>
        <tr r="M67" s="4"/>
      </tp>
      <tp t="e">
        <v>#N/A</v>
        <stp/>
        <stp>BDS|14367985911671499283</stp>
        <tr r="W68" s="4"/>
        <tr r="W68" s="4"/>
        <tr r="M68" s="4"/>
        <tr r="M68" s="4"/>
        <tr r="AG68" s="4"/>
        <tr r="AG68" s="4"/>
      </tp>
      <tp t="s">
        <v>#N/A N/A</v>
        <stp/>
        <stp>BDS|16407719435904273944</stp>
        <tr r="AG312" s="4"/>
      </tp>
      <tp t="s">
        <v>#N/A N/A</v>
        <stp/>
        <stp>BDS|11471973560584013557</stp>
        <tr r="M21" s="4"/>
      </tp>
      <tp t="e">
        <v>#N/A</v>
        <stp/>
        <stp>BDP|16052751153378047337</stp>
        <tr r="AQ224" s="4"/>
      </tp>
      <tp t="e">
        <v>#N/A</v>
        <stp/>
        <stp>BDP|11383272422999580773</stp>
        <tr r="AQ200" s="4"/>
      </tp>
      <tp t="e">
        <v>#N/A</v>
        <stp/>
        <stp>BDP|12521027182306407355</stp>
        <tr r="AQ185" s="4"/>
      </tp>
      <tp t="e">
        <v>#N/A</v>
        <stp/>
        <stp>BDS|10524937826681175566</stp>
        <tr r="M245" s="4"/>
        <tr r="M245" s="4"/>
        <tr r="AG245" s="4"/>
        <tr r="AG245" s="4"/>
        <tr r="W245" s="4"/>
        <tr r="W245" s="4"/>
      </tp>
      <tp t="s">
        <v>#N/A N/A</v>
        <stp/>
        <stp>BDS|13286903166855100624</stp>
        <tr r="W71" s="4"/>
      </tp>
      <tp t="s">
        <v>#N/A N/A</v>
        <stp/>
        <stp>BDS|14177090296207082598</stp>
        <tr r="M130" s="4"/>
      </tp>
      <tp t="s">
        <v>#N/A N/A</v>
        <stp/>
        <stp>BDS|13325452693871707063</stp>
        <tr r="M156" s="4"/>
      </tp>
      <tp t="e">
        <v>#N/A</v>
        <stp/>
        <stp>BDP|14698891971241159585</stp>
        <tr r="AQ337" s="4"/>
      </tp>
      <tp t="e">
        <v>#N/A</v>
        <stp/>
        <stp>BDS|10186855860977422646</stp>
        <tr r="M205" s="4"/>
        <tr r="M205" s="4"/>
        <tr r="AG205" s="4"/>
        <tr r="AG205" s="4"/>
        <tr r="W205" s="4"/>
        <tr r="W205" s="4"/>
      </tp>
      <tp t="e">
        <v>#N/A</v>
        <stp/>
        <stp>BDP|16361809762766452133</stp>
        <tr r="AQ225" s="4"/>
      </tp>
      <tp t="s">
        <v>#N/A N/A</v>
        <stp/>
        <stp>BDS|14832413757092942828</stp>
        <tr r="W117" s="4"/>
      </tp>
      <tp t="e">
        <v>#N/A</v>
        <stp/>
        <stp>BDP|10233860097788430615</stp>
        <tr r="AR19" s="4"/>
      </tp>
      <tp t="e">
        <v>#N/A</v>
        <stp/>
        <stp>BDP|14622712395775226062</stp>
        <tr r="AR276" s="4"/>
      </tp>
      <tp t="s">
        <v>#N/A N/A</v>
        <stp/>
        <stp>BDH|16201443636586512846</stp>
        <tr r="F246" s="4"/>
      </tp>
      <tp t="s">
        <v>#N/A N/A</v>
        <stp/>
        <stp>BDH|11039354521109655633</stp>
        <tr r="D104" s="4"/>
      </tp>
      <tp t="s">
        <v>#N/A N/A</v>
        <stp/>
        <stp>BDH|12129483882338864924</stp>
        <tr r="H350" s="4"/>
      </tp>
      <tp t="s">
        <v>#N/A N/A</v>
        <stp/>
        <stp>BDH|10818943543262610086</stp>
        <tr r="D133" s="4"/>
      </tp>
      <tp t="s">
        <v>#N/A N/A</v>
        <stp/>
        <stp>BDH|14708692747921179887</stp>
        <tr r="B137" s="4"/>
      </tp>
      <tp t="s">
        <v>#N/A N/A</v>
        <stp/>
        <stp>BDH|10948289658581066993</stp>
        <tr r="B64" s="4"/>
      </tp>
      <tp t="s">
        <v>#N/A N/A</v>
        <stp/>
        <stp>BDH|17780140674867723931</stp>
        <tr r="C242" s="4"/>
      </tp>
      <tp t="s">
        <v>#N/A N/A</v>
        <stp/>
        <stp>BDH|16356149311590686930</stp>
        <tr r="D56" s="4"/>
      </tp>
      <tp t="s">
        <v>#N/A N/A</v>
        <stp/>
        <stp>BDH|11126031568600116883</stp>
        <tr r="H358" s="4"/>
      </tp>
      <tp t="s">
        <v>#N/A N/A</v>
        <stp/>
        <stp>BDH|14605909095973260821</stp>
        <tr r="E134" s="4"/>
      </tp>
      <tp t="s">
        <v>#N/A N/A</v>
        <stp/>
        <stp>BDH|13774568108500288984</stp>
        <tr r="I306" s="4"/>
      </tp>
      <tp t="s">
        <v>#N/A N/A</v>
        <stp/>
        <stp>BDH|16194529692756786340</stp>
        <tr r="C164" s="4"/>
      </tp>
      <tp t="s">
        <v>#N/A N/A</v>
        <stp/>
        <stp>BDH|16498091819191642900</stp>
        <tr r="I234" s="4"/>
      </tp>
      <tp t="s">
        <v>#N/A N/A</v>
        <stp/>
        <stp>BDH|17224811841721414548</stp>
        <tr r="I138" s="4"/>
      </tp>
      <tp t="s">
        <v>#N/A N/A</v>
        <stp/>
        <stp>BDH|11909271698102560710</stp>
        <tr r="G179" s="4"/>
      </tp>
      <tp t="s">
        <v>#N/A N/A</v>
        <stp/>
        <stp>BDH|10505755996422127328</stp>
        <tr r="B103" s="4"/>
      </tp>
      <tp t="s">
        <v>#N/A N/A</v>
        <stp/>
        <stp>BDH|12073027817868427443</stp>
        <tr r="E14" s="4"/>
      </tp>
      <tp t="s">
        <v>#N/A N/A</v>
        <stp/>
        <stp>BDH|17714241396211373233</stp>
        <tr r="F351" s="4"/>
      </tp>
      <tp t="s">
        <v>#N/A N/A</v>
        <stp/>
        <stp>BDH|11165154393205449378</stp>
        <tr r="I51" s="4"/>
      </tp>
      <tp t="s">
        <v>#N/A N/A</v>
        <stp/>
        <stp>BDH|12465555191446243760</stp>
        <tr r="B233" s="4"/>
      </tp>
      <tp t="s">
        <v>#N/A N/A</v>
        <stp/>
        <stp>BDH|10288559890235676656</stp>
        <tr r="H305" s="4"/>
      </tp>
      <tp t="s">
        <v>#N/A N/A</v>
        <stp/>
        <stp>BDH|18070267750233038320</stp>
        <tr r="E179" s="4"/>
      </tp>
      <tp t="s">
        <v>#N/A N/A</v>
        <stp/>
        <stp>BDH|14005028182223676029</stp>
        <tr r="G198" s="4"/>
      </tp>
      <tp t="s">
        <v>#N/A N/A</v>
        <stp/>
        <stp>BDH|13156575404421286877</stp>
        <tr r="H341" s="4"/>
      </tp>
      <tp t="s">
        <v>#N/A N/A</v>
        <stp/>
        <stp>BDH|13090815887244667877</stp>
        <tr r="E117" s="4"/>
      </tp>
      <tp t="s">
        <v>#N/A N/A</v>
        <stp/>
        <stp>BDH|16525183519038147126</stp>
        <tr r="G77" s="4"/>
      </tp>
      <tp t="s">
        <v>#N/A N/A</v>
        <stp/>
        <stp>BDH|14816491284313093428</stp>
        <tr r="E165" s="4"/>
      </tp>
      <tp t="s">
        <v>#N/A N/A</v>
        <stp/>
        <stp>BDH|13641444984974308428</stp>
        <tr r="F52" s="4"/>
      </tp>
      <tp t="s">
        <v>#N/A N/A</v>
        <stp/>
        <stp>BDH|10862136809936488816</stp>
        <tr r="E361" s="4"/>
      </tp>
      <tp t="s">
        <v>#N/A N/A</v>
        <stp/>
        <stp>BDH|13333263591741543665</stp>
        <tr r="H399" s="4"/>
      </tp>
      <tp t="s">
        <v>#N/A N/A</v>
        <stp/>
        <stp>BDH|16432005393109568954</stp>
        <tr r="I85" s="4"/>
      </tp>
      <tp t="s">
        <v>#N/A N/A</v>
        <stp/>
        <stp>BDH|15234654127466502838</stp>
        <tr r="H210" s="4"/>
      </tp>
      <tp t="s">
        <v>#N/A N/A</v>
        <stp/>
        <stp>BDH|10883532417083337893</stp>
        <tr r="H397" s="4"/>
      </tp>
      <tp t="s">
        <v>#N/A N/A</v>
        <stp/>
        <stp>BDH|11295433964099062533</stp>
        <tr r="D175" s="4"/>
      </tp>
      <tp t="s">
        <v>#N/A N/A</v>
        <stp/>
        <stp>BDH|16455408898112894620</stp>
        <tr r="H269" s="4"/>
      </tp>
      <tp t="s">
        <v>#N/A N/A</v>
        <stp/>
        <stp>BDH|17108103527512749988</stp>
        <tr r="E392" s="4"/>
      </tp>
      <tp t="s">
        <v>#N/A N/A</v>
        <stp/>
        <stp>BDH|16146486527966028978</stp>
        <tr r="C90" s="4"/>
      </tp>
      <tp t="s">
        <v>#N/A N/A</v>
        <stp/>
        <stp>BDH|17770416145171875920</stp>
        <tr r="G214" s="4"/>
      </tp>
      <tp t="s">
        <v>#N/A N/A</v>
        <stp/>
        <stp>BDH|16400125128053078974</stp>
        <tr r="F309" s="4"/>
      </tp>
      <tp t="s">
        <v>#N/A N/A</v>
        <stp/>
        <stp>BDH|10531856661191894017</stp>
        <tr r="H69" s="4"/>
      </tp>
      <tp t="s">
        <v>#N/A N/A</v>
        <stp/>
        <stp>BDH|10565040588435484254</stp>
        <tr r="F273" s="4"/>
      </tp>
      <tp t="s">
        <v>#N/A N/A</v>
        <stp/>
        <stp>BDH|16109009458605545947</stp>
        <tr r="G88" s="4"/>
      </tp>
      <tp t="s">
        <v>#N/A N/A</v>
        <stp/>
        <stp>BDH|13827224181612346406</stp>
        <tr r="G339" s="4"/>
      </tp>
      <tp t="s">
        <v>#N/A N/A</v>
        <stp/>
        <stp>BDH|16754289994396499476</stp>
        <tr r="H126" s="4"/>
      </tp>
      <tp t="s">
        <v>#N/A N/A</v>
        <stp/>
        <stp>BDH|15666046379069056405</stp>
        <tr r="E356" s="4"/>
      </tp>
      <tp t="s">
        <v>#N/A N/A</v>
        <stp/>
        <stp>BDH|12612777285403910163</stp>
        <tr r="B250" s="4"/>
      </tp>
      <tp t="s">
        <v>#N/A N/A</v>
        <stp/>
        <stp>BDH|15924875471822311779</stp>
        <tr r="I55" s="4"/>
      </tp>
      <tp t="s">
        <v>#N/A N/A</v>
        <stp/>
        <stp>BDH|11371948969309317876</stp>
        <tr r="F244" s="4"/>
      </tp>
      <tp t="s">
        <v>#N/A N/A</v>
        <stp/>
        <stp>BDH|16512741241398311299</stp>
        <tr r="C230" s="4"/>
      </tp>
      <tp t="s">
        <v>#N/A N/A</v>
        <stp/>
        <stp>BDH|15128198352416209829</stp>
        <tr r="G291" s="4"/>
      </tp>
      <tp t="s">
        <v>#N/A N/A</v>
        <stp/>
        <stp>BDH|15831845743384670234</stp>
        <tr r="F151" s="4"/>
      </tp>
      <tp t="s">
        <v>#N/A N/A</v>
        <stp/>
        <stp>BDH|16980828714457487761</stp>
        <tr r="D378" s="4"/>
      </tp>
      <tp t="s">
        <v>#N/A N/A</v>
        <stp/>
        <stp>BDH|13694087398832209795</stp>
        <tr r="B242" s="4"/>
      </tp>
      <tp t="s">
        <v>#N/A N/A</v>
        <stp/>
        <stp>BDH|11326015983270527694</stp>
        <tr r="F385" s="4"/>
      </tp>
      <tp t="s">
        <v>#N/A N/A</v>
        <stp/>
        <stp>BDH|17529990158666051290</stp>
        <tr r="G138" s="4"/>
      </tp>
      <tp t="s">
        <v>#N/A N/A</v>
        <stp/>
        <stp>BDH|16806546109384936817</stp>
        <tr r="C393" s="4"/>
      </tp>
      <tp t="s">
        <v>#N/A N/A</v>
        <stp/>
        <stp>BDH|12943874575145613704</stp>
        <tr r="B36" s="4"/>
      </tp>
      <tp t="s">
        <v>#N/A N/A</v>
        <stp/>
        <stp>BDH|15354977064130483581</stp>
        <tr r="I343" s="4"/>
      </tp>
      <tp t="s">
        <v>#N/A N/A</v>
        <stp/>
        <stp>BDH|16488232889710265309</stp>
        <tr r="D145" s="4"/>
      </tp>
      <tp t="s">
        <v>#N/A N/A</v>
        <stp/>
        <stp>BDH|10536862379626037663</stp>
        <tr r="C152" s="4"/>
      </tp>
      <tp t="s">
        <v>#N/A N/A</v>
        <stp/>
        <stp>BDH|14763534309389720759</stp>
        <tr r="I151" s="4"/>
      </tp>
      <tp t="s">
        <v>#N/A N/A</v>
        <stp/>
        <stp>BDH|12181760156246972975</stp>
        <tr r="G33" s="4"/>
      </tp>
      <tp t="s">
        <v>#N/A N/A</v>
        <stp/>
        <stp>BDH|17695838010888310994</stp>
        <tr r="G394" s="4"/>
      </tp>
      <tp t="s">
        <v>#N/A N/A</v>
        <stp/>
        <stp>BDH|12632439493230895010</stp>
        <tr r="H207" s="4"/>
      </tp>
      <tp t="s">
        <v>#N/A N/A</v>
        <stp/>
        <stp>BDH|16455583761182517876</stp>
        <tr r="C38" s="4"/>
      </tp>
      <tp t="s">
        <v>#N/A N/A</v>
        <stp/>
        <stp>BDH|14666364500698669095</stp>
        <tr r="G108" s="4"/>
      </tp>
      <tp t="s">
        <v>#N/A N/A</v>
        <stp/>
        <stp>BDH|12130932947438989838</stp>
        <tr r="D34" s="4"/>
      </tp>
      <tp t="s">
        <v>#N/A N/A</v>
        <stp/>
        <stp>BDH|12875936420373120548</stp>
        <tr r="G366" s="4"/>
      </tp>
      <tp t="s">
        <v>#N/A N/A</v>
        <stp/>
        <stp>BDH|15022959563025804005</stp>
        <tr r="H92" s="4"/>
      </tp>
      <tp t="s">
        <v>#N/A N/A</v>
        <stp/>
        <stp>BDH|13892236471880730937</stp>
        <tr r="E96" s="4"/>
      </tp>
      <tp t="s">
        <v>#N/A N/A</v>
        <stp/>
        <stp>BDH|15002163683995893630</stp>
        <tr r="F8" s="4"/>
      </tp>
    </main>
    <main first="bofaddin.rtdserver">
      <tp t="e">
        <v>#N/A</v>
        <stp/>
        <stp>BDP|12911970908294749388</stp>
        <tr r="AR206" s="4"/>
      </tp>
      <tp t="s">
        <v>#N/A N/A</v>
        <stp/>
        <stp>BDS|10884142231537326940</stp>
        <tr r="W211" s="4"/>
      </tp>
      <tp t="s">
        <v>#N/A N/A</v>
        <stp/>
        <stp>BDS|16734271329478224215</stp>
        <tr r="AG318" s="4"/>
      </tp>
      <tp t="e">
        <v>#N/A</v>
        <stp/>
        <stp>BDP|15837969867475682361</stp>
        <tr r="AR33" s="4"/>
      </tp>
      <tp t="s">
        <v>#N/A N/A</v>
        <stp/>
        <stp>BDS|12768163579091431960</stp>
        <tr r="W170" s="4"/>
      </tp>
      <tp t="s">
        <v>#N/A N/A</v>
        <stp/>
        <stp>BDS|15296941845215987106</stp>
        <tr r="W397" s="4"/>
      </tp>
      <tp t="e">
        <v>#N/A</v>
        <stp/>
        <stp>BDP|14734488385634762050</stp>
        <tr r="AR78" s="4"/>
      </tp>
      <tp t="s">
        <v>#N/A N/A</v>
        <stp/>
        <stp>BDS|16390823779631516463</stp>
        <tr r="AG258" s="4"/>
      </tp>
      <tp t="e">
        <v>#N/A</v>
        <stp/>
        <stp>BDP|16404056810578819321</stp>
        <tr r="AR246" s="4"/>
      </tp>
      <tp t="e">
        <v>#N/A</v>
        <stp/>
        <stp>BDS|16865955933933793311</stp>
        <tr r="AG139" s="4"/>
        <tr r="AG139" s="4"/>
        <tr r="W139" s="4"/>
        <tr r="W139" s="4"/>
        <tr r="M139" s="4"/>
        <tr r="M139" s="4"/>
      </tp>
      <tp t="s">
        <v>#N/A N/A</v>
        <stp/>
        <stp>BDS|16357977012232937075</stp>
        <tr r="AG317" s="4"/>
      </tp>
      <tp t="e">
        <v>#N/A</v>
        <stp/>
        <stp>BDP|12816202363013279920</stp>
        <tr r="AQ8" s="4"/>
      </tp>
      <tp t="e">
        <v>#N/A</v>
        <stp/>
        <stp>BDS|10666934560385542681</stp>
        <tr r="AG231" s="4"/>
        <tr r="AG231" s="4"/>
        <tr r="W231" s="4"/>
        <tr r="W231" s="4"/>
        <tr r="M231" s="4"/>
        <tr r="M231" s="4"/>
      </tp>
      <tp t="s">
        <v>#N/A N/A</v>
        <stp/>
        <stp>BDS|14509636306978002695</stp>
        <tr r="W46" s="4"/>
      </tp>
      <tp t="e">
        <v>#N/A</v>
        <stp/>
        <stp>BDS|16808243385340704078</stp>
        <tr r="AG401" s="4"/>
        <tr r="AG401" s="4"/>
        <tr r="W401" s="4"/>
        <tr r="W401" s="4"/>
        <tr r="M401" s="4"/>
        <tr r="M401" s="4"/>
      </tp>
      <tp t="s">
        <v>#N/A N/A</v>
        <stp/>
        <stp>BDS|11073910375470846358</stp>
        <tr r="W273" s="4"/>
      </tp>
      <tp t="s">
        <v>#N/A N/A</v>
        <stp/>
        <stp>BDS|12659295904485022925</stp>
        <tr r="M135" s="4"/>
      </tp>
      <tp t="s">
        <v>#N/A N/A</v>
        <stp/>
        <stp>BDS|15914366941959387739</stp>
        <tr r="M133" s="4"/>
      </tp>
      <tp t="e">
        <v>#N/A</v>
        <stp/>
        <stp>BDP|10123085509639455594</stp>
        <tr r="AR106" s="4"/>
      </tp>
      <tp t="e">
        <v>#N/A</v>
        <stp/>
        <stp>BDP|14106200567365209988</stp>
        <tr r="AQ60" s="4"/>
      </tp>
      <tp t="e">
        <v>#N/A</v>
        <stp/>
        <stp>BDP|18397448559733057610</stp>
        <tr r="AQ229" s="4"/>
      </tp>
      <tp t="e">
        <v>#N/A</v>
        <stp/>
        <stp>BDP|11273230197197053191</stp>
        <tr r="AQ348" s="4"/>
      </tp>
      <tp t="e">
        <v>#N/A</v>
        <stp/>
        <stp>BDS|13367354018684319910</stp>
        <tr r="M237" s="4"/>
        <tr r="M237" s="4"/>
        <tr r="W237" s="4"/>
        <tr r="W237" s="4"/>
        <tr r="AG237" s="4"/>
        <tr r="AG237" s="4"/>
      </tp>
      <tp t="e">
        <v>#N/A</v>
        <stp/>
        <stp>BDP|14359389132009308158</stp>
        <tr r="AQ255" s="4"/>
      </tp>
      <tp t="s">
        <v>#N/A N/A</v>
        <stp/>
        <stp>BDS|18318444846887945353</stp>
        <tr r="M357" s="4"/>
      </tp>
      <tp t="e">
        <v>#N/A</v>
        <stp/>
        <stp>BDS|16519240785164199486</stp>
        <tr r="W66" s="4"/>
        <tr r="W66" s="4"/>
        <tr r="AG66" s="4"/>
        <tr r="AG66" s="4"/>
        <tr r="M66" s="4"/>
        <tr r="M66" s="4"/>
      </tp>
      <tp t="s">
        <v>#N/A N/A</v>
        <stp/>
        <stp>BDS|14952642964221210966</stp>
        <tr r="W76" s="4"/>
      </tp>
      <tp t="s">
        <v>#N/A N/A</v>
        <stp/>
        <stp>BDS|15244730399841494615</stp>
        <tr r="W12" s="4"/>
      </tp>
      <tp t="e">
        <v>#N/A</v>
        <stp/>
        <stp>BDS|15997706991530459718</stp>
        <tr r="AG111" s="4"/>
        <tr r="AG111" s="4"/>
        <tr r="W111" s="4"/>
        <tr r="W111" s="4"/>
        <tr r="M111" s="4"/>
        <tr r="M111" s="4"/>
      </tp>
      <tp t="s">
        <v>#N/A N/A</v>
        <stp/>
        <stp>BDS|14476922470013684522</stp>
        <tr r="W333" s="4"/>
      </tp>
      <tp t="e">
        <v>#N/A</v>
        <stp/>
        <stp>BDP|12333358166902519940</stp>
        <tr r="AQ376" s="4"/>
      </tp>
      <tp t="e">
        <v>#N/A</v>
        <stp/>
        <stp>BDP|17405374995801486033</stp>
        <tr r="AR211" s="4"/>
      </tp>
      <tp t="e">
        <v>#N/A</v>
        <stp/>
        <stp>BDP|16554174221880236913</stp>
        <tr r="AQ122" s="4"/>
      </tp>
      <tp t="e">
        <v>#N/A</v>
        <stp/>
        <stp>BDP|18042643762624158078</stp>
        <tr r="AR400" s="4"/>
      </tp>
      <tp t="s">
        <v>#N/A N/A</v>
        <stp/>
        <stp>BDS|16468659675858400332</stp>
        <tr r="AG251" s="4"/>
      </tp>
      <tp t="e">
        <v>#N/A</v>
        <stp/>
        <stp>BDP|14571641331268358502</stp>
        <tr r="AR119" s="4"/>
      </tp>
      <tp t="e">
        <v>#N/A</v>
        <stp/>
        <stp>BDP|15599073840608530549</stp>
        <tr r="AR101" s="4"/>
      </tp>
      <tp t="e">
        <v>#N/A</v>
        <stp/>
        <stp>BDP|10550978320671102612</stp>
        <tr r="AQ169" s="4"/>
      </tp>
      <tp t="s">
        <v>#N/A N/A</v>
        <stp/>
        <stp>BDS|10075689409279006304</stp>
        <tr r="W310" s="4"/>
      </tp>
      <tp t="s">
        <v>#N/A N/A</v>
        <stp/>
        <stp>BDS|11372732005448707236</stp>
        <tr r="W51" s="4"/>
      </tp>
      <tp t="s">
        <v>#N/A N/A</v>
        <stp/>
        <stp>BDS|16140646631546348965</stp>
        <tr r="M356" s="4"/>
      </tp>
      <tp t="s">
        <v>#N/A N/A</v>
        <stp/>
        <stp>BDS|15594293858298261604</stp>
        <tr r="M242" s="4"/>
      </tp>
      <tp t="e">
        <v>#N/A</v>
        <stp/>
        <stp>BDS|12241546991843115103</stp>
        <tr r="M128" s="4"/>
        <tr r="M128" s="4"/>
        <tr r="W128" s="4"/>
        <tr r="W128" s="4"/>
        <tr r="AG128" s="4"/>
        <tr r="AG128" s="4"/>
      </tp>
      <tp t="e">
        <v>#N/A</v>
        <stp/>
        <stp>BDP|15660314617593191840</stp>
        <tr r="AQ67" s="4"/>
      </tp>
      <tp t="e">
        <v>#N/A</v>
        <stp/>
        <stp>BDP|11885068634789960778</stp>
        <tr r="AQ179" s="4"/>
      </tp>
      <tp t="s">
        <v>#N/A N/A</v>
        <stp/>
        <stp>BDS|16015150893280093214</stp>
        <tr r="W371" s="4"/>
      </tp>
      <tp t="e">
        <v>#N/A</v>
        <stp/>
        <stp>BDP|18091357133452145633</stp>
        <tr r="AQ285" s="4"/>
      </tp>
      <tp t="e">
        <v>#N/A</v>
        <stp/>
        <stp>BDS|12132360905354158946</stp>
        <tr r="M8" s="4"/>
        <tr r="M8" s="4"/>
        <tr r="AG8" s="4"/>
        <tr r="AG8" s="4"/>
        <tr r="W8" s="4"/>
        <tr r="W8" s="4"/>
      </tp>
      <tp t="s">
        <v>#N/A N/A</v>
        <stp/>
        <stp>BDS|16062641365208059260</stp>
        <tr r="AG185" s="4"/>
      </tp>
      <tp t="s">
        <v>#N/A N/A</v>
        <stp/>
        <stp>BDS|11046579939882324998</stp>
        <tr r="M317" s="4"/>
      </tp>
      <tp t="s">
        <v>#N/A N/A</v>
        <stp/>
        <stp>BDS|11239117896857261238</stp>
        <tr r="W45" s="4"/>
      </tp>
      <tp t="s">
        <v>#N/A N/A</v>
        <stp/>
        <stp>BDS|16775941740751434628</stp>
        <tr r="M212" s="4"/>
      </tp>
      <tp t="e">
        <v>#N/A</v>
        <stp/>
        <stp>BDP|10815573188874810594</stp>
        <tr r="AQ149" s="4"/>
      </tp>
      <tp t="s">
        <v>#N/A N/A</v>
        <stp/>
        <stp>BDS|10524216056943245855</stp>
        <tr r="AG147" s="4"/>
      </tp>
      <tp t="e">
        <v>#N/A</v>
        <stp/>
        <stp>BDS|13628387236046542983</stp>
        <tr r="M166" s="4"/>
        <tr r="M166" s="4"/>
        <tr r="AG166" s="4"/>
        <tr r="AG166" s="4"/>
        <tr r="W166" s="4"/>
        <tr r="W166" s="4"/>
      </tp>
      <tp t="s">
        <v>#N/A N/A</v>
        <stp/>
        <stp>BDS|16054225055019034422</stp>
        <tr r="AG230" s="4"/>
      </tp>
      <tp t="s">
        <v>#N/A N/A</v>
        <stp/>
        <stp>BDH|12506036787242329438</stp>
        <tr r="E119" s="4"/>
      </tp>
      <tp t="s">
        <v>#N/A N/A</v>
        <stp/>
        <stp>BDH|16949906529416725767</stp>
        <tr r="C197" s="4"/>
      </tp>
      <tp t="s">
        <v>#N/A N/A</v>
        <stp/>
        <stp>BDH|13688579963145488962</stp>
        <tr r="G348" s="4"/>
      </tp>
      <tp t="s">
        <v>#N/A N/A</v>
        <stp/>
        <stp>BDH|11225837951815045506</stp>
        <tr r="H388" s="4"/>
      </tp>
      <tp t="s">
        <v>#N/A N/A</v>
        <stp/>
        <stp>BDH|11099690929440334930</stp>
        <tr r="D393" s="4"/>
      </tp>
      <tp t="s">
        <v>#N/A N/A</v>
        <stp/>
        <stp>BDH|18406221547070810293</stp>
        <tr r="C7" s="4"/>
      </tp>
      <tp t="s">
        <v>#N/A N/A</v>
        <stp/>
        <stp>BDH|17765832482408723310</stp>
        <tr r="D360" s="4"/>
      </tp>
      <tp t="s">
        <v>#N/A N/A</v>
        <stp/>
        <stp>BDH|11441113430187365865</stp>
        <tr r="G300" s="4"/>
      </tp>
      <tp t="s">
        <v>#N/A N/A</v>
        <stp/>
        <stp>BDH|17166913587118158265</stp>
        <tr r="F49" s="4"/>
      </tp>
      <tp t="s">
        <v>#N/A N/A</v>
        <stp/>
        <stp>BDH|16787736992852081656</stp>
        <tr r="D198" s="4"/>
      </tp>
      <tp t="s">
        <v>#N/A N/A</v>
        <stp/>
        <stp>BDH|14230040444155902983</stp>
        <tr r="F104" s="4"/>
      </tp>
      <tp t="s">
        <v>#N/A N/A</v>
        <stp/>
        <stp>BDH|10509812915324150134</stp>
        <tr r="B193" s="4"/>
      </tp>
      <tp t="s">
        <v>#N/A N/A</v>
        <stp/>
        <stp>BDH|14124612483651707771</stp>
        <tr r="D327" s="4"/>
      </tp>
      <tp t="s">
        <v>#N/A N/A</v>
        <stp/>
        <stp>BDH|14261686654013530887</stp>
        <tr r="H143" s="4"/>
      </tp>
      <tp t="s">
        <v>#N/A N/A</v>
        <stp/>
        <stp>BDH|17487032124780946982</stp>
        <tr r="G10" s="4"/>
      </tp>
      <tp t="s">
        <v>#N/A N/A</v>
        <stp/>
        <stp>BDH|12999703619720229801</stp>
        <tr r="G63" s="4"/>
      </tp>
      <tp t="s">
        <v>#N/A N/A</v>
        <stp/>
        <stp>BDH|10689880123765945367</stp>
        <tr r="E208" s="4"/>
      </tp>
      <tp t="s">
        <v>#N/A N/A</v>
        <stp/>
        <stp>BDH|10892662905432009899</stp>
        <tr r="G70" s="4"/>
      </tp>
      <tp t="s">
        <v>#N/A N/A</v>
        <stp/>
        <stp>BDH|13959986847261503314</stp>
        <tr r="H86" s="4"/>
      </tp>
      <tp t="s">
        <v>#N/A N/A</v>
        <stp/>
        <stp>BDH|17847822629664683503</stp>
        <tr r="H138" s="4"/>
      </tp>
      <tp t="s">
        <v>#N/A N/A</v>
        <stp/>
        <stp>BDH|10738358002698722724</stp>
        <tr r="B156" s="4"/>
      </tp>
      <tp t="s">
        <v>#N/A N/A</v>
        <stp/>
        <stp>BDH|16272869409561158391</stp>
        <tr r="B387" s="4"/>
      </tp>
      <tp t="s">
        <v>#N/A N/A</v>
        <stp/>
        <stp>BDH|17328983700115866768</stp>
        <tr r="F75" s="4"/>
      </tp>
      <tp t="s">
        <v>#N/A N/A</v>
        <stp/>
        <stp>BDH|17388333023822786817</stp>
        <tr r="I120" s="4"/>
      </tp>
      <tp t="s">
        <v>#N/A N/A</v>
        <stp/>
        <stp>BDH|17119925033575100440</stp>
        <tr r="D24" s="4"/>
      </tp>
      <tp t="s">
        <v>#N/A N/A</v>
        <stp/>
        <stp>BDH|18133556215542298273</stp>
        <tr r="C272" s="4"/>
      </tp>
      <tp t="s">
        <v>#N/A N/A</v>
        <stp/>
        <stp>BDH|16811385988093829248</stp>
        <tr r="D137" s="4"/>
      </tp>
      <tp t="s">
        <v>#N/A N/A</v>
        <stp/>
        <stp>BDH|14657799342358063394</stp>
        <tr r="F304" s="4"/>
      </tp>
      <tp t="s">
        <v>#N/A N/A</v>
        <stp/>
        <stp>BDH|12133435603333387953</stp>
        <tr r="F285" s="4"/>
      </tp>
      <tp t="s">
        <v>#N/A N/A</v>
        <stp/>
        <stp>BDH|11198441384520700111</stp>
        <tr r="I171" s="4"/>
      </tp>
      <tp t="s">
        <v>#N/A N/A</v>
        <stp/>
        <stp>BDH|10907945713510823411</stp>
        <tr r="H121" s="4"/>
      </tp>
      <tp t="s">
        <v>#N/A N/A</v>
        <stp/>
        <stp>BDH|16524770495741045503</stp>
        <tr r="I152" s="4"/>
      </tp>
      <tp t="s">
        <v>#N/A N/A</v>
        <stp/>
        <stp>BDH|17947445691570315687</stp>
        <tr r="I187" s="4"/>
      </tp>
      <tp t="s">
        <v>#N/A N/A</v>
        <stp/>
        <stp>BDH|12593039339494948915</stp>
        <tr r="E125" s="4"/>
      </tp>
      <tp t="s">
        <v>#N/A N/A</v>
        <stp/>
        <stp>BDH|11260920140614187472</stp>
        <tr r="I110" s="4"/>
      </tp>
      <tp t="s">
        <v>#N/A N/A</v>
        <stp/>
        <stp>BDH|13956774689013237330</stp>
        <tr r="H298" s="4"/>
      </tp>
      <tp t="s">
        <v>#N/A N/A</v>
        <stp/>
        <stp>BDH|14193271995756239579</stp>
        <tr r="I76" s="4"/>
      </tp>
      <tp t="s">
        <v>#N/A N/A</v>
        <stp/>
        <stp>BDH|18268290864798868813</stp>
        <tr r="C220" s="4"/>
      </tp>
      <tp t="s">
        <v>#N/A N/A</v>
        <stp/>
        <stp>BDH|12064621939378686345</stp>
        <tr r="C124" s="4"/>
      </tp>
      <tp t="s">
        <v>#N/A N/A</v>
        <stp/>
        <stp>BDH|15819079123229328261</stp>
        <tr r="H208" s="4"/>
      </tp>
      <tp t="s">
        <v>#N/A N/A</v>
        <stp/>
        <stp>BDH|11868533085315215555</stp>
        <tr r="E228" s="4"/>
      </tp>
      <tp t="s">
        <v>#N/A N/A</v>
        <stp/>
        <stp>BDH|13413086362340322944</stp>
        <tr r="I319" s="4"/>
      </tp>
      <tp t="s">
        <v>#N/A N/A</v>
        <stp/>
        <stp>BDH|17422576967118440096</stp>
        <tr r="C62" s="4"/>
      </tp>
      <tp t="s">
        <v>#N/A N/A</v>
        <stp/>
        <stp>BDH|16582932051620845673</stp>
        <tr r="B55" s="4"/>
      </tp>
      <tp t="s">
        <v>#N/A N/A</v>
        <stp/>
        <stp>BDH|15876126231722548966</stp>
        <tr r="D74" s="4"/>
      </tp>
      <tp t="s">
        <v>#N/A N/A</v>
        <stp/>
        <stp>BDH|17437823035617993714</stp>
        <tr r="C256" s="4"/>
      </tp>
      <tp t="s">
        <v>#N/A N/A</v>
        <stp/>
        <stp>BDH|16975659207464132815</stp>
        <tr r="C68" s="4"/>
      </tp>
      <tp t="s">
        <v>#N/A N/A</v>
        <stp/>
        <stp>BDH|11040769951918463784</stp>
        <tr r="G287" s="4"/>
      </tp>
      <tp t="s">
        <v>#N/A N/A</v>
        <stp/>
        <stp>BDH|18444794544576684157</stp>
        <tr r="C232" s="4"/>
      </tp>
      <tp t="s">
        <v>#N/A N/A</v>
        <stp/>
        <stp>BDH|10734311078308713033</stp>
        <tr r="C108" s="4"/>
      </tp>
      <tp t="s">
        <v>#N/A N/A</v>
        <stp/>
        <stp>BDH|12339654637598965327</stp>
        <tr r="F60" s="4"/>
      </tp>
      <tp t="s">
        <v>#N/A N/A</v>
        <stp/>
        <stp>BDH|16692888572944130179</stp>
        <tr r="E143" s="4"/>
      </tp>
      <tp t="s">
        <v>#N/A N/A</v>
        <stp/>
        <stp>BDH|14487080381370132014</stp>
        <tr r="C281" s="4"/>
      </tp>
      <tp t="s">
        <v>#N/A N/A</v>
        <stp/>
        <stp>BDH|12612976364844845509</stp>
        <tr r="E8" s="4"/>
      </tp>
      <tp t="s">
        <v>#N/A N/A</v>
        <stp/>
        <stp>BDH|11816201789702881549</stp>
        <tr r="I349" s="4"/>
      </tp>
      <tp t="s">
        <v>#N/A N/A</v>
        <stp/>
        <stp>BDH|16675909825972859367</stp>
        <tr r="B303" s="4"/>
      </tp>
      <tp t="s">
        <v>#N/A N/A</v>
        <stp/>
        <stp>BDH|14366427218924333963</stp>
        <tr r="D21" s="4"/>
      </tp>
      <tp t="s">
        <v>#N/A N/A</v>
        <stp/>
        <stp>BDH|15146814354175157196</stp>
        <tr r="C219" s="4"/>
      </tp>
      <tp t="s">
        <v>#N/A N/A</v>
        <stp/>
        <stp>BDH|18043555818527707764</stp>
        <tr r="E211" s="4"/>
      </tp>
      <tp t="s">
        <v>#N/A N/A</v>
        <stp/>
        <stp>BDH|17605382361239185728</stp>
        <tr r="D181" s="4"/>
      </tp>
      <tp t="s">
        <v>#N/A N/A</v>
        <stp/>
        <stp>BDH|16793603389725105106</stp>
        <tr r="C268" s="4"/>
      </tp>
      <tp t="s">
        <v>#N/A N/A</v>
        <stp/>
        <stp>BDH|15945834236131230318</stp>
        <tr r="D169" s="4"/>
      </tp>
      <tp t="s">
        <v>#N/A N/A</v>
        <stp/>
        <stp>BDH|11422528781365154594</stp>
        <tr r="F290" s="4"/>
      </tp>
      <tp t="s">
        <v>#N/A N/A</v>
        <stp/>
        <stp>BDH|12555146616446033885</stp>
        <tr r="B148" s="4"/>
      </tp>
      <tp t="s">
        <v>#N/A N/A</v>
        <stp/>
        <stp>BDH|17888576186231273752</stp>
        <tr r="I21" s="4"/>
      </tp>
      <tp t="s">
        <v>#N/A N/A</v>
        <stp/>
        <stp>BDH|18426748971202626693</stp>
        <tr r="H356" s="4"/>
      </tp>
      <tp t="e">
        <v>#N/A</v>
        <stp/>
        <stp>BDS|16630084693863520124</stp>
        <tr r="AG255" s="4"/>
        <tr r="AG255" s="4"/>
        <tr r="M255" s="4"/>
        <tr r="M255" s="4"/>
        <tr r="W255" s="4"/>
        <tr r="W255" s="4"/>
      </tp>
      <tp t="s">
        <v>#N/A N/A</v>
        <stp/>
        <stp>BDS|17769349694342461299</stp>
        <tr r="W338" s="4"/>
      </tp>
      <tp t="s">
        <v>#N/A N/A</v>
        <stp/>
        <stp>BDS|17582389432133405912</stp>
        <tr r="AG379" s="4"/>
      </tp>
      <tp t="e">
        <v>#N/A</v>
        <stp/>
        <stp>BDP|13170315467042706993</stp>
        <tr r="AR272" s="4"/>
      </tp>
      <tp t="s">
        <v>#N/A N/A</v>
        <stp/>
        <stp>BDS|16044583014119331655</stp>
        <tr r="M201" s="4"/>
      </tp>
      <tp t="s">
        <v>#N/A N/A</v>
        <stp/>
        <stp>BDS|16931466062718229154</stp>
        <tr r="AG98" s="4"/>
      </tp>
      <tp t="s">
        <v>#N/A N/A</v>
        <stp/>
        <stp>BDS|17904802267673624722</stp>
        <tr r="M99" s="4"/>
      </tp>
      <tp t="e">
        <v>#N/A</v>
        <stp/>
        <stp>BDP|16668848183332050997</stp>
        <tr r="AQ109" s="4"/>
      </tp>
      <tp t="e">
        <v>#N/A</v>
        <stp/>
        <stp>BDS|14327063855659334585</stp>
        <tr r="AG121" s="4"/>
        <tr r="AG121" s="4"/>
        <tr r="W121" s="4"/>
        <tr r="W121" s="4"/>
        <tr r="M121" s="4"/>
        <tr r="M121" s="4"/>
      </tp>
      <tp t="s">
        <v>#N/A N/A</v>
        <stp/>
        <stp>BDS|12352913153223935009</stp>
        <tr r="W369" s="4"/>
      </tp>
      <tp t="s">
        <v>#N/A N/A</v>
        <stp/>
        <stp>BDS|11902601681182827080</stp>
        <tr r="W127" s="4"/>
      </tp>
      <tp t="e">
        <v>#N/A</v>
        <stp/>
        <stp>BDP|15654900282500801972</stp>
        <tr r="AQ220" s="4"/>
      </tp>
      <tp t="s">
        <v>#N/A N/A</v>
        <stp/>
        <stp>BDS|15746791838555918962</stp>
        <tr r="M33" s="4"/>
      </tp>
      <tp t="s">
        <v>#N/A N/A</v>
        <stp/>
        <stp>BDS|15429939630246750498</stp>
        <tr r="M186" s="4"/>
      </tp>
      <tp t="s">
        <v>#N/A N/A</v>
        <stp/>
        <stp>BDS|16370839310396951472</stp>
        <tr r="W378" s="4"/>
      </tp>
      <tp t="e">
        <v>#N/A</v>
        <stp/>
        <stp>BDP|18109088519485865156</stp>
        <tr r="AQ142" s="4"/>
      </tp>
      <tp t="e">
        <v>#N/A</v>
        <stp/>
        <stp>BDP|12653264673572809865</stp>
        <tr r="AR110" s="4"/>
      </tp>
      <tp t="s">
        <v>#N/A N/A</v>
        <stp/>
        <stp>BDS|15918749790960746642</stp>
        <tr r="AG84" s="4"/>
      </tp>
      <tp t="e">
        <v>#N/A</v>
        <stp/>
        <stp>BDP|14032847212779271992</stp>
        <tr r="AR147" s="4"/>
      </tp>
      <tp t="s">
        <v>#N/A N/A</v>
        <stp/>
        <stp>BDS|14847930163330764615</stp>
        <tr r="AG141" s="4"/>
      </tp>
      <tp t="e">
        <v>#N/A</v>
        <stp/>
        <stp>BDP|14532467407368188595</stp>
        <tr r="AQ346" s="4"/>
      </tp>
      <tp t="e">
        <v>#N/A</v>
        <stp/>
        <stp>BDP|10079393864370555848</stp>
        <tr r="AQ327" s="4"/>
      </tp>
      <tp t="e">
        <v>#N/A</v>
        <stp/>
        <stp>BDP|12395934475788210983</stp>
        <tr r="AR75" s="4"/>
      </tp>
      <tp t="e">
        <v>#N/A</v>
        <stp/>
        <stp>BDP|18000222810613464590</stp>
        <tr r="AR28" s="4"/>
      </tp>
      <tp t="e">
        <v>#N/A</v>
        <stp/>
        <stp>BDS|11042055343020914831</stp>
        <tr r="M38" s="4"/>
        <tr r="M38" s="4"/>
        <tr r="W38" s="4"/>
        <tr r="W38" s="4"/>
        <tr r="AG38" s="4"/>
        <tr r="AG38" s="4"/>
      </tp>
      <tp t="e">
        <v>#N/A</v>
        <stp/>
        <stp>BDP|16721380836589407226</stp>
        <tr r="AR311" s="4"/>
      </tp>
      <tp t="e">
        <v>#N/A</v>
        <stp/>
        <stp>BDP|14121651742262963906</stp>
        <tr r="AQ96" s="4"/>
      </tp>
      <tp t="e">
        <v>#N/A</v>
        <stp/>
        <stp>BDP|10313368079801129823</stp>
        <tr r="AQ111" s="4"/>
      </tp>
      <tp t="e">
        <v>#N/A</v>
        <stp/>
        <stp>BDP|16351781869503859952</stp>
        <tr r="AQ144" s="4"/>
      </tp>
      <tp t="s">
        <v>#N/A N/A</v>
        <stp/>
        <stp>BDS|17141744377212802866</stp>
        <tr r="M371" s="4"/>
      </tp>
      <tp t="s">
        <v>#N/A N/A</v>
        <stp/>
        <stp>BDS|13471486181402389030</stp>
        <tr r="W351" s="4"/>
      </tp>
      <tp t="s">
        <v>#N/A N/A</v>
        <stp/>
        <stp>BDS|17771604185965418150</stp>
        <tr r="M84" s="4"/>
      </tp>
      <tp t="s">
        <v>#N/A N/A</v>
        <stp/>
        <stp>BDS|16226027060534260918</stp>
        <tr r="AG345" s="4"/>
      </tp>
      <tp t="e">
        <v>#N/A</v>
        <stp/>
        <stp>BDP|13232878142782440034</stp>
        <tr r="AQ374" s="4"/>
      </tp>
      <tp t="s">
        <v>#N/A N/A</v>
        <stp/>
        <stp>BDS|15752559185730400507</stp>
        <tr r="M169" s="4"/>
      </tp>
      <tp t="s">
        <v>#N/A N/A</v>
        <stp/>
        <stp>BDS|17003909332786605649</stp>
        <tr r="AG93" s="4"/>
      </tp>
      <tp t="e">
        <v>#N/A</v>
        <stp/>
        <stp>BDS|14642515010985793807</stp>
        <tr r="M30" s="4"/>
        <tr r="M30" s="4"/>
        <tr r="AG30" s="4"/>
        <tr r="AG30" s="4"/>
        <tr r="W30" s="4"/>
        <tr r="W30" s="4"/>
      </tp>
      <tp t="s">
        <v>#N/A N/A</v>
        <stp/>
        <stp>BDS|18133426156491326578</stp>
        <tr r="AG397" s="4"/>
      </tp>
      <tp t="e">
        <v>#N/A</v>
        <stp/>
        <stp>BDS|17296461006988729648</stp>
        <tr r="M19" s="4"/>
        <tr r="M19" s="4"/>
        <tr r="AG19" s="4"/>
        <tr r="AG19" s="4"/>
        <tr r="W19" s="4"/>
        <tr r="W19" s="4"/>
      </tp>
      <tp t="e">
        <v>#N/A</v>
        <stp/>
        <stp>BDP|14285135746394119846</stp>
        <tr r="AR44" s="4"/>
      </tp>
      <tp t="e">
        <v>#N/A</v>
        <stp/>
        <stp>BDS|15653130192922053267</stp>
        <tr r="W366" s="4"/>
        <tr r="W366" s="4"/>
        <tr r="M366" s="4"/>
        <tr r="M366" s="4"/>
        <tr r="AG366" s="4"/>
        <tr r="AG366" s="4"/>
      </tp>
      <tp t="e">
        <v>#N/A</v>
        <stp/>
        <stp>BDP|13906155772789442183</stp>
        <tr r="AR210" s="4"/>
      </tp>
      <tp t="e">
        <v>#N/A</v>
        <stp/>
        <stp>BDP|14658661851732710838</stp>
        <tr r="AR269" s="4"/>
      </tp>
      <tp t="s">
        <v>#N/A N/A</v>
        <stp/>
        <stp>BDS|12763505808238854214</stp>
        <tr r="AG274" s="4"/>
      </tp>
      <tp t="s">
        <v>#N/A N/A</v>
        <stp/>
        <stp>BDS|12333162393753743472</stp>
        <tr r="M222" s="4"/>
      </tp>
      <tp t="e">
        <v>#N/A</v>
        <stp/>
        <stp>BDS|15285224890431205251</stp>
        <tr r="AG362" s="4"/>
        <tr r="AG362" s="4"/>
        <tr r="W362" s="4"/>
        <tr r="W362" s="4"/>
        <tr r="M362" s="4"/>
        <tr r="M362" s="4"/>
      </tp>
      <tp t="e">
        <v>#N/A</v>
        <stp/>
        <stp>BDS|10563279115957335938</stp>
        <tr r="AG329" s="4"/>
        <tr r="AG329" s="4"/>
        <tr r="W329" s="4"/>
        <tr r="W329" s="4"/>
        <tr r="M329" s="4"/>
        <tr r="M329" s="4"/>
      </tp>
      <tp t="e">
        <v>#N/A</v>
        <stp/>
        <stp>BDS|18118841650850047820</stp>
        <tr r="M311" s="4"/>
        <tr r="M311" s="4"/>
        <tr r="W311" s="4"/>
        <tr r="W311" s="4"/>
        <tr r="AG311" s="4"/>
        <tr r="AG311" s="4"/>
      </tp>
      <tp t="s">
        <v>#N/A N/A</v>
        <stp/>
        <stp>BDS|15209819850053623629</stp>
        <tr r="M86" s="4"/>
      </tp>
      <tp t="e">
        <v>#N/A</v>
        <stp/>
        <stp>BDP|15264208905202586860</stp>
        <tr r="AR145" s="4"/>
      </tp>
      <tp t="e">
        <v>#N/A</v>
        <stp/>
        <stp>BDP|10660959941361705127</stp>
        <tr r="AR138" s="4"/>
      </tp>
      <tp t="e">
        <v>#N/A</v>
        <stp/>
        <stp>BDS|18338540405929166963</stp>
        <tr r="AG142" s="4"/>
        <tr r="AG142" s="4"/>
        <tr r="W142" s="4"/>
        <tr r="W142" s="4"/>
        <tr r="M142" s="4"/>
        <tr r="M142" s="4"/>
      </tp>
      <tp t="s">
        <v>#N/A N/A</v>
        <stp/>
        <stp>BDS|14470834023471232239</stp>
        <tr r="AG171" s="4"/>
      </tp>
      <tp t="s">
        <v>#N/A N/A</v>
        <stp/>
        <stp>BDS|15566847665854120206</stp>
        <tr r="W153" s="4"/>
      </tp>
      <tp t="e">
        <v>#N/A</v>
        <stp/>
        <stp>BDP|15272112983758468928</stp>
        <tr r="AR397" s="4"/>
      </tp>
      <tp t="e">
        <v>#N/A</v>
        <stp/>
        <stp>BDP|18149667201994895785</stp>
        <tr r="AR40" s="4"/>
      </tp>
      <tp t="s">
        <v>#N/A N/A</v>
        <stp/>
        <stp>BDS|11850060024007946967</stp>
        <tr r="M236" s="4"/>
      </tp>
      <tp t="s">
        <v>#N/A N/A</v>
        <stp/>
        <stp>BDS|16465957344232366430</stp>
        <tr r="W328" s="4"/>
      </tp>
      <tp t="s">
        <v>#N/A N/A</v>
        <stp/>
        <stp>BDH|16365835823148652949</stp>
        <tr r="F383" s="4"/>
      </tp>
      <tp t="s">
        <v>#N/A N/A</v>
        <stp/>
        <stp>BDH|15557986338620423201</stp>
        <tr r="D70" s="4"/>
      </tp>
      <tp t="s">
        <v>#N/A N/A</v>
        <stp/>
        <stp>BDH|16386706413665183806</stp>
        <tr r="E365" s="4"/>
      </tp>
      <tp t="s">
        <v>#N/A N/A</v>
        <stp/>
        <stp>BDH|13643529380357545411</stp>
        <tr r="F105" s="4"/>
      </tp>
      <tp t="s">
        <v>#N/A N/A</v>
        <stp/>
        <stp>BDH|13486815539277943255</stp>
        <tr r="F389" s="4"/>
      </tp>
      <tp t="s">
        <v>#N/A N/A</v>
        <stp/>
        <stp>BDH|16920234472387100997</stp>
        <tr r="F190" s="4"/>
      </tp>
      <tp t="s">
        <v>#N/A N/A</v>
        <stp/>
        <stp>BDH|11808337298626306004</stp>
        <tr r="F35" s="4"/>
      </tp>
      <tp t="s">
        <v>#N/A N/A</v>
        <stp/>
        <stp>BDH|18335415220332200100</stp>
        <tr r="F175" s="4"/>
      </tp>
      <tp t="s">
        <v>#N/A N/A</v>
        <stp/>
        <stp>BDH|11360944073864506628</stp>
        <tr r="B139" s="4"/>
      </tp>
      <tp t="s">
        <v>#N/A N/A</v>
        <stp/>
        <stp>BDH|13113794422022893900</stp>
        <tr r="C239" s="4"/>
      </tp>
      <tp t="s">
        <v>#N/A N/A</v>
        <stp/>
        <stp>BDH|14132425608485018891</stp>
        <tr r="E320" s="4"/>
      </tp>
      <tp t="s">
        <v>#N/A N/A</v>
        <stp/>
        <stp>BDH|11685447197212972390</stp>
        <tr r="E44" s="4"/>
      </tp>
      <tp t="s">
        <v>#N/A N/A</v>
        <stp/>
        <stp>BDH|13461808950392869192</stp>
        <tr r="H396" s="4"/>
      </tp>
      <tp t="s">
        <v>#N/A N/A</v>
        <stp/>
        <stp>BDH|14228016672866173853</stp>
        <tr r="B204" s="4"/>
      </tp>
      <tp t="s">
        <v>#N/A N/A</v>
        <stp/>
        <stp>BDH|15062106347085351816</stp>
        <tr r="B212" s="4"/>
      </tp>
      <tp t="s">
        <v>#N/A N/A</v>
        <stp/>
        <stp>BDH|16976382117268469175</stp>
        <tr r="G89" s="4"/>
      </tp>
      <tp t="s">
        <v>#N/A N/A</v>
        <stp/>
        <stp>BDH|15365180890951852171</stp>
        <tr r="D311" s="4"/>
      </tp>
      <tp t="s">
        <v>#N/A N/A</v>
        <stp/>
        <stp>BDH|13964204763988666287</stp>
        <tr r="G8" s="4"/>
      </tp>
      <tp t="s">
        <v>#N/A N/A</v>
        <stp/>
        <stp>BDH|10419450080532340362</stp>
        <tr r="G153" s="4"/>
      </tp>
      <tp t="s">
        <v>#N/A N/A</v>
        <stp/>
        <stp>BDH|12470589114468401388</stp>
        <tr r="H366" s="4"/>
      </tp>
      <tp t="s">
        <v>#N/A N/A</v>
        <stp/>
        <stp>BDH|13805646618430836986</stp>
        <tr r="E195" s="4"/>
      </tp>
      <tp t="s">
        <v>#N/A N/A</v>
        <stp/>
        <stp>BDH|11763287490953130490</stp>
        <tr r="C114" s="4"/>
      </tp>
      <tp t="s">
        <v>#N/A N/A</v>
        <stp/>
        <stp>BDH|13045116104586396914</stp>
        <tr r="F113" s="4"/>
      </tp>
      <tp t="s">
        <v>#N/A N/A</v>
        <stp/>
        <stp>BDH|13358134486756193105</stp>
        <tr r="D162" s="4"/>
      </tp>
      <tp t="s">
        <v>#N/A N/A</v>
        <stp/>
        <stp>BDH|10792514230539291238</stp>
        <tr r="E399" s="4"/>
      </tp>
      <tp t="s">
        <v>#N/A N/A</v>
        <stp/>
        <stp>BDH|13250272003284372821</stp>
        <tr r="D343" s="4"/>
      </tp>
      <tp t="s">
        <v>#N/A N/A</v>
        <stp/>
        <stp>BDH|10092906700853378747</stp>
        <tr r="H277" s="4"/>
      </tp>
      <tp t="s">
        <v>#N/A N/A</v>
        <stp/>
        <stp>BDH|14346150265016560816</stp>
        <tr r="I78" s="4"/>
      </tp>
      <tp t="s">
        <v>#N/A N/A</v>
        <stp/>
        <stp>BDH|17078955119416986436</stp>
        <tr r="I22" s="4"/>
      </tp>
      <tp t="s">
        <v>#N/A N/A</v>
        <stp/>
        <stp>BDH|11967318850538816262</stp>
        <tr r="D292" s="4"/>
      </tp>
      <tp t="s">
        <v>#N/A N/A</v>
        <stp/>
        <stp>BDH|11859314094027275199</stp>
        <tr r="C379" s="4"/>
      </tp>
      <tp t="s">
        <v>#N/A N/A</v>
        <stp/>
        <stp>BDH|11141847642884071410</stp>
        <tr r="D150" s="4"/>
      </tp>
      <tp t="s">
        <v>#N/A N/A</v>
        <stp/>
        <stp>BDH|18430251357046251427</stp>
        <tr r="H150" s="4"/>
      </tp>
      <tp t="s">
        <v>#N/A N/A</v>
        <stp/>
        <stp>BDH|13966417224580884829</stp>
        <tr r="D261" s="4"/>
      </tp>
      <tp t="s">
        <v>#N/A N/A</v>
        <stp/>
        <stp>BDH|10318773076624061946</stp>
        <tr r="E334" s="4"/>
      </tp>
      <tp t="s">
        <v>#N/A N/A</v>
        <stp/>
        <stp>BDH|10884313584545262363</stp>
        <tr r="E160" s="4"/>
      </tp>
      <tp t="s">
        <v>#N/A N/A</v>
        <stp/>
        <stp>BDH|17521990475626393234</stp>
        <tr r="C310" s="4"/>
      </tp>
      <tp t="s">
        <v>#N/A N/A</v>
        <stp/>
        <stp>BDH|12771019792021861757</stp>
        <tr r="D350" s="4"/>
      </tp>
      <tp t="s">
        <v>#N/A N/A</v>
        <stp/>
        <stp>BDH|11413335265631382884</stp>
        <tr r="G161" s="4"/>
      </tp>
      <tp t="s">
        <v>#N/A N/A</v>
        <stp/>
        <stp>BDH|14740823849451478419</stp>
        <tr r="F271" s="4"/>
      </tp>
      <tp t="s">
        <v>#N/A N/A</v>
        <stp/>
        <stp>BDH|17247233148165356931</stp>
        <tr r="D332" s="4"/>
      </tp>
      <tp t="s">
        <v>#N/A N/A</v>
        <stp/>
        <stp>BDH|10686631162954720988</stp>
        <tr r="H113" s="4"/>
      </tp>
      <tp t="s">
        <v>#N/A N/A</v>
        <stp/>
        <stp>BDH|10867227415746304849</stp>
        <tr r="B43" s="4"/>
      </tp>
      <tp t="s">
        <v>#N/A N/A</v>
        <stp/>
        <stp>BDH|17401338425158364391</stp>
        <tr r="H250" s="4"/>
      </tp>
      <tp t="s">
        <v>#N/A N/A</v>
        <stp/>
        <stp>BDH|15719056986012835249</stp>
        <tr r="F54" s="4"/>
      </tp>
      <tp t="s">
        <v>#N/A N/A</v>
        <stp/>
        <stp>BDH|12272449283487746495</stp>
        <tr r="E19" s="4"/>
      </tp>
      <tp t="s">
        <v>#N/A N/A</v>
        <stp/>
        <stp>BDH|15422431618308575519</stp>
        <tr r="I161" s="4"/>
      </tp>
      <tp t="s">
        <v>#N/A N/A</v>
        <stp/>
        <stp>BDH|10091184187633250760</stp>
        <tr r="D376" s="4"/>
      </tp>
      <tp t="s">
        <v>#N/A N/A</v>
        <stp/>
        <stp>BDH|12998677296836095633</stp>
        <tr r="G320" s="4"/>
      </tp>
      <tp t="s">
        <v>#N/A N/A</v>
        <stp/>
        <stp>BDH|17641586799483875546</stp>
        <tr r="H185" s="4"/>
      </tp>
      <tp t="s">
        <v>#N/A N/A</v>
        <stp/>
        <stp>BDH|10941103573613003817</stp>
        <tr r="B379" s="4"/>
      </tp>
      <tp t="s">
        <v>#N/A N/A</v>
        <stp/>
        <stp>BDH|10410350581275364381</stp>
        <tr r="F336" s="4"/>
      </tp>
      <tp t="s">
        <v>#N/A N/A</v>
        <stp/>
        <stp>BDH|16450069614698847247</stp>
        <tr r="H195" s="4"/>
      </tp>
      <tp t="s">
        <v>#N/A N/A</v>
        <stp/>
        <stp>BDH|10009807156881546192</stp>
        <tr r="H18" s="4"/>
      </tp>
      <tp t="s">
        <v>#N/A N/A</v>
        <stp/>
        <stp>BDH|11222047697076292391</stp>
        <tr r="B114" s="4"/>
      </tp>
      <tp t="s">
        <v>#N/A N/A</v>
        <stp/>
        <stp>BDH|10656653301058938319</stp>
        <tr r="E126" s="4"/>
      </tp>
      <tp t="s">
        <v>#N/A N/A</v>
        <stp/>
        <stp>BDH|11192676689413387163</stp>
        <tr r="B47" s="4"/>
      </tp>
      <tp t="s">
        <v>#N/A N/A</v>
        <stp/>
        <stp>BDH|14940732169599975101</stp>
        <tr r="B73" s="4"/>
      </tp>
      <tp t="s">
        <v>#N/A N/A</v>
        <stp/>
        <stp>BDH|11949736571045314927</stp>
        <tr r="D110" s="4"/>
      </tp>
      <tp t="s">
        <v>#N/A N/A</v>
        <stp/>
        <stp>BDH|14200486596514776064</stp>
        <tr r="I394" s="4"/>
      </tp>
      <tp t="s">
        <v>#N/A N/A</v>
        <stp/>
        <stp>BDH|12118394519779499491</stp>
        <tr r="H232" s="4"/>
      </tp>
      <tp t="s">
        <v>#N/A N/A</v>
        <stp/>
        <stp>BDH|17074016891313992054</stp>
        <tr r="D381" s="4"/>
      </tp>
      <tp t="s">
        <v>#N/A N/A</v>
        <stp/>
        <stp>BDH|17805058581687998594</stp>
        <tr r="C350" s="4"/>
      </tp>
      <tp t="s">
        <v>#N/A N/A</v>
        <stp/>
        <stp>BDH|16167787205209527555</stp>
        <tr r="E107" s="4"/>
      </tp>
      <tp t="s">
        <v>#N/A N/A</v>
        <stp/>
        <stp>BDH|16978122291813375060</stp>
        <tr r="G294" s="4"/>
      </tp>
      <tp t="s">
        <v>#N/A N/A</v>
        <stp/>
        <stp>BDH|14817960677516582130</stp>
        <tr r="I148" s="4"/>
      </tp>
      <tp t="s">
        <v>#N/A N/A</v>
        <stp/>
        <stp>BDH|15981919137134325631</stp>
        <tr r="I17" s="4"/>
      </tp>
      <tp t="s">
        <v>#N/A N/A</v>
        <stp/>
        <stp>BDH|17752316398509118905</stp>
        <tr r="B224" s="4"/>
      </tp>
      <tp t="s">
        <v>#N/A N/A</v>
        <stp/>
        <stp>BDH|14398078989710534172</stp>
        <tr r="C388" s="4"/>
      </tp>
      <tp t="s">
        <v>#N/A N/A</v>
        <stp/>
        <stp>BDH|10541580488542347290</stp>
        <tr r="F240" s="4"/>
      </tp>
      <tp t="s">
        <v>#N/A N/A</v>
        <stp/>
        <stp>BDH|18166420316775308595</stp>
        <tr r="H308" s="4"/>
      </tp>
      <tp t="s">
        <v>#N/A N/A</v>
        <stp/>
        <stp>BDH|16286304977568388789</stp>
        <tr r="D22" s="4"/>
      </tp>
      <tp t="s">
        <v>#N/A N/A</v>
        <stp/>
        <stp>BDH|10940579384604222468</stp>
        <tr r="C378" s="4"/>
      </tp>
      <tp t="s">
        <v>#N/A N/A</v>
        <stp/>
        <stp>BDH|14183998512046013746</stp>
        <tr r="G313" s="4"/>
      </tp>
      <tp t="e">
        <v>#N/A</v>
        <stp/>
        <stp>BDS|14163187782876839997</stp>
        <tr r="W224" s="4"/>
        <tr r="W224" s="4"/>
        <tr r="AG224" s="4"/>
        <tr r="AG224" s="4"/>
        <tr r="M224" s="4"/>
        <tr r="M224" s="4"/>
      </tp>
      <tp t="e">
        <v>#N/A</v>
        <stp/>
        <stp>BDS|11627674859029711955</stp>
        <tr r="W232" s="4"/>
        <tr r="W232" s="4"/>
        <tr r="M232" s="4"/>
        <tr r="M232" s="4"/>
        <tr r="AG232" s="4"/>
        <tr r="AG232" s="4"/>
      </tp>
      <tp t="s">
        <v>#N/A N/A</v>
        <stp/>
        <stp>BDS|12044100769417521060</stp>
        <tr r="AG243" s="4"/>
      </tp>
      <tp t="e">
        <v>#N/A</v>
        <stp/>
        <stp>BDP|10831223582641668971</stp>
        <tr r="AQ173" s="4"/>
      </tp>
      <tp t="e">
        <v>#N/A</v>
        <stp/>
        <stp>BDP|17982749023441037167</stp>
        <tr r="AR70" s="4"/>
      </tp>
      <tp t="s">
        <v>#N/A N/A</v>
        <stp/>
        <stp>BDS|18234025722070106881</stp>
        <tr r="AG92" s="4"/>
      </tp>
      <tp t="s">
        <v>#N/A N/A</v>
        <stp/>
        <stp>BDS|14171560529657468611</stp>
        <tr r="AG173" s="4"/>
      </tp>
      <tp t="s">
        <v>#N/A N/A</v>
        <stp/>
        <stp>BDS|16701522338541139371</stp>
        <tr r="M241" s="4"/>
      </tp>
      <tp t="s">
        <v>#N/A N/A</v>
        <stp/>
        <stp>BDS|12928872264867172935</stp>
        <tr r="M73" s="4"/>
      </tp>
      <tp t="s">
        <v>#N/A N/A</v>
        <stp/>
        <stp>BDS|13716208358875132362</stp>
        <tr r="W47" s="4"/>
      </tp>
      <tp t="s">
        <v>#N/A N/A</v>
        <stp/>
        <stp>BDS|14557599243983368444</stp>
        <tr r="W342" s="4"/>
      </tp>
      <tp t="e">
        <v>#N/A</v>
        <stp/>
        <stp>BDS|13822678675804715434</stp>
        <tr r="W321" s="4"/>
        <tr r="W321" s="4"/>
        <tr r="M321" s="4"/>
        <tr r="M321" s="4"/>
        <tr r="AG321" s="4"/>
        <tr r="AG321" s="4"/>
      </tp>
      <tp t="s">
        <v>#N/A N/A</v>
        <stp/>
        <stp>BDS|16027293458584716780</stp>
        <tr r="AG284" s="4"/>
      </tp>
      <tp t="e">
        <v>#N/A</v>
        <stp/>
        <stp>BDS|17597314657357803441</stp>
        <tr r="AG397" s="4"/>
        <tr r="AG397" s="4"/>
        <tr r="M397" s="4"/>
        <tr r="M397" s="4"/>
        <tr r="W397" s="4"/>
        <tr r="W397" s="4"/>
      </tp>
      <tp t="s">
        <v>#N/A N/A</v>
        <stp/>
        <stp>BDS|10518115269772303715</stp>
        <tr r="AG224" s="4"/>
      </tp>
      <tp t="s">
        <v>#N/A N/A</v>
        <stp/>
        <stp>BDS|15267231213475966143</stp>
        <tr r="M240" s="4"/>
      </tp>
      <tp t="s">
        <v>#N/A N/A</v>
        <stp/>
        <stp>BDS|15401477571304992048</stp>
        <tr r="W325" s="4"/>
      </tp>
      <tp t="e">
        <v>#N/A</v>
        <stp/>
        <stp>BDS|17608745708996450422</stp>
        <tr r="AG236" s="4"/>
        <tr r="AG236" s="4"/>
        <tr r="M236" s="4"/>
        <tr r="M236" s="4"/>
        <tr r="W236" s="4"/>
        <tr r="W236" s="4"/>
      </tp>
      <tp t="s">
        <v>#N/A N/A</v>
        <stp/>
        <stp>BDS|18330335923893853873</stp>
        <tr r="W283" s="4"/>
      </tp>
      <tp t="e">
        <v>#N/A</v>
        <stp/>
        <stp>BDP|14008859899186320104</stp>
        <tr r="AR214" s="4"/>
      </tp>
      <tp t="e">
        <v>#N/A</v>
        <stp/>
        <stp>BDP|16282250855887907445</stp>
        <tr r="AR381" s="4"/>
      </tp>
      <tp t="e">
        <v>#N/A</v>
        <stp/>
        <stp>BDS|17557854988163669623</stp>
        <tr r="M184" s="4"/>
        <tr r="M184" s="4"/>
        <tr r="AG184" s="4"/>
        <tr r="AG184" s="4"/>
        <tr r="W184" s="4"/>
        <tr r="W184" s="4"/>
      </tp>
      <tp t="e">
        <v>#N/A</v>
        <stp/>
        <stp>BDS|12699176548107007247</stp>
        <tr r="W89" s="4"/>
        <tr r="W89" s="4"/>
        <tr r="M89" s="4"/>
        <tr r="M89" s="4"/>
        <tr r="AG89" s="4"/>
        <tr r="AG89" s="4"/>
      </tp>
      <tp t="s">
        <v>#N/A N/A</v>
        <stp/>
        <stp>BDS|10657583036803460711</stp>
        <tr r="M92" s="4"/>
      </tp>
      <tp t="e">
        <v>#N/A</v>
        <stp/>
        <stp>BDS|16325948083207906206</stp>
        <tr r="W27" s="4"/>
        <tr r="W27" s="4"/>
        <tr r="M27" s="4"/>
        <tr r="M27" s="4"/>
        <tr r="AG27" s="4"/>
        <tr r="AG27" s="4"/>
      </tp>
      <tp t="e">
        <v>#N/A</v>
        <stp/>
        <stp>BDP|12095020419737798625</stp>
        <tr r="AQ51" s="4"/>
      </tp>
      <tp t="s">
        <v>#N/A N/A</v>
        <stp/>
        <stp>BDS|12361368461900794514</stp>
        <tr r="M221" s="4"/>
      </tp>
      <tp t="e">
        <v>#N/A</v>
        <stp/>
        <stp>BDP|10440101662897556226</stp>
        <tr r="AR92" s="4"/>
      </tp>
      <tp t="e">
        <v>#N/A</v>
        <stp/>
        <stp>BDP|14101054270067539604</stp>
        <tr r="AQ240" s="4"/>
      </tp>
      <tp t="s">
        <v>#N/A N/A</v>
        <stp/>
        <stp>BDS|11679000901183505003</stp>
        <tr r="M181" s="4"/>
      </tp>
      <tp t="s">
        <v>#N/A N/A</v>
        <stp/>
        <stp>BDS|10331037321968615859</stp>
        <tr r="AG19" s="4"/>
      </tp>
      <tp t="e">
        <v>#N/A</v>
        <stp/>
        <stp>BDS|10041640476707542448</stp>
        <tr r="W200" s="4"/>
        <tr r="W200" s="4"/>
        <tr r="M200" s="4"/>
        <tr r="M200" s="4"/>
        <tr r="AG200" s="4"/>
        <tr r="AG200" s="4"/>
      </tp>
      <tp t="e">
        <v>#N/A</v>
        <stp/>
        <stp>BDP|10012455753872178176</stp>
        <tr r="AQ148" s="4"/>
      </tp>
      <tp t="e">
        <v>#N/A</v>
        <stp/>
        <stp>BDS|17340814127738225748</stp>
        <tr r="AG149" s="4"/>
        <tr r="AG149" s="4"/>
        <tr r="W149" s="4"/>
        <tr r="W149" s="4"/>
        <tr r="M149" s="4"/>
        <tr r="M149" s="4"/>
      </tp>
      <tp t="e">
        <v>#N/A</v>
        <stp/>
        <stp>BDS|15428504650833465434</stp>
        <tr r="M256" s="4"/>
        <tr r="M256" s="4"/>
        <tr r="AG256" s="4"/>
        <tr r="AG256" s="4"/>
        <tr r="W256" s="4"/>
        <tr r="W256" s="4"/>
      </tp>
      <tp t="s">
        <v>#N/A N/A</v>
        <stp/>
        <stp>BDS|11189385442300984415</stp>
        <tr r="AG77" s="4"/>
      </tp>
      <tp t="s">
        <v>#N/A N/A</v>
        <stp/>
        <stp>BDS|18316022370594244901</stp>
        <tr r="AG78" s="4"/>
      </tp>
      <tp t="s">
        <v>#N/A N/A</v>
        <stp/>
        <stp>BDS|14738316105367116210</stp>
        <tr r="AG329" s="4"/>
      </tp>
      <tp t="e">
        <v>#N/A</v>
        <stp/>
        <stp>BDS|11391338172973628443</stp>
        <tr r="W253" s="4"/>
        <tr r="W253" s="4"/>
        <tr r="M253" s="4"/>
        <tr r="M253" s="4"/>
        <tr r="AG253" s="4"/>
        <tr r="AG253" s="4"/>
      </tp>
      <tp t="s">
        <v>#N/A N/A</v>
        <stp/>
        <stp>BDS|14698740867886499111</stp>
        <tr r="M391" s="4"/>
      </tp>
      <tp t="e">
        <v>#N/A</v>
        <stp/>
        <stp>BDS|11623078606187179464</stp>
        <tr r="M309" s="4"/>
        <tr r="M309" s="4"/>
        <tr r="AG309" s="4"/>
        <tr r="AG309" s="4"/>
        <tr r="W309" s="4"/>
        <tr r="W309" s="4"/>
      </tp>
      <tp t="s">
        <v>#N/A N/A</v>
        <stp/>
        <stp>BDS|16486402253622646714</stp>
        <tr r="W285" s="4"/>
      </tp>
      <tp t="e">
        <v>#N/A</v>
        <stp/>
        <stp>BDS|14502615108372963250</stp>
        <tr r="AG153" s="4"/>
        <tr r="AG153" s="4"/>
        <tr r="M153" s="4"/>
        <tr r="M153" s="4"/>
        <tr r="W153" s="4"/>
        <tr r="W153" s="4"/>
      </tp>
      <tp t="s">
        <v>#N/A N/A</v>
        <stp/>
        <stp>BDS|15292184215476862166</stp>
        <tr r="W41" s="4"/>
      </tp>
      <tp t="s">
        <v>#N/A N/A</v>
        <stp/>
        <stp>BDS|17059005773841076320</stp>
        <tr r="W232" s="4"/>
      </tp>
      <tp t="e">
        <v>#N/A</v>
        <stp/>
        <stp>BDP|14717889878900766924</stp>
        <tr r="AR343" s="4"/>
      </tp>
      <tp t="s">
        <v>#N/A N/A</v>
        <stp/>
        <stp>BDS|16730117628466912160</stp>
        <tr r="M59" s="4"/>
      </tp>
      <tp t="e">
        <v>#N/A</v>
        <stp/>
        <stp>BDS|15894342658656599704</stp>
        <tr r="W272" s="4"/>
        <tr r="W272" s="4"/>
        <tr r="M272" s="4"/>
        <tr r="M272" s="4"/>
        <tr r="AG272" s="4"/>
        <tr r="AG272" s="4"/>
      </tp>
      <tp t="e">
        <v>#N/A</v>
        <stp/>
        <stp>BDS|12650124204353219234</stp>
        <tr r="M396" s="4"/>
        <tr r="M396" s="4"/>
        <tr r="AG396" s="4"/>
        <tr r="AG396" s="4"/>
        <tr r="W396" s="4"/>
        <tr r="W396" s="4"/>
      </tp>
      <tp t="s">
        <v>#N/A N/A</v>
        <stp/>
        <stp>BDS|12112295028364084418</stp>
        <tr r="AG396" s="4"/>
      </tp>
      <tp t="s">
        <v>#N/A N/A</v>
        <stp/>
        <stp>BDS|13988240969976479313</stp>
        <tr r="M54" s="4"/>
      </tp>
      <tp t="e">
        <v>#N/A</v>
        <stp/>
        <stp>BDS|17504016601004500165</stp>
        <tr r="M172" s="4"/>
        <tr r="M172" s="4"/>
        <tr r="W172" s="4"/>
        <tr r="W172" s="4"/>
        <tr r="AG172" s="4"/>
        <tr r="AG172" s="4"/>
      </tp>
      <tp t="e">
        <v>#N/A</v>
        <stp/>
        <stp>BDP|10445651056578313913</stp>
        <tr r="AQ278" s="4"/>
      </tp>
      <tp t="s">
        <v>#N/A N/A</v>
        <stp/>
        <stp>BDS|12913734329000221576</stp>
        <tr r="W101" s="4"/>
      </tp>
      <tp t="s">
        <v>#N/A N/A</v>
        <stp/>
        <stp>BDS|17715837941348434176</stp>
        <tr r="W331" s="4"/>
      </tp>
      <tp t="s">
        <v>#N/A N/A</v>
        <stp/>
        <stp>BDS|16690750578596852246</stp>
        <tr r="M184" s="4"/>
      </tp>
      <tp t="e">
        <v>#N/A</v>
        <stp/>
        <stp>BDP|15414027927822550707</stp>
        <tr r="AR219" s="4"/>
      </tp>
      <tp t="e">
        <v>#N/A</v>
        <stp/>
        <stp>BDP|16395896592806968351</stp>
        <tr r="AQ98" s="4"/>
      </tp>
      <tp t="s">
        <v>#N/A N/A</v>
        <stp/>
        <stp>BDS|17273022755673710352</stp>
        <tr r="AG388" s="4"/>
      </tp>
      <tp t="s">
        <v>#N/A N/A</v>
        <stp/>
        <stp>BDS|16772660032555019447</stp>
        <tr r="M163" s="4"/>
      </tp>
      <tp t="s">
        <v>#N/A N/A</v>
        <stp/>
        <stp>BDS|16194084139783604420</stp>
        <tr r="AG174" s="4"/>
      </tp>
      <tp t="s">
        <v>#N/A N/A</v>
        <stp/>
        <stp>BDS|12662057252115386061</stp>
        <tr r="W135" s="4"/>
      </tp>
      <tp t="s">
        <v>#N/A N/A</v>
        <stp/>
        <stp>BDS|14888001367457840735</stp>
        <tr r="AG116" s="4"/>
      </tp>
      <tp t="s">
        <v>#N/A N/A</v>
        <stp/>
        <stp>BDS|15473683939023945181</stp>
        <tr r="W20" s="4"/>
      </tp>
      <tp t="e">
        <v>#N/A</v>
        <stp/>
        <stp>BDP|17473418405068777908</stp>
        <tr r="AR305" s="4"/>
      </tp>
      <tp t="e">
        <v>#N/A</v>
        <stp/>
        <stp>BDP|12118433487619076524</stp>
        <tr r="AR357" s="4"/>
      </tp>
      <tp t="e">
        <v>#N/A</v>
        <stp/>
        <stp>BDS|18263270007838097060</stp>
        <tr r="W158" s="4"/>
        <tr r="W158" s="4"/>
        <tr r="M158" s="4"/>
        <tr r="M158" s="4"/>
        <tr r="AG158" s="4"/>
        <tr r="AG158" s="4"/>
      </tp>
      <tp t="e">
        <v>#N/A</v>
        <stp/>
        <stp>BDS|10643741143655744420</stp>
        <tr r="W11" s="4"/>
        <tr r="W11" s="4"/>
        <tr r="M11" s="4"/>
        <tr r="M11" s="4"/>
        <tr r="AG11" s="4"/>
        <tr r="AG11" s="4"/>
      </tp>
      <tp t="e">
        <v>#N/A</v>
        <stp/>
        <stp>BDS|12359413845347325701</stp>
        <tr r="AG328" s="4"/>
        <tr r="AG328" s="4"/>
        <tr r="W328" s="4"/>
        <tr r="W328" s="4"/>
        <tr r="M328" s="4"/>
        <tr r="M328" s="4"/>
      </tp>
      <tp t="s">
        <v>#N/A N/A</v>
        <stp/>
        <stp>BDS|16487707739448805801</stp>
        <tr r="M275" s="4"/>
      </tp>
      <tp t="s">
        <v>#N/A N/A</v>
        <stp/>
        <stp>BDS|13731523300417652369</stp>
        <tr r="W121" s="4"/>
      </tp>
      <tp t="s">
        <v>#N/A N/A</v>
        <stp/>
        <stp>BDS|13285028250540781422</stp>
        <tr r="M309" s="4"/>
      </tp>
      <tp t="s">
        <v>#N/A N/A</v>
        <stp/>
        <stp>BDS|14080632464945300313</stp>
        <tr r="AG384" s="4"/>
      </tp>
      <tp t="e">
        <v>#N/A</v>
        <stp/>
        <stp>BDP|15682228431710440674</stp>
        <tr r="AQ80" s="4"/>
      </tp>
      <tp t="s">
        <v>#N/A N/A</v>
        <stp/>
        <stp>BDH|14197663667871226739</stp>
        <tr r="E186" s="4"/>
      </tp>
      <tp t="s">
        <v>#N/A N/A</v>
        <stp/>
        <stp>BDH|10551567634584598036</stp>
        <tr r="I190" s="4"/>
      </tp>
      <tp t="s">
        <v>#N/A N/A</v>
        <stp/>
        <stp>BDH|14787160625940245578</stp>
        <tr r="G259" s="4"/>
      </tp>
      <tp t="s">
        <v>#N/A N/A</v>
        <stp/>
        <stp>BDH|17140147352026698706</stp>
        <tr r="G180" s="4"/>
      </tp>
      <tp t="s">
        <v>#N/A N/A</v>
        <stp/>
        <stp>BDH|17453458713554764442</stp>
        <tr r="B206" s="4"/>
      </tp>
      <tp t="s">
        <v>#N/A N/A</v>
        <stp/>
        <stp>BDH|16301407914932347341</stp>
        <tr r="F242" s="4"/>
      </tp>
      <tp t="s">
        <v>#N/A N/A</v>
        <stp/>
        <stp>BDH|10947843819763697826</stp>
        <tr r="H401" s="4"/>
      </tp>
      <tp t="s">
        <v>#N/A N/A</v>
        <stp/>
        <stp>BDH|10680422991699130642</stp>
        <tr r="C225" s="4"/>
      </tp>
      <tp t="s">
        <v>#N/A N/A</v>
        <stp/>
        <stp>BDH|13457303736552569370</stp>
        <tr r="C64" s="4"/>
      </tp>
      <tp t="s">
        <v>#N/A N/A</v>
        <stp/>
        <stp>BDH|17036737958191221693</stp>
        <tr r="G91" s="4"/>
      </tp>
      <tp t="s">
        <v>#N/A N/A</v>
        <stp/>
        <stp>BDH|13141905797276525708</stp>
        <tr r="B152" s="4"/>
      </tp>
      <tp t="s">
        <v>#N/A N/A</v>
        <stp/>
        <stp>BDH|15037341918847870275</stp>
        <tr r="F346" s="4"/>
      </tp>
      <tp t="s">
        <v>#N/A N/A</v>
        <stp/>
        <stp>BDH|15952485586943319877</stp>
        <tr r="E284" s="4"/>
      </tp>
      <tp t="s">
        <v>#N/A N/A</v>
        <stp/>
        <stp>BDH|16934788245586694119</stp>
        <tr r="E362" s="4"/>
      </tp>
      <tp t="s">
        <v>#N/A N/A</v>
        <stp/>
        <stp>BDH|11608014994198103216</stp>
        <tr r="B189" s="4"/>
      </tp>
      <tp t="s">
        <v>#N/A N/A</v>
        <stp/>
        <stp>BDH|17640524176022509547</stp>
        <tr r="H51" s="4"/>
      </tp>
      <tp t="s">
        <v>#N/A N/A</v>
        <stp/>
        <stp>BDH|16565150746772610337</stp>
        <tr r="G249" s="4"/>
      </tp>
      <tp t="s">
        <v>#N/A N/A</v>
        <stp/>
        <stp>BDH|13882904929828509272</stp>
        <tr r="C333" s="4"/>
      </tp>
      <tp t="s">
        <v>#N/A N/A</v>
        <stp/>
        <stp>BDH|15135756896371079817</stp>
        <tr r="F161" s="4"/>
      </tp>
      <tp t="s">
        <v>#N/A N/A</v>
        <stp/>
        <stp>BDH|10958129151262026499</stp>
        <tr r="G99" s="4"/>
      </tp>
      <tp t="s">
        <v>#N/A N/A</v>
        <stp/>
        <stp>BDH|15220313535674580317</stp>
        <tr r="H184" s="4"/>
      </tp>
      <tp t="s">
        <v>#N/A N/A</v>
        <stp/>
        <stp>BDH|17764056500477996293</stp>
        <tr r="D187" s="4"/>
      </tp>
      <tp t="s">
        <v>#N/A N/A</v>
        <stp/>
        <stp>BDH|13875686136843038747</stp>
        <tr r="B390" s="4"/>
      </tp>
      <tp t="s">
        <v>#N/A N/A</v>
        <stp/>
        <stp>BDH|10621552256521517329</stp>
        <tr r="D226" s="4"/>
      </tp>
      <tp t="s">
        <v>#N/A N/A</v>
        <stp/>
        <stp>BDH|12557146845561478422</stp>
        <tr r="G112" s="4"/>
      </tp>
      <tp t="s">
        <v>#N/A N/A</v>
        <stp/>
        <stp>BDH|12497682822366860249</stp>
        <tr r="F311" s="4"/>
      </tp>
      <tp t="s">
        <v>#N/A N/A</v>
        <stp/>
        <stp>BDH|12058539974856249476</stp>
        <tr r="C42" s="4"/>
      </tp>
      <tp t="s">
        <v>#N/A N/A</v>
        <stp/>
        <stp>BDH|17340301005010384606</stp>
        <tr r="C270" s="4"/>
      </tp>
      <tp t="s">
        <v>#N/A N/A</v>
        <stp/>
        <stp>BDH|14736375027355163239</stp>
        <tr r="H47" s="4"/>
      </tp>
      <tp t="s">
        <v>#N/A N/A</v>
        <stp/>
        <stp>BDH|17167533937290244329</stp>
        <tr r="I274" s="4"/>
      </tp>
      <tp t="s">
        <v>#N/A N/A</v>
        <stp/>
        <stp>BDH|17494606062327742244</stp>
        <tr r="B22" s="4"/>
      </tp>
      <tp t="s">
        <v>#N/A N/A</v>
        <stp/>
        <stp>BDH|10748432319845989214</stp>
        <tr r="B240" s="4"/>
      </tp>
      <tp t="s">
        <v>#N/A N/A</v>
        <stp/>
        <stp>BDH|16342707236641608164</stp>
        <tr r="H137" s="4"/>
      </tp>
      <tp t="s">
        <v>#N/A N/A</v>
        <stp/>
        <stp>BDH|18011359197130289051</stp>
        <tr r="B25" s="4"/>
      </tp>
      <tp t="s">
        <v>#N/A N/A</v>
        <stp/>
        <stp>BDH|12646815245875331954</stp>
        <tr r="E194" s="4"/>
      </tp>
      <tp t="s">
        <v>#N/A N/A</v>
        <stp/>
        <stp>BDH|13694604053943216139</stp>
        <tr r="C294" s="4"/>
      </tp>
      <tp t="s">
        <v>#N/A N/A</v>
        <stp/>
        <stp>BDH|15806189455403683079</stp>
        <tr r="H380" s="4"/>
      </tp>
      <tp t="s">
        <v>#N/A N/A</v>
        <stp/>
        <stp>BDH|11215517707722165414</stp>
        <tr r="E43" s="4"/>
      </tp>
      <tp t="s">
        <v>#N/A N/A</v>
        <stp/>
        <stp>BDH|15417165533207522206</stp>
        <tr r="E52" s="4"/>
      </tp>
      <tp t="s">
        <v>#N/A N/A</v>
        <stp/>
        <stp>BDH|13203002872330037643</stp>
        <tr r="C198" s="4"/>
      </tp>
      <tp t="s">
        <v>#N/A N/A</v>
        <stp/>
        <stp>BDH|13905304978050746521</stp>
        <tr r="C133" s="4"/>
      </tp>
      <tp t="s">
        <v>#N/A N/A</v>
        <stp/>
        <stp>BDH|13684288800507357495</stp>
        <tr r="E346" s="4"/>
      </tp>
      <tp t="s">
        <v>#N/A N/A</v>
        <stp/>
        <stp>BDH|16729149534180675659</stp>
        <tr r="H31" s="4"/>
      </tp>
      <tp t="s">
        <v>#N/A N/A</v>
        <stp/>
        <stp>BDH|10647025156891460617</stp>
        <tr r="E71" s="4"/>
      </tp>
      <tp t="s">
        <v>#N/A N/A</v>
        <stp/>
        <stp>BDH|11312782623445614398</stp>
        <tr r="E303" s="4"/>
      </tp>
      <tp t="s">
        <v>#N/A N/A</v>
        <stp/>
        <stp>BDH|18187024897231682255</stp>
        <tr r="I272" s="4"/>
      </tp>
      <tp t="s">
        <v>#N/A N/A</v>
        <stp/>
        <stp>BDH|11146897669004731915</stp>
        <tr r="B208" s="4"/>
      </tp>
      <tp t="s">
        <v>#N/A N/A</v>
        <stp/>
        <stp>BDH|13264794638033737635</stp>
        <tr r="H199" s="4"/>
      </tp>
      <tp t="s">
        <v>#N/A N/A</v>
        <stp/>
        <stp>BDH|13454513448791881132</stp>
        <tr r="F64" s="4"/>
      </tp>
      <tp t="s">
        <v>#N/A N/A</v>
        <stp/>
        <stp>BDH|14733015724740590410</stp>
        <tr r="F170" s="4"/>
      </tp>
      <tp t="s">
        <v>#N/A N/A</v>
        <stp/>
        <stp>BDH|15277557019304063786</stp>
        <tr r="C348" s="4"/>
      </tp>
      <tp t="s">
        <v>#N/A N/A</v>
        <stp/>
        <stp>BDH|11897781509220988462</stp>
        <tr r="B83" s="4"/>
      </tp>
      <tp t="s">
        <v>#N/A N/A</v>
        <stp/>
        <stp>BDH|12445960160028266765</stp>
        <tr r="B267" s="4"/>
      </tp>
      <tp t="s">
        <v>#N/A N/A</v>
        <stp/>
        <stp>BDH|12068717257683536151</stp>
        <tr r="B95" s="4"/>
      </tp>
      <tp t="s">
        <v>#N/A N/A</v>
        <stp/>
        <stp>BDH|15717211558850016070</stp>
        <tr r="D237" s="4"/>
      </tp>
      <tp t="s">
        <v>#N/A N/A</v>
        <stp/>
        <stp>BDH|16799681490203621808</stp>
        <tr r="H281" s="4"/>
      </tp>
      <tp t="s">
        <v>#N/A N/A</v>
        <stp/>
        <stp>BDH|12756515449895681407</stp>
        <tr r="H105" s="4"/>
      </tp>
      <tp t="s">
        <v>#N/A N/A</v>
        <stp/>
        <stp>BDH|10746413762700936046</stp>
        <tr r="F228" s="4"/>
      </tp>
      <tp t="s">
        <v>#N/A N/A</v>
        <stp/>
        <stp>BDH|10336853705452239883</stp>
        <tr r="E144" s="4"/>
      </tp>
      <tp t="s">
        <v>#N/A N/A</v>
        <stp/>
        <stp>BDH|10297884350749291602</stp>
        <tr r="D219" s="4"/>
      </tp>
      <tp t="s">
        <v>#N/A N/A</v>
        <stp/>
        <stp>BDH|17351756479625760007</stp>
        <tr r="F76" s="4"/>
      </tp>
      <tp t="s">
        <v>#N/A N/A</v>
        <stp/>
        <stp>BDH|11251452679958289879</stp>
        <tr r="C85" s="4"/>
      </tp>
      <tp t="s">
        <v>#N/A N/A</v>
        <stp/>
        <stp>BDH|16437728566364969123</stp>
        <tr r="H332" s="4"/>
      </tp>
      <tp t="s">
        <v>#N/A N/A</v>
        <stp/>
        <stp>BDH|11976622570743969198</stp>
        <tr r="I253" s="4"/>
      </tp>
      <tp t="s">
        <v>#N/A N/A</v>
        <stp/>
        <stp>BDH|14125788011431798140</stp>
        <tr r="I262" s="4"/>
      </tp>
      <tp t="s">
        <v>#N/A N/A</v>
        <stp/>
        <stp>BDH|16024045962897907548</stp>
        <tr r="I62" s="4"/>
      </tp>
      <tp t="s">
        <v>#N/A N/A</v>
        <stp/>
        <stp>BDH|11928067205130785369</stp>
        <tr r="C395" s="4"/>
      </tp>
      <tp t="s">
        <v>#N/A N/A</v>
        <stp/>
        <stp>BDH|16715305058420755227</stp>
        <tr r="B51" s="4"/>
      </tp>
      <tp t="s">
        <v>#N/A N/A</v>
        <stp/>
        <stp>BDH|13081169471212515582</stp>
        <tr r="G381" s="4"/>
      </tp>
      <tp t="s">
        <v>#N/A N/A</v>
        <stp/>
        <stp>BDH|12224510338172757461</stp>
        <tr r="I339" s="4"/>
      </tp>
      <tp t="s">
        <v>#N/A N/A</v>
        <stp/>
        <stp>BDH|15947532920243662367</stp>
        <tr r="G231" s="4"/>
      </tp>
      <tp t="s">
        <v>#N/A N/A</v>
        <stp/>
        <stp>BDH|13674050308325166406</stp>
        <tr r="G21" s="4"/>
      </tp>
      <tp t="s">
        <v>#N/A N/A</v>
        <stp/>
        <stp>BDH|10974323246002899787</stp>
        <tr r="G286" s="4"/>
      </tp>
      <tp t="s">
        <v>#N/A N/A</v>
        <stp/>
        <stp>BDH|13058611815781979709</stp>
        <tr r="B81" s="4"/>
      </tp>
      <tp t="s">
        <v>#N/A N/A</v>
        <stp/>
        <stp>BDH|13264389352064786325</stp>
        <tr r="F366" s="4"/>
      </tp>
      <tp t="s">
        <v>#N/A N/A</v>
        <stp/>
        <stp>BDH|12027549721990033780</stp>
        <tr r="B143" s="4"/>
      </tp>
      <tp t="s">
        <v>#N/A N/A</v>
        <stp/>
        <stp>BDH|17873933432789391660</stp>
        <tr r="F111" s="4"/>
      </tp>
      <tp t="s">
        <v>#N/A N/A</v>
        <stp/>
        <stp>BDH|13233829764817129899</stp>
        <tr r="B106" s="4"/>
      </tp>
      <tp t="s">
        <v>#N/A N/A</v>
        <stp/>
        <stp>BDH|11646141275911239490</stp>
        <tr r="F342" s="4"/>
      </tp>
      <tp t="s">
        <v>#N/A N/A</v>
        <stp/>
        <stp>BDH|14308456377050997543</stp>
        <tr r="I99" s="4"/>
      </tp>
      <tp t="s">
        <v>#N/A N/A</v>
        <stp/>
        <stp>BDH|11488861168569291446</stp>
        <tr r="E249" s="4"/>
      </tp>
      <tp t="s">
        <v>#N/A N/A</v>
        <stp/>
        <stp>BDH|14407264544182353294</stp>
        <tr r="H389" s="4"/>
      </tp>
      <tp t="s">
        <v>#N/A N/A</v>
        <stp/>
        <stp>BDH|12971905884353776262</stp>
        <tr r="C110" s="4"/>
      </tp>
      <tp t="s">
        <v>#N/A N/A</v>
        <stp/>
        <stp>BDH|14582417209735164733</stp>
        <tr r="G181" s="4"/>
      </tp>
      <tp t="s">
        <v>#N/A N/A</v>
        <stp/>
        <stp>BDH|10406282052871324428</stp>
        <tr r="F231" s="4"/>
      </tp>
      <tp t="s">
        <v>#N/A N/A</v>
        <stp/>
        <stp>BDH|16081349218780064636</stp>
        <tr r="D71" s="4"/>
      </tp>
      <tp t="s">
        <v>#N/A N/A</v>
        <stp/>
        <stp>BDH|16048665859517474046</stp>
        <tr r="C319" s="4"/>
      </tp>
      <tp t="s">
        <v>#N/A N/A</v>
        <stp/>
        <stp>BDH|12183945496973870346</stp>
        <tr r="C248" s="4"/>
      </tp>
      <tp t="s">
        <v>#N/A N/A</v>
        <stp/>
        <stp>BDH|17446466051233820746</stp>
        <tr r="I24" s="4"/>
      </tp>
      <tp t="s">
        <v>#N/A N/A</v>
        <stp/>
        <stp>BDH|14405869131184975942</stp>
        <tr r="D48" s="4"/>
      </tp>
      <tp t="s">
        <v>#N/A N/A</v>
        <stp/>
        <stp>BDH|18380934260951869461</stp>
        <tr r="H352" s="4"/>
      </tp>
      <tp t="s">
        <v>#N/A N/A</v>
        <stp/>
        <stp>BDH|14448930255339858340</stp>
        <tr r="G377" s="4"/>
      </tp>
      <tp t="s">
        <v>#N/A N/A</v>
        <stp/>
        <stp>BDH|10321960095590776294</stp>
        <tr r="E118" s="4"/>
      </tp>
    </main>
    <main first="bofaddin.rtdserver">
      <tp t="s">
        <v>#N/A N/A</v>
        <stp/>
        <stp>BDS|15247597514124311668</stp>
        <tr r="AG108" s="4"/>
      </tp>
      <tp t="e">
        <v>#N/A</v>
        <stp/>
        <stp>BDP|13780842211289295098</stp>
        <tr r="AR385" s="4"/>
      </tp>
      <tp t="e">
        <v>#N/A</v>
        <stp/>
        <stp>BDS|13737088886749468172</stp>
        <tr r="W88" s="4"/>
        <tr r="W88" s="4"/>
        <tr r="M88" s="4"/>
        <tr r="M88" s="4"/>
        <tr r="AG88" s="4"/>
        <tr r="AG88" s="4"/>
      </tp>
      <tp t="e">
        <v>#N/A</v>
        <stp/>
        <stp>BDS|11228877223241879946</stp>
        <tr r="M352" s="4"/>
        <tr r="M352" s="4"/>
        <tr r="W352" s="4"/>
        <tr r="W352" s="4"/>
        <tr r="AG352" s="4"/>
        <tr r="AG352" s="4"/>
      </tp>
      <tp t="s">
        <v>#N/A N/A</v>
        <stp/>
        <stp>BDS|15483168477197617795</stp>
        <tr r="W184" s="4"/>
      </tp>
      <tp t="s">
        <v>#N/A N/A</v>
        <stp/>
        <stp>BDS|12521868977858740689</stp>
        <tr r="AG146" s="4"/>
      </tp>
      <tp t="e">
        <v>#N/A</v>
        <stp/>
        <stp>BDS|13863052572736634123</stp>
        <tr r="M138" s="4"/>
        <tr r="M138" s="4"/>
        <tr r="AG138" s="4"/>
        <tr r="AG138" s="4"/>
        <tr r="W138" s="4"/>
        <tr r="W138" s="4"/>
      </tp>
      <tp t="s">
        <v>#N/A N/A</v>
        <stp/>
        <stp>BDS|11193297336353080052</stp>
        <tr r="W401" s="4"/>
      </tp>
      <tp t="e">
        <v>#N/A</v>
        <stp/>
        <stp>BDS|12850409106557283276</stp>
        <tr r="M322" s="4"/>
        <tr r="M322" s="4"/>
        <tr r="W322" s="4"/>
        <tr r="W322" s="4"/>
        <tr r="AG322" s="4"/>
        <tr r="AG322" s="4"/>
      </tp>
      <tp t="e">
        <v>#N/A</v>
        <stp/>
        <stp>BDP|17892709560532429742</stp>
        <tr r="AR171" s="4"/>
      </tp>
      <tp t="e">
        <v>#N/A</v>
        <stp/>
        <stp>BDP|12992328636021419015</stp>
        <tr r="AR184" s="4"/>
      </tp>
      <tp t="e">
        <v>#N/A</v>
        <stp/>
        <stp>BDS|14125584466755067142</stp>
        <tr r="W299" s="4"/>
        <tr r="W299" s="4"/>
        <tr r="AG299" s="4"/>
        <tr r="AG299" s="4"/>
        <tr r="M299" s="4"/>
        <tr r="M299" s="4"/>
      </tp>
      <tp t="e">
        <v>#N/A</v>
        <stp/>
        <stp>BDP|17593503074241962735</stp>
        <tr r="AQ242" s="4"/>
      </tp>
      <tp t="e">
        <v>#N/A</v>
        <stp/>
        <stp>BDP|14564957095545755298</stp>
        <tr r="AR295" s="4"/>
      </tp>
      <tp t="s">
        <v>#N/A N/A</v>
        <stp/>
        <stp>BDS|17507651404921881348</stp>
        <tr r="AG358" s="4"/>
      </tp>
      <tp t="s">
        <v>#N/A N/A</v>
        <stp/>
        <stp>BDS|18056452175240843809</stp>
        <tr r="M71" s="4"/>
      </tp>
      <tp t="s">
        <v>#N/A N/A</v>
        <stp/>
        <stp>BDS|17255191167164662720</stp>
        <tr r="M220" s="4"/>
      </tp>
      <tp t="e">
        <v>#N/A</v>
        <stp/>
        <stp>BDP|18083010883181809203</stp>
        <tr r="AQ217" s="4"/>
      </tp>
      <tp t="s">
        <v>#N/A N/A</v>
        <stp/>
        <stp>BDS|15960611310199315828</stp>
        <tr r="M389" s="4"/>
      </tp>
      <tp t="s">
        <v>#N/A N/A</v>
        <stp/>
        <stp>BDS|14864077835531565561</stp>
        <tr r="AG148" s="4"/>
      </tp>
      <tp t="e">
        <v>#N/A</v>
        <stp/>
        <stp>BDS|17199080854301142058</stp>
        <tr r="W137" s="4"/>
        <tr r="W137" s="4"/>
        <tr r="AG137" s="4"/>
        <tr r="AG137" s="4"/>
        <tr r="M137" s="4"/>
        <tr r="M137" s="4"/>
      </tp>
      <tp t="s">
        <v>#N/A N/A</v>
        <stp/>
        <stp>BDS|15796665004287229791</stp>
        <tr r="W106" s="4"/>
      </tp>
      <tp t="s">
        <v>#N/A N/A</v>
        <stp/>
        <stp>BDS|13831414414097577263</stp>
        <tr r="M46" s="4"/>
      </tp>
      <tp t="s">
        <v>#N/A N/A</v>
        <stp/>
        <stp>BDS|12427440038617003167</stp>
        <tr r="AG199" s="4"/>
      </tp>
      <tp t="e">
        <v>#N/A</v>
        <stp/>
        <stp>BDP|15071723559897601309</stp>
        <tr r="AQ45" s="4"/>
      </tp>
      <tp t="s">
        <v>#N/A N/A</v>
        <stp/>
        <stp>BDS|12811717456735999690</stp>
        <tr r="M327" s="4"/>
      </tp>
      <tp t="e">
        <v>#N/A</v>
        <stp/>
        <stp>BDP|10990299368897027047</stp>
        <tr r="AQ43" s="4"/>
      </tp>
      <tp t="e">
        <v>#N/A</v>
        <stp/>
        <stp>BDS|18212546008599944781</stp>
        <tr r="AG239" s="4"/>
        <tr r="AG239" s="4"/>
        <tr r="M239" s="4"/>
        <tr r="M239" s="4"/>
        <tr r="W239" s="4"/>
        <tr r="W239" s="4"/>
      </tp>
      <tp t="e">
        <v>#N/A</v>
        <stp/>
        <stp>BDP|13237059547592741680</stp>
        <tr r="AR312" s="4"/>
      </tp>
      <tp t="e">
        <v>#N/A</v>
        <stp/>
        <stp>BDP|10925629302556205345</stp>
        <tr r="AR74" s="4"/>
      </tp>
      <tp t="s">
        <v>#N/A N/A</v>
        <stp/>
        <stp>BDS|13353367189393982897</stp>
        <tr r="AG149" s="4"/>
      </tp>
      <tp t="s">
        <v>#N/A N/A</v>
        <stp/>
        <stp>BDS|17164483630316720525</stp>
        <tr r="AG372" s="4"/>
      </tp>
      <tp t="e">
        <v>#N/A</v>
        <stp/>
        <stp>BDS|16765790018985288683</stp>
        <tr r="W85" s="4"/>
        <tr r="W85" s="4"/>
        <tr r="M85" s="4"/>
        <tr r="M85" s="4"/>
        <tr r="AG85" s="4"/>
        <tr r="AG85" s="4"/>
      </tp>
      <tp t="s">
        <v>#N/A N/A</v>
        <stp/>
        <stp>BDS|15416075440664992676</stp>
        <tr r="M40" s="4"/>
      </tp>
      <tp t="s">
        <v>#N/A N/A</v>
        <stp/>
        <stp>BDS|10012030415131218391</stp>
        <tr r="M271" s="4"/>
      </tp>
      <tp t="e">
        <v>#N/A</v>
        <stp/>
        <stp>BDS|11029604228920486617</stp>
        <tr r="M320" s="4"/>
        <tr r="M320" s="4"/>
        <tr r="AG320" s="4"/>
        <tr r="AG320" s="4"/>
        <tr r="W320" s="4"/>
        <tr r="W320" s="4"/>
      </tp>
      <tp t="e">
        <v>#N/A</v>
        <stp/>
        <stp>BDP|17523455104458796822</stp>
        <tr r="AQ230" s="4"/>
      </tp>
      <tp t="e">
        <v>#N/A</v>
        <stp/>
        <stp>BDS|10114574427376296211</stp>
        <tr r="W225" s="4"/>
        <tr r="W225" s="4"/>
        <tr r="M225" s="4"/>
        <tr r="M225" s="4"/>
        <tr r="AG225" s="4"/>
        <tr r="AG225" s="4"/>
      </tp>
      <tp t="e">
        <v>#N/A</v>
        <stp/>
        <stp>BDP|13397379747200448765</stp>
        <tr r="AR45" s="4"/>
      </tp>
      <tp t="s">
        <v>#N/A N/A</v>
        <stp/>
        <stp>BDS|12459622548991895245</stp>
        <tr r="W235" s="4"/>
      </tp>
      <tp t="s">
        <v>#N/A N/A</v>
        <stp/>
        <stp>BDS|16160367262202231250</stp>
        <tr r="M303" s="4"/>
      </tp>
      <tp t="s">
        <v>#N/A N/A</v>
        <stp/>
        <stp>BDS|17254105255716279675</stp>
        <tr r="M94" s="4"/>
      </tp>
      <tp t="s">
        <v>#N/A N/A</v>
        <stp/>
        <stp>BDS|15893272128601314769</stp>
        <tr r="M57" s="4"/>
      </tp>
      <tp t="e">
        <v>#N/A</v>
        <stp/>
        <stp>BDP|14986653111217448796</stp>
        <tr r="AQ143" s="4"/>
      </tp>
      <tp t="e">
        <v>#N/A</v>
        <stp/>
        <stp>BDP|15543621136990068312</stp>
        <tr r="AQ150" s="4"/>
      </tp>
      <tp t="e">
        <v>#N/A</v>
        <stp/>
        <stp>BDS|15697739470587071161</stp>
        <tr r="AG391" s="4"/>
        <tr r="AG391" s="4"/>
        <tr r="M391" s="4"/>
        <tr r="M391" s="4"/>
        <tr r="W391" s="4"/>
        <tr r="W391" s="4"/>
      </tp>
      <tp t="e">
        <v>#N/A</v>
        <stp/>
        <stp>BDS|13245270207437003512</stp>
        <tr r="AG369" s="4"/>
        <tr r="AG369" s="4"/>
        <tr r="W369" s="4"/>
        <tr r="W369" s="4"/>
        <tr r="M369" s="4"/>
        <tr r="M369" s="4"/>
      </tp>
      <tp t="e">
        <v>#N/A</v>
        <stp/>
        <stp>BDS|18412347645874358863</stp>
        <tr r="M171" s="4"/>
        <tr r="M171" s="4"/>
        <tr r="AG171" s="4"/>
        <tr r="AG171" s="4"/>
        <tr r="W171" s="4"/>
        <tr r="W171" s="4"/>
      </tp>
      <tp t="s">
        <v>#N/A N/A</v>
        <stp/>
        <stp>BDS|15495202363444097677</stp>
        <tr r="M308" s="4"/>
      </tp>
      <tp t="s">
        <v>#N/A N/A</v>
        <stp/>
        <stp>BDS|16075300561224627471</stp>
        <tr r="W244" s="4"/>
      </tp>
      <tp t="s">
        <v>#N/A N/A</v>
        <stp/>
        <stp>BDS|11452963965434091961</stp>
        <tr r="AG255" s="4"/>
      </tp>
      <tp t="s">
        <v>#N/A N/A</v>
        <stp/>
        <stp>BDS|11421004235675366438</stp>
        <tr r="W220" s="4"/>
      </tp>
      <tp t="s">
        <v>#N/A N/A</v>
        <stp/>
        <stp>BDS|11699157600582533175</stp>
        <tr r="AG60" s="4"/>
      </tp>
      <tp t="e">
        <v>#N/A</v>
        <stp/>
        <stp>BDP|12110107093821283827</stp>
        <tr r="AR387" s="4"/>
      </tp>
      <tp t="s">
        <v>#N/A N/A</v>
        <stp/>
        <stp>BDS|11827773237222177484</stp>
        <tr r="W137" s="4"/>
      </tp>
      <tp t="s">
        <v>#N/A N/A</v>
        <stp/>
        <stp>BDS|16239073796108192440</stp>
        <tr r="M140" s="4"/>
      </tp>
      <tp t="s">
        <v>#N/A N/A</v>
        <stp/>
        <stp>BDS|18270593468610536809</stp>
        <tr r="M26" s="4"/>
      </tp>
      <tp t="e">
        <v>#N/A</v>
        <stp/>
        <stp>BDP|16255483143281989450</stp>
        <tr r="AQ206" s="4"/>
      </tp>
      <tp t="s">
        <v>#N/A N/A</v>
        <stp/>
        <stp>BDS|11763973553696474817</stp>
        <tr r="AG17" s="4"/>
      </tp>
      <tp t="s">
        <v>#N/A N/A</v>
        <stp/>
        <stp>BDS|15438594059355178330</stp>
        <tr r="AG371" s="4"/>
      </tp>
      <tp t="e">
        <v>#N/A</v>
        <stp/>
        <stp>BDP|13546501043702755340</stp>
        <tr r="AQ284" s="4"/>
      </tp>
      <tp t="e">
        <v>#N/A</v>
        <stp/>
        <stp>BDP|13859879324552848871</stp>
        <tr r="AR66" s="4"/>
      </tp>
      <tp t="e">
        <v>#N/A</v>
        <stp/>
        <stp>BDS|15280364803431438479</stp>
        <tr r="M116" s="4"/>
        <tr r="M116" s="4"/>
        <tr r="AG116" s="4"/>
        <tr r="AG116" s="4"/>
        <tr r="W116" s="4"/>
        <tr r="W116" s="4"/>
      </tp>
      <tp t="s">
        <v>#N/A N/A</v>
        <stp/>
        <stp>BDS|16109502605242863281</stp>
        <tr r="AG172" s="4"/>
      </tp>
      <tp t="e">
        <v>#N/A</v>
        <stp/>
        <stp>BDP|16912876292213230790</stp>
        <tr r="AQ249" s="4"/>
      </tp>
      <tp t="s">
        <v>#N/A N/A</v>
        <stp/>
        <stp>BDS|14395719361895172378</stp>
        <tr r="W120" s="4"/>
      </tp>
      <tp t="s">
        <v>#N/A N/A</v>
        <stp/>
        <stp>BDS|16407751952095431226</stp>
        <tr r="AG186" s="4"/>
      </tp>
      <tp t="s">
        <v>#N/A N/A</v>
        <stp/>
        <stp>BDH|16548013018693893753</stp>
        <tr r="B161" s="4"/>
      </tp>
      <tp t="s">
        <v>#N/A N/A</v>
        <stp/>
        <stp>BDH|15698770091409212135</stp>
        <tr r="B89" s="4"/>
      </tp>
      <tp t="s">
        <v>#N/A N/A</v>
        <stp/>
        <stp>BDH|15902131413941862700</stp>
        <tr r="I176" s="4"/>
      </tp>
      <tp t="s">
        <v>#N/A N/A</v>
        <stp/>
        <stp>BDH|16510088834635153397</stp>
        <tr r="I221" s="4"/>
      </tp>
      <tp t="s">
        <v>#N/A N/A</v>
        <stp/>
        <stp>BDH|15304769137094087631</stp>
        <tr r="I261" s="4"/>
      </tp>
      <tp t="s">
        <v>#N/A N/A</v>
        <stp/>
        <stp>BDH|16680790648585137364</stp>
        <tr r="C92" s="4"/>
      </tp>
      <tp t="s">
        <v>#N/A N/A</v>
        <stp/>
        <stp>BDH|10467638523221224664</stp>
        <tr r="H61" s="4"/>
      </tp>
      <tp t="s">
        <v>#N/A N/A</v>
        <stp/>
        <stp>BDH|11494322002701401003</stp>
        <tr r="F99" s="4"/>
      </tp>
      <tp t="s">
        <v>#N/A N/A</v>
        <stp/>
        <stp>BDH|17732398304616316193</stp>
        <tr r="B146" s="4"/>
      </tp>
      <tp t="s">
        <v>#N/A N/A</v>
        <stp/>
        <stp>BDH|12677785744050282287</stp>
        <tr r="E105" s="4"/>
      </tp>
      <tp t="s">
        <v>#N/A N/A</v>
        <stp/>
        <stp>BDH|13894558165622010185</stp>
        <tr r="B273" s="4"/>
      </tp>
      <tp t="s">
        <v>#N/A N/A</v>
        <stp/>
        <stp>BDH|18375555516476533955</stp>
        <tr r="B357" s="4"/>
      </tp>
      <tp t="s">
        <v>#N/A N/A</v>
        <stp/>
        <stp>BDH|18403220488361957071</stp>
        <tr r="B175" s="4"/>
      </tp>
      <tp t="s">
        <v>#N/A N/A</v>
        <stp/>
        <stp>BDH|17369360156745805788</stp>
        <tr r="D53" s="4"/>
      </tp>
      <tp t="s">
        <v>#N/A N/A</v>
        <stp/>
        <stp>BDH|15177667016770282100</stp>
        <tr r="B32" s="4"/>
      </tp>
      <tp t="s">
        <v>#N/A N/A</v>
        <stp/>
        <stp>BDH|13395694879195753477</stp>
        <tr r="G216" s="4"/>
      </tp>
      <tp t="s">
        <v>#N/A N/A</v>
        <stp/>
        <stp>BDH|18227803151767032108</stp>
        <tr r="B231" s="4"/>
      </tp>
      <tp t="s">
        <v>#N/A N/A</v>
        <stp/>
        <stp>BDH|11484770330934313230</stp>
        <tr r="B235" s="4"/>
      </tp>
      <tp t="s">
        <v>#N/A N/A</v>
        <stp/>
        <stp>BDH|12303728551157522477</stp>
        <tr r="G62" s="4"/>
      </tp>
      <tp t="s">
        <v>#N/A N/A</v>
        <stp/>
        <stp>BDH|14173960225394507857</stp>
        <tr r="G208" s="4"/>
      </tp>
      <tp t="s">
        <v>#N/A N/A</v>
        <stp/>
        <stp>BDH|15117330694355002940</stp>
        <tr r="F305" s="4"/>
      </tp>
      <tp t="s">
        <v>#N/A N/A</v>
        <stp/>
        <stp>BDH|17824403626982359086</stp>
        <tr r="B129" s="4"/>
      </tp>
      <tp t="s">
        <v>#N/A N/A</v>
        <stp/>
        <stp>BDH|15849866099546682146</stp>
        <tr r="B165" s="4"/>
      </tp>
      <tp t="s">
        <v>#N/A N/A</v>
        <stp/>
        <stp>BDH|12630003690861007931</stp>
        <tr r="D347" s="4"/>
      </tp>
      <tp t="s">
        <v>#N/A N/A</v>
        <stp/>
        <stp>BDH|14732433808042071198</stp>
        <tr r="B8" s="4"/>
      </tp>
      <tp t="s">
        <v>#N/A N/A</v>
        <stp/>
        <stp>BDH|14270239374285500751</stp>
        <tr r="G106" s="4"/>
      </tp>
      <tp t="s">
        <v>#N/A N/A</v>
        <stp/>
        <stp>BDH|16317067911624927081</stp>
        <tr r="B82" s="4"/>
      </tp>
      <tp t="s">
        <v>#N/A N/A</v>
        <stp/>
        <stp>BDH|12058278855086065079</stp>
        <tr r="I194" s="4"/>
      </tp>
      <tp t="s">
        <v>#N/A N/A</v>
        <stp/>
        <stp>BDH|17613121338543114585</stp>
        <tr r="I139" s="4"/>
      </tp>
      <tp t="s">
        <v>#N/A N/A</v>
        <stp/>
        <stp>BDH|13817224720162722281</stp>
        <tr r="I167" s="4"/>
      </tp>
      <tp t="s">
        <v>#N/A N/A</v>
        <stp/>
        <stp>BDH|10826159175064454198</stp>
        <tr r="C389" s="4"/>
      </tp>
      <tp t="s">
        <v>#N/A N/A</v>
        <stp/>
        <stp>BDH|12665736047747444537</stp>
        <tr r="B343" s="4"/>
      </tp>
      <tp t="s">
        <v>#N/A N/A</v>
        <stp/>
        <stp>BDH|10040911574005354834</stp>
        <tr r="C274" s="4"/>
      </tp>
      <tp t="s">
        <v>#N/A N/A</v>
        <stp/>
        <stp>BDH|16525228836674621036</stp>
        <tr r="F86" s="4"/>
      </tp>
      <tp t="s">
        <v>#N/A N/A</v>
        <stp/>
        <stp>BDH|14100343766840071274</stp>
        <tr r="I260" s="4"/>
      </tp>
      <tp t="s">
        <v>#N/A N/A</v>
        <stp/>
        <stp>BDH|13709797861246393782</stp>
        <tr r="C81" s="4"/>
      </tp>
      <tp t="s">
        <v>#N/A N/A</v>
        <stp/>
        <stp>BDH|14509098138864082005</stp>
        <tr r="F188" s="4"/>
      </tp>
      <tp t="s">
        <v>#N/A N/A</v>
        <stp/>
        <stp>BDH|12545765532957033258</stp>
        <tr r="G321" s="4"/>
      </tp>
      <tp t="s">
        <v>#N/A N/A</v>
        <stp/>
        <stp>BDH|14685253331111317759</stp>
        <tr r="H349" s="4"/>
      </tp>
      <tp t="s">
        <v>#N/A N/A</v>
        <stp/>
        <stp>BDH|14976707558746068350</stp>
        <tr r="E268" s="4"/>
      </tp>
      <tp t="s">
        <v>#N/A N/A</v>
        <stp/>
        <stp>BDH|14586074165210267119</stp>
        <tr r="B141" s="4"/>
      </tp>
      <tp t="s">
        <v>#N/A N/A</v>
        <stp/>
        <stp>BDH|17077227367090277037</stp>
        <tr r="B323" s="4"/>
      </tp>
      <tp t="s">
        <v>#N/A N/A</v>
        <stp/>
        <stp>BDH|12096542126246574039</stp>
        <tr r="E150" s="4"/>
      </tp>
      <tp t="s">
        <v>#N/A N/A</v>
        <stp/>
        <stp>BDH|16272120621810397662</stp>
        <tr r="E177" s="4"/>
      </tp>
      <tp t="s">
        <v>#N/A N/A</v>
        <stp/>
        <stp>BDH|17685614725642707220</stp>
        <tr r="D342" s="4"/>
      </tp>
      <tp t="s">
        <v>#N/A N/A</v>
        <stp/>
        <stp>BDH|10282809081801603220</stp>
        <tr r="G370" s="4"/>
      </tp>
      <tp t="s">
        <v>#N/A N/A</v>
        <stp/>
        <stp>BDH|18295191069019156544</stp>
        <tr r="F236" s="4"/>
      </tp>
      <tp t="s">
        <v>#N/A N/A</v>
        <stp/>
        <stp>BDH|12712849245634135905</stp>
        <tr r="H34" s="4"/>
      </tp>
      <tp t="s">
        <v>#N/A N/A</v>
        <stp/>
        <stp>BDH|15384095056816251593</stp>
        <tr r="F79" s="4"/>
      </tp>
      <tp t="s">
        <v>#N/A N/A</v>
        <stp/>
        <stp>BDH|13231666445724019666</stp>
        <tr r="I86" s="4"/>
      </tp>
      <tp t="s">
        <v>#N/A N/A</v>
        <stp/>
        <stp>BDH|17862685253546331170</stp>
        <tr r="I345" s="4"/>
      </tp>
      <tp t="s">
        <v>#N/A N/A</v>
        <stp/>
        <stp>BDH|10868009434360841021</stp>
        <tr r="B350" s="4"/>
      </tp>
      <tp t="s">
        <v>#N/A N/A</v>
        <stp/>
        <stp>BDH|15086726356257469362</stp>
        <tr r="F344" s="4"/>
      </tp>
      <tp t="s">
        <v>#N/A N/A</v>
        <stp/>
        <stp>BDH|11480751466697864496</stp>
        <tr r="I163" s="4"/>
      </tp>
      <tp t="s">
        <v>#N/A N/A</v>
        <stp/>
        <stp>BDH|12074405638255190303</stp>
        <tr r="D31" s="4"/>
      </tp>
      <tp t="s">
        <v>#N/A N/A</v>
        <stp/>
        <stp>BDH|13144011606223993366</stp>
        <tr r="I360" s="4"/>
      </tp>
      <tp t="s">
        <v>#N/A N/A</v>
        <stp/>
        <stp>BDH|13198391531348096800</stp>
        <tr r="I53" s="4"/>
      </tp>
      <tp t="s">
        <v>#N/A N/A</v>
        <stp/>
        <stp>BDH|11789180978014690080</stp>
        <tr r="G337" s="4"/>
      </tp>
      <tp t="s">
        <v>#N/A N/A</v>
        <stp/>
        <stp>BDH|13825822557865446808</stp>
        <tr r="E234" s="4"/>
      </tp>
      <tp t="s">
        <v>#N/A N/A</v>
        <stp/>
        <stp>BDH|17869752524926131707</stp>
        <tr r="D129" s="4"/>
      </tp>
      <tp t="s">
        <v>#N/A N/A</v>
        <stp/>
        <stp>BDH|14507289461882111159</stp>
        <tr r="I179" s="4"/>
      </tp>
      <tp t="s">
        <v>#N/A N/A</v>
        <stp/>
        <stp>BDH|12881194379721156616</stp>
        <tr r="D310" s="4"/>
      </tp>
      <tp t="s">
        <v>#N/A N/A</v>
        <stp/>
        <stp>BDH|17847791882799995228</stp>
        <tr r="H17" s="4"/>
      </tp>
      <tp t="s">
        <v>#N/A N/A</v>
        <stp/>
        <stp>BDH|10796211463872492598</stp>
        <tr r="D111" s="4"/>
      </tp>
      <tp t="s">
        <v>#N/A N/A</v>
        <stp/>
        <stp>BDH|14223783086510018842</stp>
        <tr r="F178" s="4"/>
      </tp>
      <tp t="s">
        <v>#N/A N/A</v>
        <stp/>
        <stp>BDH|17608550240237954221</stp>
        <tr r="E73" s="4"/>
      </tp>
      <tp t="s">
        <v>#N/A N/A</v>
        <stp/>
        <stp>BDH|12641666767150903165</stp>
        <tr r="E141" s="4"/>
      </tp>
      <tp t="s">
        <v>#N/A N/A</v>
        <stp/>
        <stp>BDH|15889344465167986480</stp>
        <tr r="F347" s="4"/>
      </tp>
      <tp t="s">
        <v>#N/A N/A</v>
        <stp/>
        <stp>BDH|17942740071536748231</stp>
        <tr r="E238" s="4"/>
      </tp>
      <tp t="s">
        <v>#N/A N/A</v>
        <stp/>
        <stp>BDH|12889187979193369417</stp>
        <tr r="F212" s="4"/>
      </tp>
      <tp t="s">
        <v>#N/A N/A</v>
        <stp/>
        <stp>BDH|15669294286205177934</stp>
        <tr r="C140" s="4"/>
      </tp>
      <tp t="s">
        <v>#N/A N/A</v>
        <stp/>
        <stp>BDH|17673676928849433968</stp>
        <tr r="B246" s="4"/>
      </tp>
      <tp t="s">
        <v>#N/A N/A</v>
        <stp/>
        <stp>BDH|11060338578802128415</stp>
        <tr r="G31" s="4"/>
      </tp>
      <tp t="s">
        <v>#N/A N/A</v>
        <stp/>
        <stp>BDH|16222224224196903361</stp>
        <tr r="E230" s="4"/>
      </tp>
      <tp t="s">
        <v>#N/A N/A</v>
        <stp/>
        <stp>BDH|14666708785921953914</stp>
        <tr r="H159" s="4"/>
      </tp>
      <tp t="s">
        <v>#N/A N/A</v>
        <stp/>
        <stp>BDH|17873450436771726276</stp>
        <tr r="F197" s="4"/>
      </tp>
      <tp t="s">
        <v>#N/A N/A</v>
        <stp/>
        <stp>BDH|13982641555626758550</stp>
        <tr r="I361" s="4"/>
      </tp>
      <tp t="s">
        <v>#N/A N/A</v>
        <stp/>
        <stp>BDH|16679952214644899953</stp>
        <tr r="I35" s="4"/>
      </tp>
      <tp t="s">
        <v>#N/A N/A</v>
        <stp/>
        <stp>BDH|15145118217394891258</stp>
        <tr r="I383" s="4"/>
      </tp>
      <tp t="s">
        <v>#N/A N/A</v>
        <stp/>
        <stp>BDH|11124054374882206782</stp>
        <tr r="H62" s="4"/>
      </tp>
      <tp t="s">
        <v>#N/A N/A</v>
        <stp/>
        <stp>BDH|17791023299994758911</stp>
        <tr r="E42" s="4"/>
      </tp>
      <tp t="s">
        <v>#N/A N/A</v>
        <stp/>
        <stp>BDH|14775151820356644298</stp>
        <tr r="I356" s="4"/>
      </tp>
      <tp t="s">
        <v>#N/A N/A</v>
        <stp/>
        <stp>BDH|15189293043583600302</stp>
        <tr r="E379" s="4"/>
      </tp>
      <tp t="s">
        <v>#N/A N/A</v>
        <stp/>
        <stp>BDH|10395494531300033477</stp>
        <tr r="B346" s="4"/>
      </tp>
      <tp t="s">
        <v>#N/A N/A</v>
        <stp/>
        <stp>BDH|17881275142124570642</stp>
        <tr r="E401" s="4"/>
      </tp>
      <tp t="s">
        <v>#N/A N/A</v>
        <stp/>
        <stp>BDH|10011776666573453198</stp>
        <tr r="I132" s="4"/>
      </tp>
      <tp t="s">
        <v>#N/A N/A</v>
        <stp/>
        <stp>BDH|13748966470517824954</stp>
        <tr r="H241" s="4"/>
      </tp>
      <tp t="s">
        <v>#N/A N/A</v>
        <stp/>
        <stp>BDH|10915773175602409132</stp>
        <tr r="G362" s="4"/>
      </tp>
      <tp t="s">
        <v>#N/A N/A</v>
        <stp/>
        <stp>BDH|13516987683688276902</stp>
        <tr r="D335" s="4"/>
      </tp>
      <tp t="s">
        <v>#N/A N/A</v>
        <stp/>
        <stp>BDH|12497319012526251594</stp>
        <tr r="D91" s="4"/>
      </tp>
      <tp t="s">
        <v>#N/A N/A</v>
        <stp/>
        <stp>BDH|16987392972655445492</stp>
        <tr r="F312" s="4"/>
      </tp>
      <tp t="s">
        <v>#N/A N/A</v>
        <stp/>
        <stp>BDH|12786188864370183653</stp>
        <tr r="H310" s="4"/>
      </tp>
      <tp t="s">
        <v>#N/A N/A</v>
        <stp/>
        <stp>BDH|16890150214891085464</stp>
        <tr r="E351" s="4"/>
      </tp>
      <tp t="s">
        <v>#N/A N/A</v>
        <stp/>
        <stp>BDH|18241867495708816268</stp>
        <tr r="G282" s="4"/>
      </tp>
      <tp t="s">
        <v>#N/A N/A</v>
        <stp/>
        <stp>BDH|17484890560478564278</stp>
        <tr r="H117" s="4"/>
      </tp>
      <tp t="s">
        <v>#N/A N/A</v>
        <stp/>
        <stp>BDH|14222696633963052161</stp>
        <tr r="F306" s="4"/>
      </tp>
      <tp t="s">
        <v>#N/A N/A</v>
        <stp/>
        <stp>BDH|17879797499132610803</stp>
        <tr r="D324" s="4"/>
      </tp>
      <tp t="s">
        <v>#N/A N/A</v>
        <stp/>
        <stp>BDH|12250201487073235897</stp>
        <tr r="F206" s="4"/>
      </tp>
      <tp t="s">
        <v>#N/A N/A</v>
        <stp/>
        <stp>BDH|11264497520276719227</stp>
        <tr r="E270" s="4"/>
      </tp>
      <tp t="s">
        <v>#N/A N/A</v>
        <stp/>
        <stp>BDH|11477592459754251683</stp>
        <tr r="E15" s="4"/>
      </tp>
      <tp t="s">
        <v>#N/A N/A</v>
        <stp/>
        <stp>BDS|16149166850891588388</stp>
        <tr r="AG107" s="4"/>
      </tp>
      <tp t="s">
        <v>#N/A N/A</v>
        <stp/>
        <stp>BDS|14066058418016006377</stp>
        <tr r="W21" s="4"/>
      </tp>
      <tp t="s">
        <v>#N/A N/A</v>
        <stp/>
        <stp>BDS|17174623807533956274</stp>
        <tr r="W157" s="4"/>
      </tp>
      <tp t="s">
        <v>#N/A N/A</v>
        <stp/>
        <stp>BDS|17608867486734462381</stp>
        <tr r="W140" s="4"/>
      </tp>
      <tp t="s">
        <v>#N/A N/A</v>
        <stp/>
        <stp>BDS|15491577605400538083</stp>
        <tr r="AG226" s="4"/>
      </tp>
      <tp t="e">
        <v>#N/A</v>
        <stp/>
        <stp>BDP|13738894755449425779</stp>
        <tr r="AQ324" s="4"/>
      </tp>
      <tp t="e">
        <v>#N/A</v>
        <stp/>
        <stp>BDP|11800270624801192023</stp>
        <tr r="AR95" s="4"/>
      </tp>
      <tp t="e">
        <v>#N/A</v>
        <stp/>
        <stp>BDP|11863341017105337604</stp>
        <tr r="AR249" s="4"/>
      </tp>
      <tp t="e">
        <v>#N/A</v>
        <stp/>
        <stp>BDP|15570298166895444458</stp>
        <tr r="AQ317" s="4"/>
      </tp>
      <tp t="s">
        <v>#N/A N/A</v>
        <stp/>
        <stp>BDS|15626746003347961509</stp>
        <tr r="W210" s="4"/>
      </tp>
      <tp t="e">
        <v>#N/A</v>
        <stp/>
        <stp>BDS|10276030352344289192</stp>
        <tr r="M98" s="4"/>
        <tr r="M98" s="4"/>
        <tr r="AG98" s="4"/>
        <tr r="AG98" s="4"/>
        <tr r="W98" s="4"/>
        <tr r="W98" s="4"/>
      </tp>
      <tp t="s">
        <v>#N/A N/A</v>
        <stp/>
        <stp>BDS|16808591543443355493</stp>
        <tr r="AG63" s="4"/>
      </tp>
      <tp t="s">
        <v>#N/A N/A</v>
        <stp/>
        <stp>BDS|15128831299771143522</stp>
        <tr r="AG382" s="4"/>
      </tp>
      <tp t="e">
        <v>#N/A</v>
        <stp/>
        <stp>BDS|13734317647442860612</stp>
        <tr r="M275" s="4"/>
        <tr r="M275" s="4"/>
        <tr r="W275" s="4"/>
        <tr r="W275" s="4"/>
        <tr r="AG275" s="4"/>
        <tr r="AG275" s="4"/>
      </tp>
      <tp t="s">
        <v>#N/A N/A</v>
        <stp/>
        <stp>BDS|14122023807571982547</stp>
        <tr r="AG165" s="4"/>
      </tp>
      <tp t="e">
        <v>#N/A</v>
        <stp/>
        <stp>BDP|17086771125440854200</stp>
        <tr r="AQ184" s="4"/>
      </tp>
      <tp t="s">
        <v>#N/A N/A</v>
        <stp/>
        <stp>BDS|13124565178722175372</stp>
        <tr r="M119" s="4"/>
      </tp>
      <tp t="s">
        <v>#N/A N/A</v>
        <stp/>
        <stp>BDS|12080081164184508072</stp>
        <tr r="W385" s="4"/>
      </tp>
      <tp t="s">
        <v>#N/A N/A</v>
        <stp/>
        <stp>BDS|11008819198702723203</stp>
        <tr r="W154" s="4"/>
      </tp>
      <tp t="e">
        <v>#N/A</v>
        <stp/>
        <stp>BDP|16150222366496186496</stp>
        <tr r="AQ269" s="4"/>
      </tp>
      <tp t="s">
        <v>#N/A N/A</v>
        <stp/>
        <stp>BDS|17149081247207328437</stp>
        <tr r="W299" s="4"/>
      </tp>
      <tp t="s">
        <v>#N/A N/A</v>
        <stp/>
        <stp>BDS|14734063208371406532</stp>
        <tr r="AG246" s="4"/>
      </tp>
      <tp t="e">
        <v>#N/A</v>
        <stp/>
        <stp>BDP|11238100928694798612</stp>
        <tr r="AR108" s="4"/>
      </tp>
      <tp t="e">
        <v>#N/A</v>
        <stp/>
        <stp>BDP|10826248346592281447</stp>
        <tr r="AR377" s="4"/>
      </tp>
      <tp t="s">
        <v>#N/A N/A</v>
        <stp/>
        <stp>BDS|17193088196049339737</stp>
        <tr r="AG234" s="4"/>
      </tp>
      <tp t="e">
        <v>#N/A</v>
        <stp/>
        <stp>BDP|17399892384023215432</stp>
        <tr r="AQ54" s="4"/>
      </tp>
      <tp t="s">
        <v>#N/A N/A</v>
        <stp/>
        <stp>BDS|18120023249105610903</stp>
        <tr r="W18" s="4"/>
      </tp>
      <tp t="e">
        <v>#N/A</v>
        <stp/>
        <stp>BDP|14010133241398997949</stp>
        <tr r="AR238" s="4"/>
      </tp>
      <tp t="s">
        <v>#N/A N/A</v>
        <stp/>
        <stp>BDS|17731347229646435032</stp>
        <tr r="M157" s="4"/>
      </tp>
      <tp t="s">
        <v>#N/A N/A</v>
        <stp/>
        <stp>BDS|15431931933669153683</stp>
        <tr r="W197" s="4"/>
      </tp>
      <tp t="s">
        <v>#N/A N/A</v>
        <stp/>
        <stp>BDS|13748375422080951264</stp>
        <tr r="W352" s="4"/>
      </tp>
      <tp t="e">
        <v>#N/A</v>
        <stp/>
        <stp>BDP|11867611679929502940</stp>
        <tr r="AQ313" s="4"/>
      </tp>
      <tp t="e">
        <v>#N/A</v>
        <stp/>
        <stp>BDP|10410709768001413095</stp>
        <tr r="AR146" s="4"/>
      </tp>
      <tp t="s">
        <v>#N/A N/A</v>
        <stp/>
        <stp>BDS|17366596029985598559</stp>
        <tr r="M142" s="4"/>
      </tp>
      <tp t="e">
        <v>#N/A</v>
        <stp/>
        <stp>BDP|17635123755417335424</stp>
        <tr r="AQ310" s="4"/>
      </tp>
      <tp t="e">
        <v>#N/A</v>
        <stp/>
        <stp>BDP|15528258746977413423</stp>
        <tr r="AR216" s="4"/>
      </tp>
      <tp t="s">
        <v>#N/A N/A</v>
        <stp/>
        <stp>BDS|12793166601683164028</stp>
        <tr r="AG18" s="4"/>
      </tp>
      <tp t="e">
        <v>#N/A</v>
        <stp/>
        <stp>BDP|13254377967585678345</stp>
        <tr r="AR270" s="4"/>
      </tp>
      <tp t="e">
        <v>#N/A</v>
        <stp/>
        <stp>BDP|14226985283172253788</stp>
        <tr r="AQ356" s="4"/>
      </tp>
      <tp t="s">
        <v>#N/A N/A</v>
        <stp/>
        <stp>BDS|10521483893868608583</stp>
        <tr r="AG343" s="4"/>
      </tp>
      <tp t="s">
        <v>#N/A N/A</v>
        <stp/>
        <stp>BDS|17482378616747120248</stp>
        <tr r="AG157" s="4"/>
      </tp>
      <tp t="s">
        <v>#N/A N/A</v>
        <stp/>
        <stp>BDS|16562805544133563944</stp>
        <tr r="W108" s="4"/>
      </tp>
      <tp t="s">
        <v>#N/A N/A</v>
        <stp/>
        <stp>BDS|12674519392536300870</stp>
        <tr r="M185" s="4"/>
      </tp>
      <tp t="e">
        <v>#N/A</v>
        <stp/>
        <stp>BDP|13370004895918720232</stp>
        <tr r="AQ332" s="4"/>
      </tp>
      <tp t="s">
        <v>#N/A N/A</v>
        <stp/>
        <stp>BDS|12889374755550306486</stp>
        <tr r="AG132" s="4"/>
      </tp>
      <tp t="e">
        <v>#N/A</v>
        <stp/>
        <stp>BDP|15725517700905171554</stp>
        <tr r="AQ341" s="4"/>
      </tp>
      <tp t="e">
        <v>#N/A</v>
        <stp/>
        <stp>BDP|12019005481293515969</stp>
        <tr r="AR83" s="4"/>
      </tp>
      <tp t="s">
        <v>#N/A N/A</v>
        <stp/>
        <stp>BDS|13174572497516381943</stp>
        <tr r="AG150" s="4"/>
      </tp>
      <tp t="s">
        <v>#N/A N/A</v>
        <stp/>
        <stp>BDS|10095543245349657816</stp>
        <tr r="M127" s="4"/>
      </tp>
      <tp t="e">
        <v>#N/A</v>
        <stp/>
        <stp>BDS|10350161864147033079</stp>
        <tr r="M190" s="4"/>
        <tr r="M190" s="4"/>
        <tr r="W190" s="4"/>
        <tr r="W190" s="4"/>
        <tr r="AG190" s="4"/>
        <tr r="AG190" s="4"/>
      </tp>
      <tp t="s">
        <v>#N/A N/A</v>
        <stp/>
        <stp>BDS|10673900386974773517</stp>
        <tr r="W144" s="4"/>
      </tp>
      <tp t="s">
        <v>#N/A N/A</v>
        <stp/>
        <stp>BDS|11385901405449215121</stp>
        <tr r="AG52" s="4"/>
      </tp>
      <tp t="e">
        <v>#N/A</v>
        <stp/>
        <stp>BDS|15305065355850611001</stp>
        <tr r="M188" s="4"/>
        <tr r="M188" s="4"/>
        <tr r="W188" s="4"/>
        <tr r="W188" s="4"/>
        <tr r="AG188" s="4"/>
        <tr r="AG188" s="4"/>
      </tp>
      <tp t="s">
        <v>#N/A N/A</v>
        <stp/>
        <stp>BDS|10822800232643433887</stp>
        <tr r="AG163" s="4"/>
      </tp>
      <tp t="s">
        <v>#N/A N/A</v>
        <stp/>
        <stp>BDS|18005687449998082270</stp>
        <tr r="AG394" s="4"/>
      </tp>
      <tp t="s">
        <v>#N/A N/A</v>
        <stp/>
        <stp>BDS|12761633676877678437</stp>
        <tr r="AG215" s="4"/>
      </tp>
      <tp t="e">
        <v>#N/A</v>
        <stp/>
        <stp>BDP|15995685033122466229</stp>
        <tr r="AQ316" s="4"/>
      </tp>
      <tp t="s">
        <v>#N/A N/A</v>
        <stp/>
        <stp>BDS|11287528250249204856</stp>
        <tr r="M289" s="4"/>
      </tp>
      <tp t="s">
        <v>#N/A N/A</v>
        <stp/>
        <stp>BDS|14512475360812178470</stp>
        <tr r="W206" s="4"/>
      </tp>
      <tp t="s">
        <v>#N/A N/A</v>
        <stp/>
        <stp>BDS|16705881195965600282</stp>
        <tr r="AG290" s="4"/>
      </tp>
      <tp t="e">
        <v>#N/A</v>
        <stp/>
        <stp>BDP|18040292298740582331</stp>
        <tr r="AQ367" s="4"/>
      </tp>
      <tp t="s">
        <v>#N/A N/A</v>
        <stp/>
        <stp>BDS|12688528877382510222</stp>
        <tr r="W238" s="4"/>
      </tp>
      <tp t="s">
        <v>#N/A N/A</v>
        <stp/>
        <stp>BDS|15164157230254756376</stp>
        <tr r="M400" s="4"/>
      </tp>
      <tp t="s">
        <v>#N/A N/A</v>
        <stp/>
        <stp>BDS|15532669532891049156</stp>
        <tr r="M321" s="4"/>
      </tp>
      <tp t="s">
        <v>#N/A N/A</v>
        <stp/>
        <stp>BDS|14694343714815202305</stp>
        <tr r="W28" s="4"/>
      </tp>
      <tp t="e">
        <v>#N/A</v>
        <stp/>
        <stp>BDS|14806635117405825618</stp>
        <tr r="AG356" s="4"/>
        <tr r="AG356" s="4"/>
        <tr r="W356" s="4"/>
        <tr r="W356" s="4"/>
        <tr r="M356" s="4"/>
        <tr r="M356" s="4"/>
      </tp>
      <tp t="e">
        <v>#N/A</v>
        <stp/>
        <stp>BDP|12237403825307283337</stp>
        <tr r="AQ134" s="4"/>
      </tp>
      <tp t="s">
        <v>#N/A N/A</v>
        <stp/>
        <stp>BDS|16728540964206258306</stp>
        <tr r="AG192" s="4"/>
      </tp>
      <tp t="s">
        <v>#N/A N/A</v>
        <stp/>
        <stp>BDS|11402880479626811884</stp>
        <tr r="AG282" s="4"/>
      </tp>
      <tp t="s">
        <v>#N/A N/A</v>
        <stp/>
        <stp>BDS|12283034354036080103</stp>
        <tr r="M198" s="4"/>
      </tp>
      <tp t="s">
        <v>#N/A N/A</v>
        <stp/>
        <stp>BDH|11673130411855120447</stp>
        <tr r="E273" s="4"/>
      </tp>
      <tp t="s">
        <v>#N/A N/A</v>
        <stp/>
        <stp>BDH|14882505518796757660</stp>
        <tr r="I240" s="4"/>
      </tp>
      <tp t="s">
        <v>#N/A N/A</v>
        <stp/>
        <stp>BDH|15215726573394423168</stp>
        <tr r="B7" s="4"/>
      </tp>
      <tp t="s">
        <v>#N/A N/A</v>
        <stp/>
        <stp>BDH|11061951069727564988</stp>
        <tr r="E374" s="4"/>
      </tp>
      <tp t="s">
        <v>#N/A N/A</v>
        <stp/>
        <stp>BDH|13241109870353604659</stp>
        <tr r="B131" s="4"/>
      </tp>
      <tp t="s">
        <v>#N/A N/A</v>
        <stp/>
        <stp>BDH|11105701145191278370</stp>
        <tr r="G158" s="4"/>
      </tp>
      <tp t="s">
        <v>#N/A N/A</v>
        <stp/>
        <stp>BDH|11552725444174750653</stp>
        <tr r="E385" s="4"/>
      </tp>
      <tp t="s">
        <v>#N/A N/A</v>
        <stp/>
        <stp>BDH|14147296278544621573</stp>
        <tr r="G277" s="4"/>
      </tp>
      <tp t="s">
        <v>#N/A N/A</v>
        <stp/>
        <stp>BDH|15006291439223419757</stp>
        <tr r="I359" s="4"/>
      </tp>
      <tp t="s">
        <v>#N/A N/A</v>
        <stp/>
        <stp>BDH|12179840147009313703</stp>
        <tr r="I317" s="4"/>
      </tp>
      <tp t="s">
        <v>#N/A N/A</v>
        <stp/>
        <stp>BDH|10962572235551982723</stp>
        <tr r="B367" s="4"/>
      </tp>
      <tp t="s">
        <v>#N/A N/A</v>
        <stp/>
        <stp>BDH|10696016707837619769</stp>
        <tr r="G68" s="4"/>
      </tp>
      <tp t="s">
        <v>#N/A N/A</v>
        <stp/>
        <stp>BDH|11992596618755824006</stp>
        <tr r="B45" s="4"/>
      </tp>
      <tp t="s">
        <v>#N/A N/A</v>
        <stp/>
        <stp>BDH|15896248902770628788</stp>
        <tr r="G236" s="4"/>
      </tp>
      <tp t="s">
        <v>#N/A N/A</v>
        <stp/>
        <stp>BDH|17089300184955247967</stp>
        <tr r="H333" s="4"/>
      </tp>
      <tp t="s">
        <v>#N/A N/A</v>
        <stp/>
        <stp>BDH|14888080711862204737</stp>
        <tr r="F180" s="4"/>
      </tp>
      <tp t="s">
        <v>#N/A N/A</v>
        <stp/>
        <stp>BDH|10258965371416345865</stp>
        <tr r="B41" s="4"/>
      </tp>
      <tp t="s">
        <v>#N/A N/A</v>
        <stp/>
        <stp>BDH|11660549173243883091</stp>
        <tr r="C238" s="4"/>
      </tp>
      <tp t="s">
        <v>#N/A N/A</v>
        <stp/>
        <stp>BDH|12464902287883327037</stp>
        <tr r="F67" s="4"/>
      </tp>
      <tp t="s">
        <v>#N/A N/A</v>
        <stp/>
        <stp>BDH|12601533067303588241</stp>
        <tr r="E245" s="4"/>
      </tp>
      <tp t="s">
        <v>#N/A N/A</v>
        <stp/>
        <stp>BDH|11544051771595388310</stp>
        <tr r="I258" s="4"/>
      </tp>
      <tp t="s">
        <v>#N/A N/A</v>
        <stp/>
        <stp>BDH|14406076011314628178</stp>
        <tr r="E259" s="4"/>
      </tp>
      <tp t="s">
        <v>#N/A N/A</v>
        <stp/>
        <stp>BDH|13040533153111496271</stp>
        <tr r="D196" s="4"/>
      </tp>
      <tp t="s">
        <v>#N/A N/A</v>
        <stp/>
        <stp>BDH|10959068848030227462</stp>
        <tr r="H285" s="4"/>
      </tp>
      <tp t="s">
        <v>#N/A N/A</v>
        <stp/>
        <stp>BDH|13377847464865876882</stp>
        <tr r="I26" s="4"/>
      </tp>
      <tp t="s">
        <v>#N/A N/A</v>
        <stp/>
        <stp>BDH|12542562881676705963</stp>
        <tr r="B289" s="4"/>
      </tp>
      <tp t="s">
        <v>#N/A N/A</v>
        <stp/>
        <stp>BDH|10941286868641371595</stp>
        <tr r="E12" s="4"/>
      </tp>
      <tp t="s">
        <v>#N/A N/A</v>
        <stp/>
        <stp>BDH|14263687088149214337</stp>
        <tr r="G247" s="4"/>
      </tp>
      <tp t="s">
        <v>#N/A N/A</v>
        <stp/>
        <stp>BDH|14744742797359578327</stp>
        <tr r="E348" s="4"/>
      </tp>
      <tp t="s">
        <v>#N/A N/A</v>
        <stp/>
        <stp>BDH|11127577134510920787</stp>
        <tr r="F205" s="4"/>
      </tp>
      <tp t="s">
        <v>#N/A N/A</v>
        <stp/>
        <stp>BDH|16868516887512949945</stp>
        <tr r="E162" s="4"/>
      </tp>
      <tp t="s">
        <v>#N/A N/A</v>
        <stp/>
        <stp>BDH|10102947330932733819</stp>
        <tr r="B61" s="4"/>
      </tp>
      <tp t="s">
        <v>#N/A N/A</v>
        <stp/>
        <stp>BDH|13288645000984084145</stp>
        <tr r="D218" s="4"/>
      </tp>
      <tp t="s">
        <v>#N/A N/A</v>
        <stp/>
        <stp>BDH|16371451964227010309</stp>
        <tr r="D271" s="4"/>
      </tp>
      <tp t="s">
        <v>#N/A N/A</v>
        <stp/>
        <stp>BDH|12650159235134488407</stp>
        <tr r="D66" s="4"/>
      </tp>
      <tp t="s">
        <v>#N/A N/A</v>
        <stp/>
        <stp>BDH|15049033082778036532</stp>
        <tr r="E299" s="4"/>
      </tp>
      <tp t="s">
        <v>#N/A N/A</v>
        <stp/>
        <stp>BDH|14782121970814443632</stp>
        <tr r="C199" s="4"/>
      </tp>
      <tp t="s">
        <v>#N/A N/A</v>
        <stp/>
        <stp>BDH|10520654256573675020</stp>
        <tr r="F373" s="4"/>
      </tp>
      <tp t="s">
        <v>#N/A N/A</v>
        <stp/>
        <stp>BDH|12842797297529614558</stp>
        <tr r="C377" s="4"/>
      </tp>
      <tp t="s">
        <v>#N/A N/A</v>
        <stp/>
        <stp>BDH|13543541436460664545</stp>
        <tr r="E139" s="4"/>
      </tp>
      <tp t="s">
        <v>#N/A N/A</v>
        <stp/>
        <stp>BDH|15048257885199098659</stp>
        <tr r="F297" s="4"/>
      </tp>
      <tp t="s">
        <v>#N/A N/A</v>
        <stp/>
        <stp>BDH|17422724593951918899</stp>
        <tr r="H313" s="4"/>
      </tp>
      <tp t="s">
        <v>#N/A N/A</v>
        <stp/>
        <stp>BDH|11139079533066847488</stp>
        <tr r="I25" s="4"/>
      </tp>
      <tp t="s">
        <v>#N/A N/A</v>
        <stp/>
        <stp>BDH|14184274165077534724</stp>
        <tr r="E54" s="4"/>
      </tp>
      <tp t="s">
        <v>#N/A N/A</v>
        <stp/>
        <stp>BDH|12106136415907451571</stp>
        <tr r="E39" s="4"/>
      </tp>
      <tp t="s">
        <v>#N/A N/A</v>
        <stp/>
        <stp>BDH|14293220601426710025</stp>
        <tr r="B308" s="4"/>
      </tp>
      <tp t="s">
        <v>#N/A N/A</v>
        <stp/>
        <stp>BDH|18176118092727425724</stp>
        <tr r="G110" s="4"/>
      </tp>
      <tp t="s">
        <v>#N/A N/A</v>
        <stp/>
        <stp>BDH|14188962395176224248</stp>
        <tr r="C34" s="4"/>
      </tp>
      <tp t="s">
        <v>#N/A N/A</v>
        <stp/>
        <stp>BDH|16940389179780848248</stp>
        <tr r="D78" s="4"/>
      </tp>
      <tp t="s">
        <v>#N/A N/A</v>
        <stp/>
        <stp>BDH|15590776445461742777</stp>
        <tr r="E47" s="4"/>
      </tp>
      <tp t="s">
        <v>#N/A N/A</v>
        <stp/>
        <stp>BDH|10967900512599541199</stp>
        <tr r="B257" s="4"/>
      </tp>
      <tp t="s">
        <v>#N/A N/A</v>
        <stp/>
        <stp>BDH|13454161600271285373</stp>
        <tr r="E372" s="4"/>
      </tp>
      <tp t="s">
        <v>#N/A N/A</v>
        <stp/>
        <stp>BDH|17024605163662759537</stp>
        <tr r="F192" s="4"/>
      </tp>
      <tp t="s">
        <v>#N/A N/A</v>
        <stp/>
        <stp>BDH|12037155107573551004</stp>
        <tr r="D15" s="4"/>
      </tp>
      <tp t="s">
        <v>#N/A N/A</v>
        <stp/>
        <stp>BDH|15412346610354569323</stp>
        <tr r="F222" s="4"/>
      </tp>
      <tp t="s">
        <v>#N/A N/A</v>
        <stp/>
        <stp>BDH|15239690833763872372</stp>
        <tr r="H133" s="4"/>
      </tp>
      <tp t="s">
        <v>#N/A N/A</v>
        <stp/>
        <stp>BDH|15292518259504924146</stp>
        <tr r="H74" s="4"/>
      </tp>
      <tp t="s">
        <v>#N/A N/A</v>
        <stp/>
        <stp>BDH|17088498973457996354</stp>
        <tr r="I75" s="4"/>
      </tp>
      <tp t="s">
        <v>#N/A N/A</v>
        <stp/>
        <stp>BDH|14488103664174042766</stp>
        <tr r="D51" s="4"/>
      </tp>
      <tp t="s">
        <v>#N/A N/A</v>
        <stp/>
        <stp>BDH|17628559336139444870</stp>
        <tr r="G222" s="4"/>
      </tp>
      <tp t="s">
        <v>#N/A N/A</v>
        <stp/>
        <stp>BDH|10002989564219932636</stp>
        <tr r="D47" s="4"/>
      </tp>
      <tp t="s">
        <v>#N/A N/A</v>
        <stp/>
        <stp>BDH|17291453371564879085</stp>
        <tr r="D46" s="4"/>
      </tp>
      <tp t="s">
        <v>#N/A N/A</v>
        <stp/>
        <stp>BDH|13628471636340401453</stp>
        <tr r="E253" s="4"/>
      </tp>
      <tp t="s">
        <v>#N/A N/A</v>
        <stp/>
        <stp>BDH|17125202517532315637</stp>
        <tr r="C252" s="4"/>
      </tp>
      <tp t="s">
        <v>#N/A N/A</v>
        <stp/>
        <stp>BDH|16500012463483165300</stp>
        <tr r="F337" s="4"/>
      </tp>
      <tp t="s">
        <v>#N/A N/A</v>
        <stp/>
        <stp>BDH|17097963684877464101</stp>
        <tr r="C337" s="4"/>
      </tp>
      <tp t="s">
        <v>#N/A N/A</v>
        <stp/>
        <stp>BDH|12393602413887362251</stp>
        <tr r="B398" s="4"/>
      </tp>
      <tp t="s">
        <v>#N/A N/A</v>
        <stp/>
        <stp>BDH|11514157918460592141</stp>
        <tr r="G233" s="4"/>
      </tp>
      <tp t="s">
        <v>#N/A N/A</v>
        <stp/>
        <stp>BDH|13083460646091867216</stp>
        <tr r="G384" s="4"/>
      </tp>
      <tp t="s">
        <v>#N/A N/A</v>
        <stp/>
        <stp>BDH|12899600916853497637</stp>
        <tr r="C181" s="4"/>
      </tp>
      <tp t="s">
        <v>#N/A N/A</v>
        <stp/>
        <stp>BDH|10375318478001538562</stp>
        <tr r="F338" s="4"/>
      </tp>
      <tp t="s">
        <v>#N/A N/A</v>
        <stp/>
        <stp>BDH|12395042498228372353</stp>
        <tr r="I290" s="4"/>
      </tp>
      <tp t="s">
        <v>#N/A N/A</v>
        <stp/>
        <stp>BDH|13078777047966127689</stp>
        <tr r="F48" s="4"/>
      </tp>
      <tp t="s">
        <v>#N/A N/A</v>
        <stp/>
        <stp>BDH|18175082038558804300</stp>
        <tr r="I398" s="4"/>
      </tp>
      <tp t="s">
        <v>#N/A N/A</v>
        <stp/>
        <stp>BDH|17037206440267026690</stp>
        <tr r="C160" s="4"/>
      </tp>
      <tp t="s">
        <v>#N/A N/A</v>
        <stp/>
        <stp>BDH|16974547444823596455</stp>
        <tr r="G310" s="4"/>
      </tp>
      <tp t="s">
        <v>#N/A N/A</v>
        <stp/>
        <stp>BDH|14954179831392269453</stp>
        <tr r="H221" s="4"/>
      </tp>
      <tp t="s">
        <v>#N/A N/A</v>
        <stp/>
        <stp>BDH|17296990548299272394</stp>
        <tr r="D304" s="4"/>
      </tp>
      <tp t="s">
        <v>#N/A N/A</v>
        <stp/>
        <stp>BDH|18191986719197819700</stp>
        <tr r="D325" s="4"/>
      </tp>
      <tp t="s">
        <v>#N/A N/A</v>
        <stp/>
        <stp>BDH|12943497729254427053</stp>
        <tr r="I93" s="4"/>
      </tp>
      <tp t="s">
        <v>#N/A N/A</v>
        <stp/>
        <stp>BDH|17968950821524472814</stp>
        <tr r="E92" s="4"/>
      </tp>
      <tp t="s">
        <v>#N/A N/A</v>
        <stp/>
        <stp>BDH|17867789394620974958</stp>
        <tr r="F364" s="4"/>
      </tp>
      <tp t="s">
        <v>#N/A N/A</v>
        <stp/>
        <stp>BDH|11771516368344150672</stp>
        <tr r="H235" s="4"/>
      </tp>
      <tp t="s">
        <v>#N/A N/A</v>
        <stp/>
        <stp>BDH|11455207367250910524</stp>
        <tr r="I114" s="4"/>
      </tp>
      <tp t="s">
        <v>#N/A N/A</v>
        <stp/>
        <stp>BDH|11244233078343480763</stp>
        <tr r="F326" s="4"/>
      </tp>
      <tp t="s">
        <v>#N/A N/A</v>
        <stp/>
        <stp>BDH|17439727619817531612</stp>
        <tr r="C367" s="4"/>
      </tp>
      <tp t="s">
        <v>#N/A N/A</v>
        <stp/>
        <stp>BDH|14972117802227582247</stp>
        <tr r="F154" s="4"/>
      </tp>
      <tp t="s">
        <v>#N/A N/A</v>
        <stp/>
        <stp>BDH|11027328928355096513</stp>
        <tr r="D399" s="4"/>
      </tp>
      <tp t="s">
        <v>#N/A N/A</v>
        <stp/>
        <stp>BDH|17069031468264546552</stp>
        <tr r="B330" s="4"/>
      </tp>
      <tp t="s">
        <v>#N/A N/A</v>
        <stp/>
        <stp>BDH|16837414974533276647</stp>
        <tr r="B144" s="4"/>
      </tp>
      <tp t="s">
        <v>#N/A N/A</v>
        <stp/>
        <stp>BDH|14284004313667379298</stp>
        <tr r="D177" s="4"/>
      </tp>
      <tp t="s">
        <v>#N/A N/A</v>
        <stp/>
        <stp>BDH|14356320948813706058</stp>
        <tr r="E13" s="4"/>
      </tp>
      <tp t="s">
        <v>#N/A N/A</v>
        <stp/>
        <stp>BDH|14867798103763174090</stp>
        <tr r="B376" s="4"/>
      </tp>
      <tp t="s">
        <v>#N/A N/A</v>
        <stp/>
        <stp>BDH|14224185931103189503</stp>
        <tr r="B316" s="4"/>
      </tp>
      <tp t="s">
        <v>#N/A N/A</v>
        <stp/>
        <stp>BDH|15925812990754412061</stp>
        <tr r="I64" s="4"/>
      </tp>
      <tp t="s">
        <v>#N/A N/A</v>
        <stp/>
        <stp>BDH|12937325474212173447</stp>
        <tr r="H37" s="4"/>
      </tp>
      <tp t="s">
        <v>#N/A N/A</v>
        <stp/>
        <stp>BDH|16263108399217592941</stp>
        <tr r="C155" s="4"/>
      </tp>
      <tp t="s">
        <v>#N/A N/A</v>
        <stp/>
        <stp>BDH|10324150425835833665</stp>
        <tr r="E104" s="4"/>
      </tp>
      <tp t="s">
        <v>#N/A N/A</v>
        <stp/>
        <stp>BDH|12136164372982088685</stp>
        <tr r="G258" s="4"/>
      </tp>
      <tp t="s">
        <v>#N/A N/A</v>
        <stp/>
        <stp>BDH|14971383111343537586</stp>
        <tr r="B138" s="4"/>
      </tp>
      <tp t="s">
        <v>#N/A N/A</v>
        <stp/>
        <stp>BDH|13496958690147915451</stp>
        <tr r="D68" s="4"/>
      </tp>
      <tp t="s">
        <v>#N/A N/A</v>
        <stp/>
        <stp>BDH|17817105854215506642</stp>
        <tr r="G147" s="4"/>
      </tp>
      <tp t="s">
        <v>#N/A N/A</v>
        <stp/>
        <stp>BDH|10074438056072124380</stp>
        <tr r="I87" s="4"/>
      </tp>
      <tp t="s">
        <v>#N/A N/A</v>
        <stp/>
        <stp>BDH|11616627148427051407</stp>
        <tr r="G162" s="4"/>
      </tp>
      <tp t="s">
        <v>#N/A N/A</v>
        <stp/>
        <stp>BDH|14478394952632797048</stp>
        <tr r="F117" s="4"/>
      </tp>
      <tp t="s">
        <v>#N/A N/A</v>
        <stp/>
        <stp>BDH|11570527289854504843</stp>
        <tr r="G226" s="4"/>
      </tp>
      <tp t="s">
        <v>#N/A N/A</v>
        <stp/>
        <stp>BDH|15637627269387092224</stp>
        <tr r="E202" s="4"/>
      </tp>
      <tp t="s">
        <v>#N/A N/A</v>
        <stp/>
        <stp>BDH|16683090671033320220</stp>
        <tr r="B348" s="4"/>
      </tp>
      <tp t="s">
        <v>#N/A N/A</v>
        <stp/>
        <stp>BDH|15234906255601072888</stp>
        <tr r="D25" s="4"/>
      </tp>
      <tp t="s">
        <v>#N/A N/A</v>
        <stp/>
        <stp>BDH|13147313335155399698</stp>
        <tr r="D128" s="4"/>
      </tp>
      <tp t="s">
        <v>#N/A N/A</v>
        <stp/>
        <stp>BDH|15875549857991353474</stp>
        <tr r="H297" s="4"/>
      </tp>
      <tp t="s">
        <v>#N/A N/A</v>
        <stp/>
        <stp>BDH|15976653746705153240</stp>
        <tr r="I374" s="4"/>
      </tp>
      <tp t="s">
        <v>#N/A N/A</v>
        <stp/>
        <stp>BDH|11724047644737872200</stp>
        <tr r="B226" s="4"/>
      </tp>
      <tp t="s">
        <v>#N/A N/A</v>
        <stp/>
        <stp>BDH|17577045155176252493</stp>
        <tr r="B90" s="4"/>
      </tp>
      <tp t="s">
        <v>#N/A N/A</v>
        <stp/>
        <stp>BDH|16398199538820407485</stp>
        <tr r="E173" s="4"/>
      </tp>
      <tp t="s">
        <v>#N/A N/A</v>
        <stp/>
        <stp>BDH|17165128273848839968</stp>
        <tr r="G42" s="4"/>
      </tp>
      <tp t="s">
        <v>#N/A N/A</v>
        <stp/>
        <stp>BDH|16536709819159380911</stp>
        <tr r="H65" s="4"/>
      </tp>
      <tp t="s">
        <v>#N/A N/A</v>
        <stp/>
        <stp>BDH|12611844757616845935</stp>
        <tr r="D29" s="4"/>
      </tp>
      <tp t="s">
        <v>#N/A N/A</v>
        <stp/>
        <stp>BDH|10861633285558079601</stp>
        <tr r="D183" s="4"/>
      </tp>
      <tp t="s">
        <v>#N/A N/A</v>
        <stp/>
        <stp>BDH|12914567306647349042</stp>
        <tr r="I178" s="4"/>
      </tp>
      <tp t="s">
        <v>#N/A N/A</v>
        <stp/>
        <stp>BDH|13274541760484918415</stp>
        <tr r="F70" s="4"/>
      </tp>
      <tp t="s">
        <v>#N/A N/A</v>
        <stp/>
        <stp>BDH|10579069408341580101</stp>
        <tr r="B252" s="4"/>
      </tp>
      <tp t="s">
        <v>#N/A N/A</v>
        <stp/>
        <stp>BDS|14050520102152989232</stp>
        <tr r="W91" s="4"/>
      </tp>
      <tp t="e">
        <v>#N/A</v>
        <stp/>
        <stp>BDP|13225466430164466191</stp>
        <tr r="AR225" s="4"/>
      </tp>
      <tp t="s">
        <v>#N/A N/A</v>
        <stp/>
        <stp>BDS|13860406083106026812</stp>
        <tr r="AG323" s="4"/>
      </tp>
      <tp t="e">
        <v>#N/A</v>
        <stp/>
        <stp>BDP|13831616517155266055</stp>
        <tr r="AR395" s="4"/>
      </tp>
      <tp t="e">
        <v>#N/A</v>
        <stp/>
        <stp>BDP|10997792157596803568</stp>
        <tr r="AQ18" s="4"/>
      </tp>
      <tp t="e">
        <v>#N/A</v>
        <stp/>
        <stp>BDP|15501361469090343100</stp>
        <tr r="AQ161" s="4"/>
      </tp>
      <tp t="e">
        <v>#N/A</v>
        <stp/>
        <stp>BDP|14768734789078579208</stp>
        <tr r="AR128" s="4"/>
      </tp>
      <tp t="s">
        <v>#N/A N/A</v>
        <stp/>
        <stp>BDS|13995684547742997244</stp>
        <tr r="AG102" s="4"/>
      </tp>
      <tp t="s">
        <v>#N/A N/A</v>
        <stp/>
        <stp>BDS|12200280449567915212</stp>
        <tr r="AG97" s="4"/>
      </tp>
      <tp t="s">
        <v>#N/A N/A</v>
        <stp/>
        <stp>BDS|11808912986147795605</stp>
        <tr r="AG373" s="4"/>
      </tp>
      <tp t="e">
        <v>#N/A</v>
        <stp/>
        <stp>BDS|11563348930048863816</stp>
        <tr r="AG25" s="4"/>
        <tr r="AG25" s="4"/>
        <tr r="W25" s="4"/>
        <tr r="W25" s="4"/>
        <tr r="M25" s="4"/>
        <tr r="M25" s="4"/>
      </tp>
      <tp t="e">
        <v>#N/A</v>
        <stp/>
        <stp>BDS|15197445499441428807</stp>
        <tr r="M376" s="4"/>
        <tr r="M376" s="4"/>
        <tr r="AG376" s="4"/>
        <tr r="AG376" s="4"/>
        <tr r="W376" s="4"/>
        <tr r="W376" s="4"/>
      </tp>
      <tp t="e">
        <v>#N/A</v>
        <stp/>
        <stp>BDP|11798411725691816702</stp>
        <tr r="AQ35" s="4"/>
      </tp>
      <tp t="s">
        <v>#N/A N/A</v>
        <stp/>
        <stp>BDS|12498572451871360299</stp>
        <tr r="M44" s="4"/>
      </tp>
      <tp t="e">
        <v>#N/A</v>
        <stp/>
        <stp>BDP|17464225049591604125</stp>
        <tr r="AR143" s="4"/>
      </tp>
      <tp t="e">
        <v>#N/A</v>
        <stp/>
        <stp>BDS|17710493240723177572</stp>
        <tr r="AG56" s="4"/>
        <tr r="AG56" s="4"/>
        <tr r="M56" s="4"/>
        <tr r="M56" s="4"/>
        <tr r="W56" s="4"/>
        <tr r="W56" s="4"/>
      </tp>
      <tp t="e">
        <v>#N/A</v>
        <stp/>
        <stp>BDP|17901037642767634554</stp>
        <tr r="AQ306" s="4"/>
      </tp>
      <tp t="e">
        <v>#N/A</v>
        <stp/>
        <stp>BDP|13940149508791672295</stp>
        <tr r="AR12" s="4"/>
      </tp>
      <tp t="e">
        <v>#N/A</v>
        <stp/>
        <stp>BDP|10927429238350977602</stp>
        <tr r="AR349" s="4"/>
      </tp>
      <tp t="e">
        <v>#N/A</v>
        <stp/>
        <stp>BDS|14678535659826720329</stp>
        <tr r="M291" s="4"/>
        <tr r="M291" s="4"/>
        <tr r="W291" s="4"/>
        <tr r="W291" s="4"/>
        <tr r="AG291" s="4"/>
        <tr r="AG291" s="4"/>
      </tp>
      <tp t="e">
        <v>#N/A</v>
        <stp/>
        <stp>BDS|11015887020563715919</stp>
        <tr r="W334" s="4"/>
        <tr r="W334" s="4"/>
        <tr r="AG334" s="4"/>
        <tr r="AG334" s="4"/>
        <tr r="M334" s="4"/>
        <tr r="M334" s="4"/>
      </tp>
      <tp t="e">
        <v>#N/A</v>
        <stp/>
        <stp>BDS|14257005978915763736</stp>
        <tr r="M305" s="4"/>
        <tr r="M305" s="4"/>
        <tr r="W305" s="4"/>
        <tr r="W305" s="4"/>
        <tr r="AG305" s="4"/>
        <tr r="AG305" s="4"/>
      </tp>
      <tp t="s">
        <v>#N/A N/A</v>
        <stp/>
        <stp>BDS|16841870361228892181</stp>
        <tr r="M158" s="4"/>
      </tp>
      <tp t="s">
        <v>#N/A N/A</v>
        <stp/>
        <stp>BDS|10348598543589308949</stp>
        <tr r="W350" s="4"/>
      </tp>
      <tp t="s">
        <v>#N/A N/A</v>
        <stp/>
        <stp>BDS|16144236358548326875</stp>
        <tr r="W300" s="4"/>
      </tp>
      <tp t="e">
        <v>#N/A</v>
        <stp/>
        <stp>BDP|12984086051126889051</stp>
        <tr r="AQ384" s="4"/>
      </tp>
      <tp t="s">
        <v>#N/A N/A</v>
        <stp/>
        <stp>BDS|10562246579752620601</stp>
        <tr r="W82" s="4"/>
      </tp>
      <tp t="s">
        <v>#N/A N/A</v>
        <stp/>
        <stp>BDS|13603208319272712372</stp>
        <tr r="AG287" s="4"/>
      </tp>
      <tp t="e">
        <v>#N/A</v>
        <stp/>
        <stp>BDP|17580487956153430431</stp>
        <tr r="AQ371" s="4"/>
      </tp>
      <tp t="e">
        <v>#N/A</v>
        <stp/>
        <stp>BDP|14165093301356196349</stp>
        <tr r="AQ251" s="4"/>
      </tp>
      <tp t="s">
        <v>#N/A N/A</v>
        <stp/>
        <stp>BDS|11293404410076935375</stp>
        <tr r="M267" s="4"/>
      </tp>
      <tp t="e">
        <v>#N/A</v>
        <stp/>
        <stp>BDS|13842978320710466974</stp>
        <tr r="W390" s="4"/>
        <tr r="W390" s="4"/>
        <tr r="M390" s="4"/>
        <tr r="M390" s="4"/>
        <tr r="AG390" s="4"/>
        <tr r="AG390" s="4"/>
      </tp>
      <tp t="e">
        <v>#N/A</v>
        <stp/>
        <stp>BDP|11850783155806256483</stp>
        <tr r="AR303" s="4"/>
      </tp>
      <tp t="e">
        <v>#N/A</v>
        <stp/>
        <stp>BDP|18250904709014040446</stp>
        <tr r="AR222" s="4"/>
      </tp>
      <tp t="e">
        <v>#N/A</v>
        <stp/>
        <stp>BDP|17029915362689952050</stp>
        <tr r="AQ227" s="4"/>
      </tp>
      <tp t="s">
        <v>#N/A N/A</v>
        <stp/>
        <stp>BDS|18014715868088258063</stp>
        <tr r="M166" s="4"/>
      </tp>
      <tp t="e">
        <v>#N/A</v>
        <stp/>
        <stp>BDS|15450930035517841976</stp>
        <tr r="W96" s="4"/>
        <tr r="W96" s="4"/>
        <tr r="M96" s="4"/>
        <tr r="M96" s="4"/>
        <tr r="AG96" s="4"/>
        <tr r="AG96" s="4"/>
      </tp>
      <tp t="e">
        <v>#N/A</v>
        <stp/>
        <stp>BDP|17428462248606658022</stp>
        <tr r="AQ105" s="4"/>
      </tp>
      <tp t="e">
        <v>#N/A</v>
        <stp/>
        <stp>BDP|13627402829371650584</stp>
        <tr r="AQ387" s="4"/>
      </tp>
      <tp t="e">
        <v>#N/A</v>
        <stp/>
        <stp>BDP|14352075173050130272</stp>
        <tr r="AR163" s="4"/>
      </tp>
      <tp t="e">
        <v>#N/A</v>
        <stp/>
        <stp>BDP|10176788231112119794</stp>
        <tr r="AQ222" s="4"/>
      </tp>
      <tp t="s">
        <v>#N/A N/A</v>
        <stp/>
        <stp>BDS|15713428557200387528</stp>
        <tr r="M395" s="4"/>
      </tp>
      <tp t="e">
        <v>#N/A</v>
        <stp/>
        <stp>BDP|17708477157934208357</stp>
        <tr r="AR326" s="4"/>
      </tp>
      <tp t="s">
        <v>#N/A N/A</v>
        <stp/>
        <stp>BDS|14540664673924347005</stp>
        <tr r="M392" s="4"/>
      </tp>
      <tp t="e">
        <v>#N/A</v>
        <stp/>
        <stp>BDS|12755262576085102359</stp>
        <tr r="M40" s="4"/>
        <tr r="M40" s="4"/>
        <tr r="W40" s="4"/>
        <tr r="W40" s="4"/>
        <tr r="AG40" s="4"/>
        <tr r="AG40" s="4"/>
      </tp>
      <tp t="s">
        <v>#N/A N/A</v>
        <stp/>
        <stp>BDS|14015772588252453887</stp>
        <tr r="AG217" s="4"/>
      </tp>
      <tp t="s">
        <v>#N/A N/A</v>
        <stp/>
        <stp>BDS|17722444997063384849</stp>
        <tr r="M390" s="4"/>
      </tp>
      <tp t="s">
        <v>#N/A N/A</v>
        <stp/>
        <stp>BDS|17340482479702627774</stp>
        <tr r="W136" s="4"/>
      </tp>
      <tp t="e">
        <v>#N/A</v>
        <stp/>
        <stp>BDP|15978379000703550487</stp>
        <tr r="AR88" s="4"/>
      </tp>
      <tp t="e">
        <v>#N/A</v>
        <stp/>
        <stp>BDS|16305476390699403300</stp>
        <tr r="AG373" s="4"/>
        <tr r="AG373" s="4"/>
        <tr r="W373" s="4"/>
        <tr r="W373" s="4"/>
        <tr r="M373" s="4"/>
        <tr r="M373" s="4"/>
      </tp>
      <tp t="s">
        <v>#N/A N/A</v>
        <stp/>
        <stp>BDS|13666538796339768752</stp>
        <tr r="M313" s="4"/>
      </tp>
      <tp t="e">
        <v>#N/A</v>
        <stp/>
        <stp>BDS|14931353010854432395</stp>
        <tr r="W80" s="4"/>
        <tr r="W80" s="4"/>
        <tr r="AG80" s="4"/>
        <tr r="AG80" s="4"/>
        <tr r="M80" s="4"/>
        <tr r="M80" s="4"/>
      </tp>
      <tp t="s">
        <v>#N/A N/A</v>
        <stp/>
        <stp>BDS|14142886554198986058</stp>
        <tr r="W357" s="4"/>
      </tp>
      <tp t="e">
        <v>#N/A</v>
        <stp/>
        <stp>BDS|13485716674627317539</stp>
        <tr r="M378" s="4"/>
        <tr r="M378" s="4"/>
        <tr r="AG378" s="4"/>
        <tr r="AG378" s="4"/>
        <tr r="W378" s="4"/>
        <tr r="W378" s="4"/>
      </tp>
      <tp t="e">
        <v>#N/A</v>
        <stp/>
        <stp>BDP|10985448619306570234</stp>
        <tr r="AQ305" s="4"/>
      </tp>
      <tp t="s">
        <v>#N/A N/A</v>
        <stp/>
        <stp>BDS|15793703463191687435</stp>
        <tr r="W391" s="4"/>
      </tp>
      <tp t="s">
        <v>#N/A N/A</v>
        <stp/>
        <stp>BDS|14749797968947551329</stp>
        <tr r="M12" s="4"/>
      </tp>
      <tp t="s">
        <v>#N/A N/A</v>
        <stp/>
        <stp>BDS|16130061731382230657</stp>
        <tr r="M126" s="4"/>
      </tp>
      <tp t="s">
        <v>#N/A N/A</v>
        <stp/>
        <stp>BDS|12341418247071693220</stp>
        <tr r="M393" s="4"/>
      </tp>
      <tp t="s">
        <v>#N/A N/A</v>
        <stp/>
        <stp>BDS|11712632544135945783</stp>
        <tr r="M382" s="4"/>
      </tp>
      <tp t="e">
        <v>#N/A</v>
        <stp/>
        <stp>BDP|11099317123417521621</stp>
        <tr r="AR20" s="4"/>
      </tp>
      <tp t="e">
        <v>#N/A</v>
        <stp/>
        <stp>BDP|13469603233892145534</stp>
        <tr r="AQ334" s="4"/>
      </tp>
      <tp t="e">
        <v>#N/A</v>
        <stp/>
        <stp>BDP|14358409520875742612</stp>
        <tr r="AQ338" s="4"/>
      </tp>
      <tp t="s">
        <v>#N/A N/A</v>
        <stp/>
        <stp>BDS|17718395039186650072</stp>
        <tr r="W11" s="4"/>
      </tp>
      <tp t="e">
        <v>#N/A</v>
        <stp/>
        <stp>BDS|15533806863789420341</stp>
        <tr r="W386" s="4"/>
        <tr r="W386" s="4"/>
        <tr r="M386" s="4"/>
        <tr r="M386" s="4"/>
        <tr r="AG386" s="4"/>
        <tr r="AG386" s="4"/>
      </tp>
      <tp t="e">
        <v>#N/A</v>
        <stp/>
        <stp>BDP|10309301811673451036</stp>
        <tr r="AR177" s="4"/>
      </tp>
      <tp t="e">
        <v>#N/A</v>
        <stp/>
        <stp>BDP|14402206454666543400</stp>
        <tr r="AQ82" s="4"/>
      </tp>
      <tp t="s">
        <v>#N/A N/A</v>
        <stp/>
        <stp>BDS|14701768579581847472</stp>
        <tr r="M216" s="4"/>
      </tp>
      <tp t="e">
        <v>#N/A</v>
        <stp/>
        <stp>BDP|17638325873045149728</stp>
        <tr r="AQ69" s="4"/>
      </tp>
      <tp t="s">
        <v>#N/A N/A</v>
        <stp/>
        <stp>BDS|17918182336984246026</stp>
        <tr r="AG241" s="4"/>
      </tp>
      <tp t="e">
        <v>#N/A</v>
        <stp/>
        <stp>BDP|14439733962554292030</stp>
        <tr r="AR126" s="4"/>
      </tp>
      <tp t="s">
        <v>#N/A N/A</v>
        <stp/>
        <stp>BDS|12451479343626050578</stp>
        <tr r="AG204" s="4"/>
      </tp>
      <tp t="e">
        <v>#N/A</v>
        <stp/>
        <stp>BDP|14420688647980877772</stp>
        <tr r="AQ319" s="4"/>
      </tp>
      <tp t="e">
        <v>#N/A</v>
        <stp/>
        <stp>BDS|10962279076340615498</stp>
        <tr r="M168" s="4"/>
        <tr r="M168" s="4"/>
        <tr r="AG168" s="4"/>
        <tr r="AG168" s="4"/>
        <tr r="W168" s="4"/>
        <tr r="W168" s="4"/>
      </tp>
      <tp t="s">
        <v>#N/A N/A</v>
        <stp/>
        <stp>BDS|11432338730032477270</stp>
        <tr r="W131" s="4"/>
      </tp>
      <tp t="e">
        <v>#N/A</v>
        <stp/>
        <stp>BDP|12375520536172239726</stp>
        <tr r="AR21" s="4"/>
      </tp>
      <tp t="s">
        <v>#N/A N/A</v>
        <stp/>
        <stp>BDS|13247218797181980897</stp>
        <tr r="AG119" s="4"/>
      </tp>
      <tp t="e">
        <v>#N/A</v>
        <stp/>
        <stp>BDP|12467421131273218722</stp>
        <tr r="AR310" s="4"/>
      </tp>
      <tp t="e">
        <v>#N/A</v>
        <stp/>
        <stp>BDS|12152045726155519426</stp>
        <tr r="W63" s="4"/>
        <tr r="W63" s="4"/>
        <tr r="AG63" s="4"/>
        <tr r="AG63" s="4"/>
        <tr r="M63" s="4"/>
        <tr r="M63" s="4"/>
      </tp>
      <tp t="e">
        <v>#N/A</v>
        <stp/>
        <stp>BDP|16115984399746426135</stp>
        <tr r="AR68" s="4"/>
      </tp>
      <tp t="s">
        <v>#N/A N/A</v>
        <stp/>
        <stp>BDS|10049726815442036531</stp>
        <tr r="M192" s="4"/>
      </tp>
      <tp t="s">
        <v>#N/A N/A</v>
        <stp/>
        <stp>BDS|10761675306364787343</stp>
        <tr r="AG275" s="4"/>
      </tp>
      <tp t="e">
        <v>#N/A</v>
        <stp/>
        <stp>BDP|10925680622165434019</stp>
        <tr r="AQ362" s="4"/>
      </tp>
      <tp t="e">
        <v>#N/A</v>
        <stp/>
        <stp>BDP|11306530749933818275</stp>
        <tr r="AR188" s="4"/>
      </tp>
      <tp t="s">
        <v>#N/A N/A</v>
        <stp/>
        <stp>BDS|17175288489109472515</stp>
        <tr r="W138" s="4"/>
      </tp>
      <tp t="e">
        <v>#N/A</v>
        <stp/>
        <stp>BDS|11951135849007388259</stp>
        <tr r="W46" s="4"/>
        <tr r="W46" s="4"/>
        <tr r="AG46" s="4"/>
        <tr r="AG46" s="4"/>
        <tr r="M46" s="4"/>
        <tr r="M46" s="4"/>
      </tp>
      <tp t="s">
        <v>#N/A N/A</v>
        <stp/>
        <stp>BDS|12062124616682970183</stp>
        <tr r="M187" s="4"/>
      </tp>
      <tp t="s">
        <v>#N/A N/A</v>
        <stp/>
        <stp>BDS|12294663943717617649</stp>
        <tr r="M237" s="4"/>
      </tp>
      <tp t="e">
        <v>#N/A</v>
        <stp/>
        <stp>BDS|17362149769283882231</stp>
        <tr r="AG248" s="4"/>
        <tr r="AG248" s="4"/>
        <tr r="M248" s="4"/>
        <tr r="M248" s="4"/>
        <tr r="W248" s="4"/>
        <tr r="W248" s="4"/>
      </tp>
      <tp t="s">
        <v>#N/A N/A</v>
        <stp/>
        <stp>BDH|13897460136742966703</stp>
        <tr r="E102" s="4"/>
      </tp>
      <tp t="s">
        <v>#N/A N/A</v>
        <stp/>
        <stp>BDH|11041434651985231410</stp>
        <tr r="E244" s="4"/>
      </tp>
      <tp t="s">
        <v>#N/A N/A</v>
        <stp/>
        <stp>BDH|17228768716469421975</stp>
        <tr r="F83" s="4"/>
      </tp>
      <tp t="s">
        <v>#N/A N/A</v>
        <stp/>
        <stp>BDH|17279729587509455020</stp>
        <tr r="E40" s="4"/>
      </tp>
      <tp t="s">
        <v>#N/A N/A</v>
        <stp/>
        <stp>BDH|15130838163238669262</stp>
        <tr r="E36" s="4"/>
      </tp>
      <tp t="s">
        <v>#N/A N/A</v>
        <stp/>
        <stp>BDH|14550171454913166269</stp>
        <tr r="I276" s="4"/>
      </tp>
      <tp t="s">
        <v>#N/A N/A</v>
        <stp/>
        <stp>BDH|14816290343623416071</stp>
        <tr r="D351" s="4"/>
      </tp>
      <tp t="s">
        <v>#N/A N/A</v>
        <stp/>
        <stp>BDH|16716636612311535123</stp>
        <tr r="B244" s="4"/>
      </tp>
      <tp t="s">
        <v>#N/A N/A</v>
        <stp/>
        <stp>BDH|11448451724857016153</stp>
        <tr r="C184" s="4"/>
      </tp>
      <tp t="s">
        <v>#N/A N/A</v>
        <stp/>
        <stp>BDH|12093200033034537665</stp>
        <tr r="H248" s="4"/>
      </tp>
      <tp t="s">
        <v>#N/A N/A</v>
        <stp/>
        <stp>BDH|11964159936760254283</stp>
        <tr r="C292" s="4"/>
      </tp>
      <tp t="s">
        <v>#N/A N/A</v>
        <stp/>
        <stp>BDH|13293181511922935021</stp>
        <tr r="E306" s="4"/>
      </tp>
      <tp t="s">
        <v>#N/A N/A</v>
        <stp/>
        <stp>BDH|12159139447474496213</stp>
        <tr r="D179" s="4"/>
      </tp>
      <tp t="s">
        <v>#N/A N/A</v>
        <stp/>
        <stp>BDH|17030370017682945696</stp>
        <tr r="I7" s="4"/>
      </tp>
      <tp t="s">
        <v>#N/A N/A</v>
        <stp/>
        <stp>BDH|14833607478086264219</stp>
        <tr r="H237" s="4"/>
      </tp>
      <tp t="s">
        <v>#N/A N/A</v>
        <stp/>
        <stp>BDH|14043581809575286503</stp>
        <tr r="I31" s="4"/>
      </tp>
      <tp t="s">
        <v>#N/A N/A</v>
        <stp/>
        <stp>BDH|11987614522925890116</stp>
        <tr r="H189" s="4"/>
      </tp>
      <tp t="s">
        <v>#N/A N/A</v>
        <stp/>
        <stp>BDH|14054937093497415279</stp>
        <tr r="B109" s="4"/>
      </tp>
      <tp t="s">
        <v>#N/A N/A</v>
        <stp/>
        <stp>BDH|17178562056632741459</stp>
        <tr r="B190" s="4"/>
      </tp>
      <tp t="s">
        <v>#N/A N/A</v>
        <stp/>
        <stp>BDH|12735205336380713257</stp>
        <tr r="G36" s="4"/>
      </tp>
      <tp t="s">
        <v>#N/A N/A</v>
        <stp/>
        <stp>BDH|16701388907035890132</stp>
        <tr r="I66" s="4"/>
      </tp>
      <tp t="s">
        <v>#N/A N/A</v>
        <stp/>
        <stp>BDH|16837517750056337194</stp>
        <tr r="D316" s="4"/>
      </tp>
      <tp t="s">
        <v>#N/A N/A</v>
        <stp/>
        <stp>BDH|13669162773854196017</stp>
        <tr r="C111" s="4"/>
      </tp>
      <tp t="s">
        <v>#N/A N/A</v>
        <stp/>
        <stp>BDH|14139582712694940511</stp>
        <tr r="E317" s="4"/>
      </tp>
      <tp t="s">
        <v>#N/A N/A</v>
        <stp/>
        <stp>BDH|12177243011592178261</stp>
        <tr r="G269" s="4"/>
      </tp>
      <tp t="s">
        <v>#N/A N/A</v>
        <stp/>
        <stp>BDH|11668539616894285029</stp>
        <tr r="C178" s="4"/>
      </tp>
      <tp t="s">
        <v>#N/A N/A</v>
        <stp/>
        <stp>BDH|14201370366157205727</stp>
        <tr r="B215" s="4"/>
      </tp>
      <tp t="s">
        <v>#N/A N/A</v>
        <stp/>
        <stp>BDH|14154652011395314751</stp>
        <tr r="I29" s="4"/>
      </tp>
      <tp t="s">
        <v>#N/A N/A</v>
        <stp/>
        <stp>BDH|10483421970694424619</stp>
        <tr r="F65" s="4"/>
      </tp>
      <tp t="s">
        <v>#N/A N/A</v>
        <stp/>
        <stp>BDH|15426543747776690331</stp>
        <tr r="F204" s="4"/>
      </tp>
      <tp t="s">
        <v>#N/A N/A</v>
        <stp/>
        <stp>BDH|10659335705266384417</stp>
        <tr r="E142" s="4"/>
      </tp>
      <tp t="s">
        <v>#N/A N/A</v>
        <stp/>
        <stp>BDH|16334650504825873481</stp>
        <tr r="D302" s="4"/>
      </tp>
      <tp t="s">
        <v>#N/A N/A</v>
        <stp/>
        <stp>BDH|17951709561430205785</stp>
        <tr r="E136" s="4"/>
      </tp>
      <tp t="s">
        <v>#N/A N/A</v>
        <stp/>
        <stp>BDH|16488720934765550656</stp>
        <tr r="E49" s="4"/>
      </tp>
      <tp t="s">
        <v>#N/A N/A</v>
        <stp/>
        <stp>BDH|10008642961734001576</stp>
        <tr r="C21" s="4"/>
      </tp>
      <tp t="s">
        <v>#N/A N/A</v>
        <stp/>
        <stp>BDH|10953832808968282124</stp>
        <tr r="B166" s="4"/>
      </tp>
      <tp t="s">
        <v>#N/A N/A</v>
        <stp/>
        <stp>BDH|10777765440522261016</stp>
        <tr r="D273" s="4"/>
      </tp>
      <tp t="s">
        <v>#N/A N/A</v>
        <stp/>
        <stp>BDH|10040863165999291631</stp>
        <tr r="D77" s="4"/>
      </tp>
      <tp t="s">
        <v>#N/A N/A</v>
        <stp/>
        <stp>BDH|13469950286447197432</stp>
        <tr r="E65" s="4"/>
      </tp>
      <tp t="s">
        <v>#N/A N/A</v>
        <stp/>
        <stp>BDH|15192855484005366163</stp>
        <tr r="H376" s="4"/>
      </tp>
      <tp t="s">
        <v>#N/A N/A</v>
        <stp/>
        <stp>BDH|13463030718573889025</stp>
        <tr r="C376" s="4"/>
      </tp>
      <tp t="s">
        <v>#N/A N/A</v>
        <stp/>
        <stp>BDH|18013953449423017799</stp>
        <tr r="H95" s="4"/>
      </tp>
      <tp t="s">
        <v>#N/A N/A</v>
        <stp/>
        <stp>BDH|11563028881019271118</stp>
        <tr r="D49" s="4"/>
      </tp>
      <tp t="s">
        <v>#N/A N/A</v>
        <stp/>
        <stp>BDH|15635092194414916975</stp>
        <tr r="B258" s="4"/>
      </tp>
      <tp t="s">
        <v>#N/A N/A</v>
        <stp/>
        <stp>BDH|16704372390564407912</stp>
        <tr r="F89" s="4"/>
      </tp>
      <tp t="s">
        <v>#N/A N/A</v>
        <stp/>
        <stp>BDH|14970931146881179993</stp>
        <tr r="I90" s="4"/>
      </tp>
      <tp t="s">
        <v>#N/A N/A</v>
        <stp/>
        <stp>BDH|11754550202720155558</stp>
        <tr r="F168" s="4"/>
      </tp>
      <tp t="s">
        <v>#N/A N/A</v>
        <stp/>
        <stp>BDH|15884711466344904129</stp>
        <tr r="G193" s="4"/>
      </tp>
      <tp t="s">
        <v>#N/A N/A</v>
        <stp/>
        <stp>BDH|17547753076446473064</stp>
        <tr r="B389" s="4"/>
      </tp>
      <tp t="s">
        <v>#N/A N/A</v>
        <stp/>
        <stp>BDH|17311268775733092040</stp>
        <tr r="D92" s="4"/>
      </tp>
      <tp t="s">
        <v>#N/A N/A</v>
        <stp/>
        <stp>BDH|16904277065165756686</stp>
        <tr r="B205" s="4"/>
      </tp>
      <tp t="s">
        <v>#N/A N/A</v>
        <stp/>
        <stp>BDH|17763219230487061014</stp>
        <tr r="E357" s="4"/>
      </tp>
      <tp t="s">
        <v>#N/A N/A</v>
        <stp/>
        <stp>BDH|15926797344125402279</stp>
        <tr r="F71" s="4"/>
      </tp>
      <tp t="s">
        <v>#N/A N/A</v>
        <stp/>
        <stp>BDH|15830255532873955619</stp>
        <tr r="E188" s="4"/>
      </tp>
      <tp t="s">
        <v>#N/A N/A</v>
        <stp/>
        <stp>BDH|13703637707685526113</stp>
        <tr r="D147" s="4"/>
      </tp>
      <tp t="s">
        <v>#N/A N/A</v>
        <stp/>
        <stp>BDH|11945952599014481469</stp>
        <tr r="F307" s="4"/>
      </tp>
      <tp t="s">
        <v>#N/A N/A</v>
        <stp/>
        <stp>BDH|17682835030504553978</stp>
        <tr r="D279" s="4"/>
      </tp>
      <tp t="s">
        <v>#N/A N/A</v>
        <stp/>
        <stp>BDH|10667240276592438674</stp>
        <tr r="G271" s="4"/>
      </tp>
      <tp t="s">
        <v>#N/A N/A</v>
        <stp/>
        <stp>BDH|14563751827374365428</stp>
        <tr r="H32" s="4"/>
      </tp>
      <tp t="s">
        <v>#N/A N/A</v>
        <stp/>
        <stp>BDH|10119228147133701457</stp>
        <tr r="F7" s="4"/>
      </tp>
      <tp t="s">
        <v>#N/A N/A</v>
        <stp/>
        <stp>BDH|11746129713186666664</stp>
        <tr r="G207" s="4"/>
      </tp>
      <tp t="s">
        <v>#N/A N/A</v>
        <stp/>
        <stp>BDH|17821527520584995554</stp>
        <tr r="E316" s="4"/>
      </tp>
      <tp t="s">
        <v>#N/A N/A</v>
        <stp/>
        <stp>BDH|11489539069010113393</stp>
        <tr r="D379" s="4"/>
      </tp>
      <tp t="s">
        <v>#N/A N/A</v>
        <stp/>
        <stp>BDH|10803979973557377899</stp>
        <tr r="G151" s="4"/>
      </tp>
      <tp t="s">
        <v>#N/A N/A</v>
        <stp/>
        <stp>BDH|14619664185289260211</stp>
        <tr r="B115" s="4"/>
      </tp>
      <tp t="s">
        <v>#N/A N/A</v>
        <stp/>
        <stp>BDH|15033805596454724175</stp>
        <tr r="B336" s="4"/>
      </tp>
      <tp t="s">
        <v>#N/A N/A</v>
        <stp/>
        <stp>BDH|11644113159674081072</stp>
        <tr r="B375" s="4"/>
      </tp>
      <tp t="s">
        <v>#N/A N/A</v>
        <stp/>
        <stp>BDH|11724455530525399285</stp>
        <tr r="F262" s="4"/>
      </tp>
      <tp t="s">
        <v>#N/A N/A</v>
        <stp/>
        <stp>BDH|10459027141086765396</stp>
        <tr r="D230" s="4"/>
      </tp>
      <tp t="s">
        <v>#N/A N/A</v>
        <stp/>
        <stp>BDH|13855467885757446966</stp>
        <tr r="G47" s="4"/>
      </tp>
      <tp t="s">
        <v>#N/A N/A</v>
        <stp/>
        <stp>BDH|14383282076523103345</stp>
        <tr r="H381" s="4"/>
      </tp>
      <tp t="s">
        <v>#N/A N/A</v>
        <stp/>
        <stp>BDH|16426688611704724426</stp>
        <tr r="C123" s="4"/>
      </tp>
      <tp t="s">
        <v>#N/A N/A</v>
        <stp/>
        <stp>BDH|13009161946741866602</stp>
        <tr r="F321" s="4"/>
      </tp>
      <tp t="s">
        <v>#N/A N/A</v>
        <stp/>
        <stp>BDH|12449946423240256890</stp>
        <tr r="D7" s="4"/>
      </tp>
      <tp t="s">
        <v>#N/A N/A</v>
        <stp/>
        <stp>BDH|10908621027032089775</stp>
        <tr r="G283" s="4"/>
      </tp>
      <tp t="s">
        <v>#N/A N/A</v>
        <stp/>
        <stp>BDH|15844533017101779103</stp>
        <tr r="C63" s="4"/>
      </tp>
      <tp t="s">
        <v>#N/A N/A</v>
        <stp/>
        <stp>BDH|13569395783378602126</stp>
        <tr r="D288" s="4"/>
      </tp>
      <tp t="s">
        <v>#N/A N/A</v>
        <stp/>
        <stp>BDH|14672895444608542148</stp>
        <tr r="D296" s="4"/>
      </tp>
      <tp t="s">
        <v>#N/A N/A</v>
        <stp/>
        <stp>BDH|15287179658877575722</stp>
        <tr r="D266" s="4"/>
      </tp>
      <tp t="s">
        <v>#N/A N/A</v>
        <stp/>
        <stp>BDH|14175094439594339284</stp>
        <tr r="F377" s="4"/>
      </tp>
      <tp t="s">
        <v>#N/A N/A</v>
        <stp/>
        <stp>BDH|10878924410140846980</stp>
        <tr r="I296" s="4"/>
      </tp>
      <tp t="s">
        <v>#N/A N/A</v>
        <stp/>
        <stp>BDH|15755065888154677852</stp>
        <tr r="F238" s="4"/>
      </tp>
      <tp t="s">
        <v>#N/A N/A</v>
        <stp/>
        <stp>BDH|15350782313997778520</stp>
        <tr r="I170" s="4"/>
      </tp>
      <tp t="s">
        <v>#N/A N/A</v>
        <stp/>
        <stp>BDH|17677173676893239381</stp>
        <tr r="D153" s="4"/>
      </tp>
      <tp t="s">
        <v>#N/A N/A</v>
        <stp/>
        <stp>BDH|13117508978040405004</stp>
        <tr r="D90" s="4"/>
      </tp>
      <tp t="s">
        <v>#N/A N/A</v>
        <stp/>
        <stp>BDH|18384544629697201917</stp>
        <tr r="C102" s="4"/>
      </tp>
      <tp t="s">
        <v>#N/A N/A</v>
        <stp/>
        <stp>BDH|14034225997026068883</stp>
        <tr r="B268" s="4"/>
      </tp>
      <tp t="s">
        <v>#N/A N/A</v>
        <stp/>
        <stp>BDH|15970340607220146762</stp>
        <tr r="F120" s="4"/>
      </tp>
      <tp t="s">
        <v>#N/A N/A</v>
        <stp/>
        <stp>BDH|16888498404406916511</stp>
        <tr r="E364" s="4"/>
      </tp>
      <tp t="s">
        <v>#N/A N/A</v>
        <stp/>
        <stp>BDH|15190022958639632815</stp>
        <tr r="F345" s="4"/>
      </tp>
      <tp t="s">
        <v>#N/A N/A</v>
        <stp/>
        <stp>BDH|10975908511529206067</stp>
        <tr r="I248" s="4"/>
      </tp>
      <tp t="s">
        <v>#N/A N/A</v>
        <stp/>
        <stp>BDH|13100397856486051225</stp>
        <tr r="D346" s="4"/>
      </tp>
      <tp t="s">
        <v>#N/A N/A</v>
        <stp/>
        <stp>BDH|16267078431975834106</stp>
        <tr r="B372" s="4"/>
      </tp>
      <tp t="s">
        <v>#N/A N/A</v>
        <stp/>
        <stp>BDH|17961821530048366540</stp>
        <tr r="F167" s="4"/>
      </tp>
      <tp t="s">
        <v>#N/A N/A</v>
        <stp/>
        <stp>BDH|13382033475207895216</stp>
        <tr r="H59" s="4"/>
      </tp>
      <tp t="s">
        <v>#N/A N/A</v>
        <stp/>
        <stp>BDH|13168591763014688524</stp>
        <tr r="B158" s="4"/>
      </tp>
      <tp t="s">
        <v>#N/A N/A</v>
        <stp/>
        <stp>BDH|16725799745962686621</stp>
        <tr r="C135" s="4"/>
      </tp>
      <tp t="s">
        <v>#N/A N/A</v>
        <stp/>
        <stp>BDH|16689987376751260854</stp>
        <tr r="I119" s="4"/>
      </tp>
      <tp t="s">
        <v>#N/A N/A</v>
        <stp/>
        <stp>BDH|10574251158924660213</stp>
        <tr r="B324" s="4"/>
      </tp>
      <tp t="s">
        <v>#N/A N/A</v>
        <stp/>
        <stp>BDH|16443391165857063573</stp>
        <tr r="F63" s="4"/>
      </tp>
      <tp t="s">
        <v>#N/A N/A</v>
        <stp/>
        <stp>BDH|11783607217242736581</stp>
        <tr r="H102" s="4"/>
      </tp>
      <tp t="s">
        <v>#N/A N/A</v>
        <stp/>
        <stp>BDH|16227942382724823237</stp>
        <tr r="F393" s="4"/>
      </tp>
      <tp t="s">
        <v>#N/A N/A</v>
        <stp/>
        <stp>BDH|11549376760625513082</stp>
        <tr r="F157" s="4"/>
      </tp>
      <tp t="s">
        <v>#N/A N/A</v>
        <stp/>
        <stp>BDH|17306004622437990361</stp>
        <tr r="F36" s="4"/>
      </tp>
      <tp t="s">
        <v>#N/A N/A</v>
        <stp/>
        <stp>BDH|13799095158333895408</stp>
        <tr r="D340" s="4"/>
      </tp>
      <tp t="s">
        <v>#N/A N/A</v>
        <stp/>
        <stp>BDH|13179291891361765800</stp>
        <tr r="G137" s="4"/>
      </tp>
      <tp t="s">
        <v>#N/A N/A</v>
        <stp/>
        <stp>BDH|12398160980812974827</stp>
        <tr r="H320" s="4"/>
      </tp>
      <tp t="s">
        <v>#N/A N/A</v>
        <stp/>
        <stp>BDH|10556346846110061691</stp>
        <tr r="G215" s="4"/>
      </tp>
      <tp t="s">
        <v>#N/A N/A</v>
        <stp/>
        <stp>BDH|17006761645253528685</stp>
        <tr r="I59" s="4"/>
      </tp>
      <tp t="s">
        <v>#N/A N/A</v>
        <stp/>
        <stp>BDH|13224100269492655737</stp>
        <tr r="E156" s="4"/>
      </tp>
      <tp t="s">
        <v>#N/A N/A</v>
        <stp/>
        <stp>BDH|13904036338556575790</stp>
        <tr r="C74" s="4"/>
      </tp>
      <tp t="s">
        <v>#N/A N/A</v>
        <stp/>
        <stp>BDH|13092191815622428068</stp>
        <tr r="H217" s="4"/>
      </tp>
      <tp t="s">
        <v>#N/A N/A</v>
        <stp/>
        <stp>BDS|17126856998872105275</stp>
        <tr r="M246" s="4"/>
      </tp>
      <tp t="e">
        <v>#N/A</v>
        <stp/>
        <stp>BDP|11896790424007439582</stp>
        <tr r="AR262" s="4"/>
      </tp>
      <tp t="e">
        <v>#N/A</v>
        <stp/>
        <stp>BDP|10807236764907367559</stp>
        <tr r="AR394" s="4"/>
      </tp>
      <tp t="e">
        <v>#N/A</v>
        <stp/>
        <stp>BDP|10553534250372703486</stp>
        <tr r="AR104" s="4"/>
      </tp>
      <tp t="s">
        <v>#N/A N/A</v>
        <stp/>
        <stp>BDS|10256979305316251990</stp>
        <tr r="AG111" s="4"/>
      </tp>
      <tp t="s">
        <v>#N/A N/A</v>
        <stp/>
        <stp>BDS|12360461846337059388</stp>
        <tr r="AG347" s="4"/>
      </tp>
      <tp t="s">
        <v>#N/A N/A</v>
        <stp/>
        <stp>BDS|14368972287665062689</stp>
        <tr r="W302" s="4"/>
      </tp>
      <tp t="e">
        <v>#N/A</v>
        <stp/>
        <stp>BDS|17903365842113654500</stp>
        <tr r="W348" s="4"/>
        <tr r="W348" s="4"/>
        <tr r="M348" s="4"/>
        <tr r="M348" s="4"/>
        <tr r="AG348" s="4"/>
        <tr r="AG348" s="4"/>
      </tp>
      <tp t="e">
        <v>#N/A</v>
        <stp/>
        <stp>BDP|13500287134610582449</stp>
        <tr r="AR54" s="4"/>
      </tp>
      <tp t="e">
        <v>#N/A</v>
        <stp/>
        <stp>BDP|13964333548580348292</stp>
        <tr r="AR23" s="4"/>
      </tp>
      <tp t="e">
        <v>#N/A</v>
        <stp/>
        <stp>BDP|14453161015364936661</stp>
        <tr r="AR55" s="4"/>
      </tp>
      <tp t="s">
        <v>#N/A N/A</v>
        <stp/>
        <stp>BDS|17056051462964750384</stp>
        <tr r="AG216" s="4"/>
      </tp>
      <tp t="e">
        <v>#N/A</v>
        <stp/>
        <stp>BDP|11273081516107057174</stp>
        <tr r="AR98" s="4"/>
      </tp>
      <tp t="e">
        <v>#N/A</v>
        <stp/>
        <stp>BDP|15252559755150078381</stp>
        <tr r="AQ32" s="4"/>
      </tp>
      <tp t="s">
        <v>#N/A N/A</v>
        <stp/>
        <stp>BDS|12212235637881654491</stp>
        <tr r="AG85" s="4"/>
      </tp>
      <tp t="e">
        <v>#N/A</v>
        <stp/>
        <stp>BDP|16518672926136640288</stp>
        <tr r="AR232" s="4"/>
      </tp>
      <tp t="e">
        <v>#N/A</v>
        <stp/>
        <stp>BDS|14475652253351889038</stp>
        <tr r="M324" s="4"/>
        <tr r="M324" s="4"/>
        <tr r="W324" s="4"/>
        <tr r="W324" s="4"/>
        <tr r="AG324" s="4"/>
        <tr r="AG324" s="4"/>
      </tp>
      <tp t="e">
        <v>#N/A</v>
        <stp/>
        <stp>BDP|17678378929957256707</stp>
        <tr r="AR43" s="4"/>
      </tp>
      <tp t="s">
        <v>#N/A N/A</v>
        <stp/>
        <stp>BDS|10786310963674335786</stp>
        <tr r="W61" s="4"/>
      </tp>
      <tp t="s">
        <v>#N/A N/A</v>
        <stp/>
        <stp>BDS|16987458842314803489</stp>
        <tr r="AG236" s="4"/>
      </tp>
      <tp t="s">
        <v>#N/A N/A</v>
        <stp/>
        <stp>BDS|18315968573347947712</stp>
        <tr r="W22" s="4"/>
      </tp>
      <tp t="s">
        <v>#N/A N/A</v>
        <stp/>
        <stp>BDS|18175580880935082677</stp>
        <tr r="W88" s="4"/>
      </tp>
      <tp t="e">
        <v>#N/A</v>
        <stp/>
        <stp>BDP|12403125718603057736</stp>
        <tr r="AQ215" s="4"/>
      </tp>
      <tp t="e">
        <v>#N/A</v>
        <stp/>
        <stp>BDS|14359664911776358394</stp>
        <tr r="W297" s="4"/>
        <tr r="W297" s="4"/>
        <tr r="AG297" s="4"/>
        <tr r="AG297" s="4"/>
        <tr r="M297" s="4"/>
        <tr r="M297" s="4"/>
      </tp>
      <tp t="e">
        <v>#N/A</v>
        <stp/>
        <stp>BDS|16333266880102953824</stp>
        <tr r="W130" s="4"/>
        <tr r="W130" s="4"/>
        <tr r="M130" s="4"/>
        <tr r="M130" s="4"/>
        <tr r="AG130" s="4"/>
        <tr r="AG130" s="4"/>
      </tp>
      <tp t="e">
        <v>#N/A</v>
        <stp/>
        <stp>BDP|13569291103591474661</stp>
        <tr r="AQ345" s="4"/>
      </tp>
      <tp t="e">
        <v>#N/A</v>
        <stp/>
        <stp>BDS|16620188795349356168</stp>
        <tr r="M114" s="4"/>
        <tr r="M114" s="4"/>
        <tr r="AG114" s="4"/>
        <tr r="AG114" s="4"/>
        <tr r="W114" s="4"/>
        <tr r="W114" s="4"/>
      </tp>
      <tp t="s">
        <v>#N/A N/A</v>
        <stp/>
        <stp>BDS|12969170062950522366</stp>
        <tr r="M131" s="4"/>
      </tp>
      <tp t="s">
        <v>#N/A N/A</v>
        <stp/>
        <stp>BDS|17908758693338615765</stp>
        <tr r="AG89" s="4"/>
      </tp>
      <tp t="e">
        <v>#N/A</v>
        <stp/>
        <stp>BDP|17999629501345234240</stp>
        <tr r="AQ282" s="4"/>
      </tp>
      <tp t="s">
        <v>#N/A N/A</v>
        <stp/>
        <stp>BDS|13915443932731478344</stp>
        <tr r="W364" s="4"/>
      </tp>
      <tp t="s">
        <v>#N/A N/A</v>
        <stp/>
        <stp>BDS|18330206516255935831</stp>
        <tr r="W361" s="4"/>
      </tp>
      <tp t="e">
        <v>#N/A</v>
        <stp/>
        <stp>BDP|14656624546090750090</stp>
        <tr r="AQ204" s="4"/>
      </tp>
      <tp t="s">
        <v>#N/A N/A</v>
        <stp/>
        <stp>BDS|10483983285570367761</stp>
        <tr r="M325" s="4"/>
      </tp>
      <tp t="s">
        <v>#N/A N/A</v>
        <stp/>
        <stp>BDS|12376873429508265638</stp>
        <tr r="M31" s="4"/>
      </tp>
      <tp t="e">
        <v>#N/A</v>
        <stp/>
        <stp>BDP|10026027935482154795</stp>
        <tr r="AR283" s="4"/>
      </tp>
      <tp t="e">
        <v>#N/A</v>
        <stp/>
        <stp>BDP|17960100705653606355</stp>
        <tr r="AQ267" s="4"/>
      </tp>
      <tp t="s">
        <v>#N/A N/A</v>
        <stp/>
        <stp>BDS|12138943629728279739</stp>
        <tr r="W33" s="4"/>
      </tp>
      <tp t="e">
        <v>#N/A</v>
        <stp/>
        <stp>BDP|11717996827814576824</stp>
        <tr r="AR76" s="4"/>
      </tp>
      <tp t="e">
        <v>#N/A</v>
        <stp/>
        <stp>BDS|14383219834682206194</stp>
        <tr r="AG223" s="4"/>
        <tr r="AG223" s="4"/>
        <tr r="M223" s="4"/>
        <tr r="M223" s="4"/>
        <tr r="W223" s="4"/>
        <tr r="W223" s="4"/>
      </tp>
      <tp t="s">
        <v>#N/A N/A</v>
        <stp/>
        <stp>BDS|11743439519052781077</stp>
        <tr r="AG369" s="4"/>
      </tp>
      <tp t="e">
        <v>#N/A</v>
        <stp/>
        <stp>BDP|16686543142749266830</stp>
        <tr r="AR320" s="4"/>
      </tp>
      <tp t="s">
        <v>#N/A N/A</v>
        <stp/>
        <stp>BDS|11626189002113612594</stp>
        <tr r="M55" s="4"/>
      </tp>
      <tp t="e">
        <v>#N/A</v>
        <stp/>
        <stp>BDS|13148107611234097136</stp>
        <tr r="M368" s="4"/>
        <tr r="M368" s="4"/>
        <tr r="AG368" s="4"/>
        <tr r="AG368" s="4"/>
        <tr r="W368" s="4"/>
        <tr r="W368" s="4"/>
      </tp>
      <tp t="s">
        <v>#N/A N/A</v>
        <stp/>
        <stp>BDS|13931101467226422490</stp>
        <tr r="M107" s="4"/>
      </tp>
      <tp t="s">
        <v>#N/A N/A</v>
        <stp/>
        <stp>BDS|16593177716398542829</stp>
        <tr r="W301" s="4"/>
      </tp>
      <tp t="s">
        <v>#N/A N/A</v>
        <stp/>
        <stp>BDS|17319555962912337048</stp>
        <tr r="W146" s="4"/>
      </tp>
      <tp t="e">
        <v>#N/A</v>
        <stp/>
        <stp>BDP|16705430964453421143</stp>
        <tr r="AQ113" s="4"/>
      </tp>
      <tp t="s">
        <v>#N/A N/A</v>
        <stp/>
        <stp>BDS|15820995640467761966</stp>
        <tr r="W314" s="4"/>
      </tp>
      <tp t="s">
        <v>#N/A N/A</v>
        <stp/>
        <stp>BDS|11542176211097337018</stp>
        <tr r="W169" s="4"/>
      </tp>
      <tp t="s">
        <v>#N/A N/A</v>
        <stp/>
        <stp>BDS|14524675642442465258</stp>
        <tr r="M394" s="4"/>
      </tp>
      <tp t="s">
        <v>#N/A N/A</v>
        <stp/>
        <stp>BDS|15336970584544076613</stp>
        <tr r="M234" s="4"/>
      </tp>
      <tp t="s">
        <v>#N/A N/A</v>
        <stp/>
        <stp>BDS|17126394319304172712</stp>
        <tr r="M17" s="4"/>
      </tp>
      <tp t="e">
        <v>#N/A</v>
        <stp/>
        <stp>BDS|14515274803557309730</stp>
        <tr r="AG12" s="4"/>
        <tr r="AG12" s="4"/>
        <tr r="M12" s="4"/>
        <tr r="M12" s="4"/>
        <tr r="W12" s="4"/>
        <tr r="W12" s="4"/>
      </tp>
      <tp t="s">
        <v>#N/A N/A</v>
        <stp/>
        <stp>BDS|10779546641317025036</stp>
        <tr r="M344" s="4"/>
      </tp>
      <tp t="s">
        <v>#N/A N/A</v>
        <stp/>
        <stp>BDS|15914884798425684793</stp>
        <tr r="AG206" s="4"/>
      </tp>
      <tp t="e">
        <v>#N/A</v>
        <stp/>
        <stp>BDS|11865078320082009782</stp>
        <tr r="W261" s="4"/>
        <tr r="W261" s="4"/>
        <tr r="M261" s="4"/>
        <tr r="M261" s="4"/>
        <tr r="AG261" s="4"/>
        <tr r="AG261" s="4"/>
      </tp>
      <tp t="e">
        <v>#N/A</v>
        <stp/>
        <stp>BDP|16513173362863447402</stp>
        <tr r="AQ331" s="4"/>
      </tp>
      <tp t="e">
        <v>#N/A</v>
        <stp/>
        <stp>BDP|14604191569175237002</stp>
        <tr r="AQ106" s="4"/>
      </tp>
      <tp t="e">
        <v>#N/A</v>
        <stp/>
        <stp>BDP|10980790829420731394</stp>
        <tr r="AQ349" s="4"/>
      </tp>
      <tp t="s">
        <v>#N/A N/A</v>
        <stp/>
        <stp>BDS|18183040395552402507</stp>
        <tr r="M74" s="4"/>
      </tp>
      <tp t="s">
        <v>#N/A N/A</v>
        <stp/>
        <stp>BDS|16505477413043536606</stp>
        <tr r="M10" s="4"/>
      </tp>
      <tp t="s">
        <v>#N/A N/A</v>
        <stp/>
        <stp>BDS|10662871666330458876</stp>
        <tr r="W192" s="4"/>
      </tp>
      <tp t="e">
        <v>#N/A</v>
        <stp/>
        <stp>BDP|18053032585440519644</stp>
        <tr r="AQ219" s="4"/>
      </tp>
      <tp t="e">
        <v>#N/A</v>
        <stp/>
        <stp>BDS|18105977174319644906</stp>
        <tr r="AG298" s="4"/>
        <tr r="AG298" s="4"/>
        <tr r="M298" s="4"/>
        <tr r="M298" s="4"/>
        <tr r="W298" s="4"/>
        <tr r="W298" s="4"/>
      </tp>
      <tp t="s">
        <v>#N/A N/A</v>
        <stp/>
        <stp>BDS|13492300772496222712</stp>
        <tr r="W126" s="4"/>
      </tp>
      <tp t="s">
        <v>#N/A N/A</v>
        <stp/>
        <stp>BDS|16104159707463795217</stp>
        <tr r="M20" s="4"/>
      </tp>
      <tp t="e">
        <v>#N/A</v>
        <stp/>
        <stp>BDP|12628133294718568423</stp>
        <tr r="AR170" s="4"/>
      </tp>
      <tp t="s">
        <v>#N/A N/A</v>
        <stp/>
        <stp>BDH|16649345634818669814</stp>
        <tr r="F148" s="4"/>
      </tp>
      <tp t="s">
        <v>#N/A N/A</v>
        <stp/>
        <stp>BDH|11909182610097325039</stp>
        <tr r="B79" s="4"/>
      </tp>
      <tp t="s">
        <v>#N/A N/A</v>
        <stp/>
        <stp>BDH|11609022434635090115</stp>
        <tr r="E352" s="4"/>
      </tp>
      <tp t="s">
        <v>#N/A N/A</v>
        <stp/>
        <stp>BDH|10846518922007909630</stp>
        <tr r="C390" s="4"/>
      </tp>
      <tp t="s">
        <v>#N/A N/A</v>
        <stp/>
        <stp>BDH|11839354965725002797</stp>
        <tr r="E237" s="4"/>
      </tp>
      <tp t="s">
        <v>#N/A N/A</v>
        <stp/>
        <stp>BDH|12689248710494136321</stp>
        <tr r="B388" s="4"/>
      </tp>
      <tp t="s">
        <v>#N/A N/A</v>
        <stp/>
        <stp>BDH|13377785000404840627</stp>
        <tr r="C372" s="4"/>
      </tp>
      <tp t="s">
        <v>#N/A N/A</v>
        <stp/>
        <stp>BDH|13898115619582018703</stp>
        <tr r="B163" s="4"/>
      </tp>
      <tp t="s">
        <v>#N/A N/A</v>
        <stp/>
        <stp>BDH|17718589782109580589</stp>
        <tr r="C105" s="4"/>
      </tp>
      <tp t="s">
        <v>#N/A N/A</v>
        <stp/>
        <stp>BDH|16405160860525389212</stp>
        <tr r="I14" s="4"/>
      </tp>
      <tp t="s">
        <v>#N/A N/A</v>
        <stp/>
        <stp>BDH|15452917260885429914</stp>
        <tr r="G90" s="4"/>
      </tp>
      <tp t="s">
        <v>#N/A N/A</v>
        <stp/>
        <stp>BDH|14531759631694796264</stp>
        <tr r="C27" s="4"/>
      </tp>
      <tp t="s">
        <v>#N/A N/A</v>
        <stp/>
        <stp>BDH|10975076458971466214</stp>
        <tr r="F382" s="4"/>
      </tp>
      <tp t="s">
        <v>#N/A N/A</v>
        <stp/>
        <stp>BDH|10608080466835278592</stp>
        <tr r="F184" s="4"/>
      </tp>
      <tp t="s">
        <v>#N/A N/A</v>
        <stp/>
        <stp>BDH|17587786646151098385</stp>
        <tr r="I340" s="4"/>
      </tp>
      <tp t="s">
        <v>#N/A N/A</v>
        <stp/>
        <stp>BDH|17441325843023020561</stp>
        <tr r="G380" s="4"/>
      </tp>
      <tp t="s">
        <v>#N/A N/A</v>
        <stp/>
        <stp>BDH|10758386308702256760</stp>
        <tr r="F352" s="4"/>
      </tp>
      <tp t="s">
        <v>#N/A N/A</v>
        <stp/>
        <stp>BDH|16522086438224642705</stp>
        <tr r="E329" s="4"/>
      </tp>
      <tp t="s">
        <v>#N/A N/A</v>
        <stp/>
        <stp>BDH|12111342243045319679</stp>
        <tr r="C84" s="4"/>
      </tp>
      <tp t="s">
        <v>#N/A N/A</v>
        <stp/>
        <stp>BDH|13999916545759718182</stp>
        <tr r="G156" s="4"/>
      </tp>
      <tp t="s">
        <v>#N/A N/A</v>
        <stp/>
        <stp>BDH|17308016767215486231</stp>
        <tr r="C52" s="4"/>
      </tp>
      <tp t="s">
        <v>#N/A N/A</v>
        <stp/>
        <stp>BDH|14091465796327015855</stp>
        <tr r="B15" s="4"/>
      </tp>
      <tp t="s">
        <v>#N/A N/A</v>
        <stp/>
        <stp>BDH|15420646041241625023</stp>
        <tr r="C89" s="4"/>
      </tp>
      <tp t="s">
        <v>#N/A N/A</v>
        <stp/>
        <stp>BDH|11278879124029318478</stp>
        <tr r="D278" s="4"/>
      </tp>
      <tp t="s">
        <v>#N/A N/A</v>
        <stp/>
        <stp>BDH|12731653250182638508</stp>
        <tr r="E366" s="4"/>
      </tp>
      <tp t="s">
        <v>#N/A N/A</v>
        <stp/>
        <stp>BDH|10386238484408485445</stp>
        <tr r="E337" s="4"/>
      </tp>
      <tp t="s">
        <v>#N/A N/A</v>
        <stp/>
        <stp>BDH|12833699264950293433</stp>
        <tr r="D238" s="4"/>
      </tp>
      <tp t="s">
        <v>#N/A N/A</v>
        <stp/>
        <stp>BDH|12093069664872379050</stp>
        <tr r="H45" s="4"/>
      </tp>
      <tp t="s">
        <v>#N/A N/A</v>
        <stp/>
        <stp>BDH|10373731013754759408</stp>
        <tr r="I324" s="4"/>
      </tp>
      <tp t="s">
        <v>#N/A N/A</v>
        <stp/>
        <stp>BDH|16107464227674684226</stp>
        <tr r="I332" s="4"/>
      </tp>
      <tp t="s">
        <v>#N/A N/A</v>
        <stp/>
        <stp>BDH|16700516141622764345</stp>
        <tr r="G275" s="4"/>
      </tp>
      <tp t="s">
        <v>#N/A N/A</v>
        <stp/>
        <stp>BDH|17639772130783751620</stp>
        <tr r="F147" s="4"/>
      </tp>
      <tp t="s">
        <v>#N/A N/A</v>
        <stp/>
        <stp>BDH|11932991185405764366</stp>
        <tr r="D308" s="4"/>
      </tp>
      <tp t="s">
        <v>#N/A N/A</v>
        <stp/>
        <stp>BDH|13524457045985067020</stp>
        <tr r="F370" s="4"/>
      </tp>
      <tp t="s">
        <v>#N/A N/A</v>
        <stp/>
        <stp>BDH|13707606602477707453</stp>
        <tr r="G74" s="4"/>
      </tp>
      <tp t="s">
        <v>#N/A N/A</v>
        <stp/>
        <stp>BDH|16903338749522057548</stp>
        <tr r="H124" s="4"/>
      </tp>
      <tp t="s">
        <v>#N/A N/A</v>
        <stp/>
        <stp>BDH|11668877196704620263</stp>
        <tr r="E387" s="4"/>
      </tp>
      <tp t="s">
        <v>#N/A N/A</v>
        <stp/>
        <stp>BDH|10859544749156618146</stp>
        <tr r="D336" s="4"/>
      </tp>
      <tp t="s">
        <v>#N/A N/A</v>
        <stp/>
        <stp>BDH|10079683719268041964</stp>
        <tr r="F132" s="4"/>
      </tp>
      <tp t="s">
        <v>#N/A N/A</v>
        <stp/>
        <stp>BDH|15843281825341747254</stp>
        <tr r="F85" s="4"/>
      </tp>
      <tp t="s">
        <v>#N/A N/A</v>
        <stp/>
        <stp>BDH|11034668103457177626</stp>
        <tr r="B396" s="4"/>
      </tp>
      <tp t="s">
        <v>#N/A N/A</v>
        <stp/>
        <stp>BDH|11833467949775113201</stp>
        <tr r="F199" s="4"/>
      </tp>
      <tp t="s">
        <v>#N/A N/A</v>
        <stp/>
        <stp>BDH|11621399312501277499</stp>
        <tr r="G309" s="4"/>
      </tp>
      <tp t="s">
        <v>#N/A N/A</v>
        <stp/>
        <stp>BDH|10723601132202453174</stp>
        <tr r="E79" s="4"/>
      </tp>
      <tp t="s">
        <v>#N/A N/A</v>
        <stp/>
        <stp>BDH|16652741633641574522</stp>
        <tr r="H299" s="4"/>
      </tp>
      <tp t="s">
        <v>#N/A N/A</v>
        <stp/>
        <stp>BDH|10639594388059706262</stp>
        <tr r="B63" s="4"/>
      </tp>
      <tp t="s">
        <v>#N/A N/A</v>
        <stp/>
        <stp>BDH|10789934917239853720</stp>
        <tr r="E330" s="4"/>
      </tp>
      <tp t="s">
        <v>#N/A N/A</v>
        <stp/>
        <stp>BDH|17476093103415095471</stp>
        <tr r="C36" s="4"/>
      </tp>
      <tp t="s">
        <v>#N/A N/A</v>
        <stp/>
        <stp>BDH|11781260049288408956</stp>
        <tr r="F281" s="4"/>
      </tp>
      <tp t="s">
        <v>#N/A N/A</v>
        <stp/>
        <stp>BDH|16213342803605839647</stp>
        <tr r="I314" s="4"/>
      </tp>
      <tp t="s">
        <v>#N/A N/A</v>
        <stp/>
        <stp>BDH|12186977149529686002</stp>
        <tr r="B366" s="4"/>
      </tp>
      <tp t="s">
        <v>#N/A N/A</v>
        <stp/>
        <stp>BDH|16126744446377848426</stp>
        <tr r="D370" s="4"/>
      </tp>
      <tp t="s">
        <v>#N/A N/A</v>
        <stp/>
        <stp>BDH|12704491173001613627</stp>
        <tr r="B297" s="4"/>
      </tp>
      <tp t="s">
        <v>#N/A N/A</v>
        <stp/>
        <stp>BDH|16396748417363063591</stp>
        <tr r="F356" s="4"/>
      </tp>
      <tp t="s">
        <v>#N/A N/A</v>
        <stp/>
        <stp>BDH|10996722215515452523</stp>
        <tr r="B173" s="4"/>
      </tp>
      <tp t="s">
        <v>#N/A N/A</v>
        <stp/>
        <stp>BDH|14409015774055909006</stp>
        <tr r="C147" s="4"/>
      </tp>
      <tp t="s">
        <v>#N/A N/A</v>
        <stp/>
        <stp>BDH|15936200744670008554</stp>
        <tr r="I153" s="4"/>
      </tp>
      <tp t="s">
        <v>#N/A N/A</v>
        <stp/>
        <stp>BDH|11171453115743030195</stp>
        <tr r="B363" s="4"/>
      </tp>
      <tp t="s">
        <v>#N/A N/A</v>
        <stp/>
        <stp>BDH|14900885653986917939</stp>
        <tr r="H215" s="4"/>
      </tp>
      <tp t="s">
        <v>#N/A N/A</v>
        <stp/>
        <stp>BDH|11484860764279461094</stp>
        <tr r="G61" s="4"/>
      </tp>
      <tp t="s">
        <v>#N/A N/A</v>
        <stp/>
        <stp>BDH|16953587448955614442</stp>
        <tr r="C273" s="4"/>
      </tp>
      <tp t="s">
        <v>#N/A N/A</v>
        <stp/>
        <stp>BDH|11757097874663831398</stp>
        <tr r="B276" s="4"/>
      </tp>
      <tp t="s">
        <v>#N/A N/A</v>
        <stp/>
        <stp>BDH|17059847396466195681</stp>
        <tr r="I364" s="4"/>
      </tp>
      <tp t="s">
        <v>#N/A N/A</v>
        <stp/>
        <stp>BDH|14080468501930465681</stp>
        <tr r="B188" s="4"/>
      </tp>
      <tp t="s">
        <v>#N/A N/A</v>
        <stp/>
        <stp>BDH|15727249257347957361</stp>
        <tr r="F239" s="4"/>
      </tp>
      <tp t="s">
        <v>#N/A N/A</v>
        <stp/>
        <stp>BDH|14277101069567409241</stp>
        <tr r="E114" s="4"/>
      </tp>
      <tp t="s">
        <v>#N/A N/A</v>
        <stp/>
        <stp>BDH|17546295613510131250</stp>
        <tr r="D174" s="4"/>
      </tp>
      <tp t="s">
        <v>#N/A N/A</v>
        <stp/>
        <stp>BDH|15043541366189098998</stp>
        <tr r="G336" s="4"/>
      </tp>
      <tp t="s">
        <v>#N/A N/A</v>
        <stp/>
        <stp>BDH|12452585146217960293</stp>
        <tr r="C209" s="4"/>
      </tp>
      <tp t="s">
        <v>#N/A N/A</v>
        <stp/>
        <stp>BDH|11253620968000538701</stp>
        <tr r="C95" s="4"/>
      </tp>
      <tp t="s">
        <v>#N/A N/A</v>
        <stp/>
        <stp>BDH|15816873847218685722</stp>
        <tr r="G221" s="4"/>
      </tp>
      <tp t="s">
        <v>#N/A N/A</v>
        <stp/>
        <stp>BDH|17370172698549788072</stp>
        <tr r="H203" s="4"/>
      </tp>
      <tp t="s">
        <v>#N/A N/A</v>
        <stp/>
        <stp>BDH|13761698356574059246</stp>
        <tr r="B117" s="4"/>
      </tp>
      <tp t="s">
        <v>#N/A N/A</v>
        <stp/>
        <stp>BDH|15497816529928610165</stp>
        <tr r="B351" s="4"/>
      </tp>
      <tp t="s">
        <v>#N/A N/A</v>
        <stp/>
        <stp>BDH|10512094574758342977</stp>
        <tr r="H274" s="4"/>
      </tp>
      <tp t="s">
        <v>#N/A N/A</v>
        <stp/>
        <stp>BDH|17009180607161007136</stp>
        <tr r="D388" s="4"/>
      </tp>
      <tp t="s">
        <v>#N/A N/A</v>
        <stp/>
        <stp>BDH|13625422613631308180</stp>
        <tr r="B307" s="4"/>
      </tp>
      <tp t="s">
        <v>#N/A N/A</v>
        <stp/>
        <stp>BDH|10046480713367545426</stp>
        <tr r="C55" s="4"/>
      </tp>
      <tp t="s">
        <v>#N/A N/A</v>
        <stp/>
        <stp>BDH|17733126333764856723</stp>
        <tr r="G64" s="4"/>
      </tp>
      <tp t="s">
        <v>#N/A N/A</v>
        <stp/>
        <stp>BDH|13947384448052708018</stp>
        <tr r="I130" s="4"/>
      </tp>
      <tp t="s">
        <v>#N/A N/A</v>
        <stp/>
        <stp>BDH|16921615284177017938</stp>
        <tr r="H325" s="4"/>
      </tp>
      <tp t="s">
        <v>#N/A N/A</v>
        <stp/>
        <stp>BDH|17744252584582190987</stp>
        <tr r="I327" s="4"/>
      </tp>
      <tp t="s">
        <v>#N/A N/A</v>
        <stp/>
        <stp>BDH|12261636919821547220</stp>
        <tr r="B160" s="4"/>
      </tp>
      <tp t="s">
        <v>#N/A N/A</v>
        <stp/>
        <stp>BDH|16674956057194205896</stp>
        <tr r="H104" s="4"/>
      </tp>
      <tp t="s">
        <v>#N/A N/A</v>
        <stp/>
        <stp>BDH|16078190744481696453</stp>
        <tr r="H128" s="4"/>
      </tp>
      <tp t="s">
        <v>#N/A N/A</v>
        <stp/>
        <stp>BDH|10296180227825612058</stp>
        <tr r="G326" s="4"/>
      </tp>
      <tp t="s">
        <v>#N/A N/A</v>
        <stp/>
        <stp>BDH|12064335983027831863</stp>
        <tr r="I380" s="4"/>
      </tp>
      <tp t="s">
        <v>#N/A N/A</v>
        <stp/>
        <stp>BDH|12978422104442471253</stp>
        <tr r="F243" s="4"/>
      </tp>
      <tp t="s">
        <v>#N/A N/A</v>
        <stp/>
        <stp>BDH|13926207047127751474</stp>
        <tr r="C192" s="4"/>
      </tp>
      <tp t="s">
        <v>#N/A N/A</v>
        <stp/>
        <stp>BDH|11498259346636039790</stp>
        <tr r="G276" s="4"/>
      </tp>
      <tp t="s">
        <v>#N/A N/A</v>
        <stp/>
        <stp>BDS|16200896776348778608</stp>
        <tr r="M103" s="4"/>
      </tp>
      <tp t="e">
        <v>#N/A</v>
        <stp/>
        <stp>BDP|16786377686732807875</stp>
        <tr r="AQ20" s="4"/>
      </tp>
      <tp t="e">
        <v>#N/A</v>
        <stp/>
        <stp>BDS|13269249020862457681</stp>
        <tr r="AG17" s="4"/>
        <tr r="AG17" s="4"/>
        <tr r="M17" s="4"/>
        <tr r="M17" s="4"/>
        <tr r="W17" s="4"/>
        <tr r="W17" s="4"/>
      </tp>
      <tp t="e">
        <v>#N/A</v>
        <stp/>
        <stp>BDS|15925290526231826346</stp>
        <tr r="W243" s="4"/>
        <tr r="W243" s="4"/>
        <tr r="M243" s="4"/>
        <tr r="M243" s="4"/>
        <tr r="AG243" s="4"/>
        <tr r="AG243" s="4"/>
      </tp>
      <tp t="s">
        <v>#N/A N/A</v>
        <stp/>
        <stp>BDS|12688409816765837534</stp>
        <tr r="M91" s="4"/>
      </tp>
      <tp t="s">
        <v>#N/A N/A</v>
        <stp/>
        <stp>BDS|12036656428235433422</stp>
        <tr r="M364" s="4"/>
      </tp>
      <tp t="e">
        <v>#N/A</v>
        <stp/>
        <stp>BDP|11353862463651828967</stp>
        <tr r="AR289" s="4"/>
      </tp>
      <tp t="e">
        <v>#N/A</v>
        <stp/>
        <stp>BDS|17654170529571880280</stp>
        <tr r="W268" s="4"/>
        <tr r="W268" s="4"/>
        <tr r="AG268" s="4"/>
        <tr r="AG268" s="4"/>
        <tr r="M268" s="4"/>
        <tr r="M268" s="4"/>
      </tp>
      <tp t="e">
        <v>#N/A</v>
        <stp/>
        <stp>BDP|16558338770351944447</stp>
        <tr r="AQ154" s="4"/>
      </tp>
      <tp t="e">
        <v>#N/A</v>
        <stp/>
        <stp>BDS|13408766339395489570</stp>
        <tr r="W318" s="4"/>
        <tr r="W318" s="4"/>
        <tr r="M318" s="4"/>
        <tr r="M318" s="4"/>
        <tr r="AG318" s="4"/>
        <tr r="AG318" s="4"/>
      </tp>
      <tp t="s">
        <v>#N/A N/A</v>
        <stp/>
        <stp>BDS|10645732309327720735</stp>
        <tr r="M88" s="4"/>
      </tp>
      <tp t="s">
        <v>#N/A N/A</v>
        <stp/>
        <stp>BDS|15427144148673659463</stp>
        <tr r="M112" s="4"/>
      </tp>
      <tp t="s">
        <v>#N/A N/A</v>
        <stp/>
        <stp>BDS|10913726717793329274</stp>
        <tr r="AG188" s="4"/>
      </tp>
      <tp t="e">
        <v>#N/A</v>
        <stp/>
        <stp>BDS|12271138728626653060</stp>
        <tr r="M7" s="4"/>
        <tr r="M7" s="4"/>
        <tr r="W7" s="4"/>
        <tr r="W7" s="4"/>
        <tr r="AG7" s="4"/>
        <tr r="AG7" s="4"/>
      </tp>
      <tp t="s">
        <v>#N/A N/A</v>
        <stp/>
        <stp>BDS|13070285450743188008</stp>
        <tr r="M232" s="4"/>
      </tp>
      <tp t="e">
        <v>#N/A</v>
        <stp/>
        <stp>BDP|17835659604683184520</stp>
        <tr r="AQ234" s="4"/>
      </tp>
      <tp t="s">
        <v>#N/A N/A</v>
        <stp/>
        <stp>BDS|17201469029885534369</stp>
        <tr r="AG389" s="4"/>
      </tp>
      <tp t="s">
        <v>#N/A N/A</v>
        <stp/>
        <stp>BDS|11089216628105649310</stp>
        <tr r="W147" s="4"/>
      </tp>
      <tp t="s">
        <v>#N/A N/A</v>
        <stp/>
        <stp>BDS|13405884299172809739</stp>
        <tr r="AG31" s="4"/>
      </tp>
      <tp t="e">
        <v>#N/A</v>
        <stp/>
        <stp>BDP|12956144160053723171</stp>
        <tr r="AR221" s="4"/>
      </tp>
      <tp t="s">
        <v>#N/A N/A</v>
        <stp/>
        <stp>BDS|14223307046764994039</stp>
        <tr r="W17" s="4"/>
      </tp>
      <tp t="e">
        <v>#N/A</v>
        <stp/>
        <stp>BDP|16941497529895392272</stp>
        <tr r="AR226" s="4"/>
      </tp>
      <tp t="s">
        <v>#N/A N/A</v>
        <stp/>
        <stp>BDS|12074501208172120272</stp>
        <tr r="AG129" s="4"/>
      </tp>
      <tp t="s">
        <v>#N/A N/A</v>
        <stp/>
        <stp>BDS|18106884286377280838</stp>
        <tr r="W268" s="4"/>
      </tp>
      <tp t="s">
        <v>#N/A N/A</v>
        <stp/>
        <stp>BDS|12710085676686611415</stp>
        <tr r="W40" s="4"/>
      </tp>
      <tp t="s">
        <v>#N/A N/A</v>
        <stp/>
        <stp>BDS|18041520548637339977</stp>
        <tr r="W172" s="4"/>
      </tp>
      <tp t="e">
        <v>#N/A</v>
        <stp/>
        <stp>BDP|14724123856232910569</stp>
        <tr r="AR151" s="4"/>
      </tp>
      <tp t="e">
        <v>#N/A</v>
        <stp/>
        <stp>BDP|13326078918910986590</stp>
        <tr r="AR379" s="4"/>
      </tp>
      <tp t="e">
        <v>#N/A</v>
        <stp/>
        <stp>BDP|16066866399219116920</stp>
        <tr r="AR373" s="4"/>
      </tp>
      <tp t="e">
        <v>#N/A</v>
        <stp/>
        <stp>BDP|14443936253067812801</stp>
        <tr r="AR345" s="4"/>
      </tp>
      <tp t="s">
        <v>#N/A N/A</v>
        <stp/>
        <stp>BDS|16220197127421578367</stp>
        <tr r="W81" s="4"/>
      </tp>
      <tp t="e">
        <v>#N/A</v>
        <stp/>
        <stp>BDS|11978482507992820026</stp>
        <tr r="W83" s="4"/>
        <tr r="W83" s="4"/>
        <tr r="AG83" s="4"/>
        <tr r="AG83" s="4"/>
        <tr r="M83" s="4"/>
        <tr r="M83" s="4"/>
      </tp>
      <tp t="s">
        <v>#N/A N/A</v>
        <stp/>
        <stp>BDS|15450164948895727219</stp>
        <tr r="AG95" s="4"/>
      </tp>
      <tp t="e">
        <v>#N/A</v>
        <stp/>
        <stp>BDS|17554913497762851264</stp>
        <tr r="AG226" s="4"/>
        <tr r="AG226" s="4"/>
        <tr r="M226" s="4"/>
        <tr r="M226" s="4"/>
        <tr r="W226" s="4"/>
        <tr r="W226" s="4"/>
      </tp>
      <tp t="s">
        <v>#N/A N/A</v>
        <stp/>
        <stp>BDS|12747420925131240208</stp>
        <tr r="AG195" s="4"/>
      </tp>
      <tp t="s">
        <v>#N/A N/A</v>
        <stp/>
        <stp>BDS|12724239444431166234</stp>
        <tr r="W190" s="4"/>
      </tp>
      <tp t="e">
        <v>#N/A</v>
        <stp/>
        <stp>BDS|16721155802780324011</stp>
        <tr r="AG196" s="4"/>
        <tr r="AG196" s="4"/>
        <tr r="W196" s="4"/>
        <tr r="W196" s="4"/>
        <tr r="M196" s="4"/>
        <tr r="M196" s="4"/>
      </tp>
      <tp t="s">
        <v>#N/A N/A</v>
        <stp/>
        <stp>BDS|17515108784429651058</stp>
        <tr r="AG156" s="4"/>
      </tp>
      <tp t="e">
        <v>#N/A</v>
        <stp/>
        <stp>BDP|16692241238279362995</stp>
        <tr r="AR267" s="4"/>
      </tp>
      <tp t="s">
        <v>#N/A N/A</v>
        <stp/>
        <stp>BDS|15734207454851844480</stp>
        <tr r="AG366" s="4"/>
      </tp>
      <tp t="e">
        <v>#N/A</v>
        <stp/>
        <stp>BDS|16170357248552661491</stp>
        <tr r="W181" s="4"/>
        <tr r="W181" s="4"/>
        <tr r="AG181" s="4"/>
        <tr r="AG181" s="4"/>
        <tr r="M181" s="4"/>
        <tr r="M181" s="4"/>
      </tp>
      <tp t="s">
        <v>#N/A N/A</v>
        <stp/>
        <stp>BDS|13263122865306042562</stp>
        <tr r="AG309" s="4"/>
      </tp>
      <tp t="e">
        <v>#N/A</v>
        <stp/>
        <stp>BDP|17183602247170525205</stp>
        <tr r="AQ340" s="4"/>
      </tp>
      <tp t="s">
        <v>#N/A N/A</v>
        <stp/>
        <stp>BDS|12651313325276010226</stp>
        <tr r="AG283" s="4"/>
      </tp>
      <tp t="s">
        <v>#N/A N/A</v>
        <stp/>
        <stp>BDS|15931586701783815498</stp>
        <tr r="AG385" s="4"/>
      </tp>
      <tp t="s">
        <v>#N/A N/A</v>
        <stp/>
        <stp>BDS|16520719054067883498</stp>
        <tr r="M251" s="4"/>
      </tp>
      <tp t="e">
        <v>#N/A</v>
        <stp/>
        <stp>BDP|11778297814616982310</stp>
        <tr r="AQ78" s="4"/>
      </tp>
      <tp t="e">
        <v>#N/A</v>
        <stp/>
        <stp>BDP|17139346716233197176</stp>
        <tr r="AQ77" s="4"/>
      </tp>
      <tp t="s">
        <v>#N/A N/A</v>
        <stp/>
        <stp>BDS|10901472343973203495</stp>
        <tr r="W288" s="4"/>
      </tp>
      <tp t="e">
        <v>#N/A</v>
        <stp/>
        <stp>BDP|15047684853345616485</stp>
        <tr r="AQ41" s="4"/>
      </tp>
      <tp t="e">
        <v>#N/A</v>
        <stp/>
        <stp>BDS|13140202342413546114</stp>
        <tr r="W217" s="4"/>
        <tr r="W217" s="4"/>
        <tr r="AG217" s="4"/>
        <tr r="AG217" s="4"/>
        <tr r="M217" s="4"/>
        <tr r="M217" s="4"/>
      </tp>
      <tp t="e">
        <v>#N/A</v>
        <stp/>
        <stp>BDS|15012962383420032323</stp>
        <tr r="M259" s="4"/>
        <tr r="M259" s="4"/>
        <tr r="AG259" s="4"/>
        <tr r="AG259" s="4"/>
        <tr r="W259" s="4"/>
        <tr r="W259" s="4"/>
      </tp>
      <tp t="s">
        <v>#N/A N/A</v>
        <stp/>
        <stp>BDS|17813225079985634016</stp>
        <tr r="AG13" s="4"/>
      </tp>
      <tp t="s">
        <v>#N/A N/A</v>
        <stp/>
        <stp>BDS|15309120614140383224</stp>
        <tr r="AG278" s="4"/>
      </tp>
      <tp t="e">
        <v>#N/A</v>
        <stp/>
        <stp>BDP|13590512754123116768</stp>
        <tr r="AR18" s="4"/>
      </tp>
      <tp t="s">
        <v>#N/A N/A</v>
        <stp/>
        <stp>BDS|14221228977736788043</stp>
        <tr r="M83" s="4"/>
      </tp>
      <tp t="s">
        <v>#N/A N/A</v>
        <stp/>
        <stp>BDS|18050928365165608558</stp>
        <tr r="AG154" s="4"/>
      </tp>
      <tp t="s">
        <v>#N/A N/A</v>
        <stp/>
        <stp>BDS|10942294632273021564</stp>
        <tr r="AG101" s="4"/>
      </tp>
      <tp t="e">
        <v>#N/A</v>
        <stp/>
        <stp>BDP|18349306096567372209</stp>
        <tr r="AR31" s="4"/>
      </tp>
      <tp t="e">
        <v>#N/A</v>
        <stp/>
        <stp>BDP|17758978587034730567</stp>
        <tr r="AQ117" s="4"/>
      </tp>
      <tp t="e">
        <v>#N/A</v>
        <stp/>
        <stp>BDP|14231074312177196506</stp>
        <tr r="AQ123" s="4"/>
      </tp>
      <tp t="s">
        <v>#N/A N/A</v>
        <stp/>
        <stp>BDS|13400640114162653178</stp>
        <tr r="W261" s="4"/>
      </tp>
      <tp t="s">
        <v>#N/A N/A</v>
        <stp/>
        <stp>BDS|14594599061646952615</stp>
        <tr r="W218" s="4"/>
      </tp>
      <tp t="s">
        <v>#N/A N/A</v>
        <stp/>
        <stp>BDS|13971166401131833437</stp>
        <tr r="M7" s="4"/>
      </tp>
      <tp t="s">
        <v>#N/A N/A</v>
        <stp/>
        <stp>BDH|12932411525970468382</stp>
        <tr r="E347" s="4"/>
      </tp>
      <tp t="s">
        <v>#N/A N/A</v>
        <stp/>
        <stp>BDH|13023312940701611269</stp>
        <tr r="B371" s="4"/>
      </tp>
      <tp t="s">
        <v>#N/A N/A</v>
        <stp/>
        <stp>BDH|13099631044817787115</stp>
        <tr r="D348" s="4"/>
      </tp>
      <tp t="s">
        <v>#N/A N/A</v>
        <stp/>
        <stp>BDH|18292447014108377204</stp>
        <tr r="G159" s="4"/>
      </tp>
      <tp t="s">
        <v>#N/A N/A</v>
        <stp/>
        <stp>BDH|17743577441222434341</stp>
        <tr r="C324" s="4"/>
      </tp>
      <tp t="s">
        <v>#N/A N/A</v>
        <stp/>
        <stp>BDH|14773738327991379713</stp>
        <tr r="H386" s="4"/>
      </tp>
      <tp t="s">
        <v>#N/A N/A</v>
        <stp/>
        <stp>BDH|13202846759139885068</stp>
        <tr r="B24" s="4"/>
      </tp>
      <tp t="s">
        <v>#N/A N/A</v>
        <stp/>
        <stp>BDH|17736607155260390314</stp>
        <tr r="B227" s="4"/>
      </tp>
      <tp t="s">
        <v>#N/A N/A</v>
        <stp/>
        <stp>BDH|17880682564683455300</stp>
        <tr r="D61" s="4"/>
      </tp>
      <tp t="s">
        <v>#N/A N/A</v>
        <stp/>
        <stp>BDH|17168256705976854491</stp>
        <tr r="C146" s="4"/>
      </tp>
      <tp t="s">
        <v>#N/A N/A</v>
        <stp/>
        <stp>BDH|14451725948957935777</stp>
        <tr r="C269" s="4"/>
      </tp>
      <tp t="s">
        <v>#N/A N/A</v>
        <stp/>
        <stp>BDH|15796903314739036333</stp>
        <tr r="C40" s="4"/>
      </tp>
      <tp t="s">
        <v>#N/A N/A</v>
        <stp/>
        <stp>BDH|11439234834685656258</stp>
        <tr r="C216" s="4"/>
      </tp>
      <tp t="s">
        <v>#N/A N/A</v>
        <stp/>
        <stp>BDH|17077754497759223706</stp>
        <tr r="B180" s="4"/>
      </tp>
      <tp t="s">
        <v>#N/A N/A</v>
        <stp/>
        <stp>BDH|13181780749316389136</stp>
        <tr r="E131" s="4"/>
      </tp>
      <tp t="s">
        <v>#N/A N/A</v>
        <stp/>
        <stp>BDH|10517114679035867456</stp>
        <tr r="G157" s="4"/>
      </tp>
      <tp t="s">
        <v>#N/A N/A</v>
        <stp/>
        <stp>BDH|10350314054042299373</stp>
        <tr r="F232" s="4"/>
      </tp>
      <tp t="s">
        <v>#N/A N/A</v>
        <stp/>
        <stp>BDH|12353635326842757326</stp>
        <tr r="I30" s="4"/>
      </tp>
      <tp t="s">
        <v>#N/A N/A</v>
        <stp/>
        <stp>BDH|10295461001666529536</stp>
        <tr r="C359" s="4"/>
      </tp>
      <tp t="s">
        <v>#N/A N/A</v>
        <stp/>
        <stp>BDH|11077210089705826931</stp>
        <tr r="B27" s="4"/>
      </tp>
      <tp t="s">
        <v>#N/A N/A</v>
        <stp/>
        <stp>BDH|10159077373280021061</stp>
        <tr r="I84" s="4"/>
      </tp>
      <tp t="s">
        <v>#N/A N/A</v>
        <stp/>
        <stp>BDH|11400274472686042526</stp>
        <tr r="H64" s="4"/>
      </tp>
      <tp t="s">
        <v>#N/A N/A</v>
        <stp/>
        <stp>BDH|10578452325296707710</stp>
        <tr r="B209" s="4"/>
      </tp>
      <tp t="s">
        <v>#N/A N/A</v>
        <stp/>
        <stp>BDH|11483604952787636222</stp>
        <tr r="E155" s="4"/>
      </tp>
      <tp t="s">
        <v>#N/A N/A</v>
        <stp/>
        <stp>BDH|13253139352017245732</stp>
        <tr r="B331" s="4"/>
      </tp>
      <tp t="s">
        <v>#N/A N/A</v>
        <stp/>
        <stp>BDH|12597800842491720826</stp>
        <tr r="D55" s="4"/>
      </tp>
      <tp t="s">
        <v>#N/A N/A</v>
        <stp/>
        <stp>BDH|14529251004757737618</stp>
        <tr r="H346" s="4"/>
      </tp>
      <tp t="s">
        <v>#N/A N/A</v>
        <stp/>
        <stp>BDH|16871221241360001798</stp>
        <tr r="D120" s="4"/>
      </tp>
      <tp t="s">
        <v>#N/A N/A</v>
        <stp/>
        <stp>BDH|10818412992288161284</stp>
        <tr r="E255" s="4"/>
      </tp>
      <tp t="s">
        <v>#N/A N/A</v>
        <stp/>
        <stp>BDH|17911643071969819868</stp>
        <tr r="F162" s="4"/>
      </tp>
      <tp t="s">
        <v>#N/A N/A</v>
        <stp/>
        <stp>BDH|16189810955499022501</stp>
        <tr r="C166" s="4"/>
      </tp>
      <tp t="s">
        <v>#N/A N/A</v>
        <stp/>
        <stp>BDH|16027253347997754001</stp>
        <tr r="B256" s="4"/>
      </tp>
      <tp t="s">
        <v>#N/A N/A</v>
        <stp/>
        <stp>BDH|14555094320950830118</stp>
        <tr r="C271" s="4"/>
      </tp>
      <tp t="s">
        <v>#N/A N/A</v>
        <stp/>
        <stp>BDH|16820870380541396085</stp>
        <tr r="H339" s="4"/>
      </tp>
      <tp t="s">
        <v>#N/A N/A</v>
        <stp/>
        <stp>BDH|13508636697628589301</stp>
        <tr r="C321" s="4"/>
      </tp>
      <tp t="s">
        <v>#N/A N/A</v>
        <stp/>
        <stp>BDH|10245172265163599310</stp>
        <tr r="I377" s="4"/>
      </tp>
      <tp t="s">
        <v>#N/A N/A</v>
        <stp/>
        <stp>BDH|18209528186004322614</stp>
        <tr r="B345" s="4"/>
      </tp>
      <tp t="s">
        <v>#N/A N/A</v>
        <stp/>
        <stp>BDH|11936943169850275921</stp>
        <tr r="I334" s="4"/>
      </tp>
      <tp t="s">
        <v>#N/A N/A</v>
        <stp/>
        <stp>BDH|14642421472834262405</stp>
        <tr r="D228" s="4"/>
      </tp>
      <tp t="s">
        <v>#N/A N/A</v>
        <stp/>
        <stp>BDH|10512601947566402326</stp>
        <tr r="G278" s="4"/>
      </tp>
      <tp t="s">
        <v>#N/A N/A</v>
        <stp/>
        <stp>BDH|14910223730643668197</stp>
        <tr r="I288" s="4"/>
      </tp>
      <tp t="s">
        <v>#N/A N/A</v>
        <stp/>
        <stp>BDH|18109196993291912660</stp>
        <tr r="I337" s="4"/>
      </tp>
      <tp t="s">
        <v>#N/A N/A</v>
        <stp/>
        <stp>BDH|11503649005136757679</stp>
        <tr r="C37" s="4"/>
      </tp>
      <tp t="s">
        <v>#N/A N/A</v>
        <stp/>
        <stp>BDH|11977166548665042609</stp>
        <tr r="B10" s="4"/>
      </tp>
      <tp t="s">
        <v>#N/A N/A</v>
        <stp/>
        <stp>BDH|13447755657125297336</stp>
        <tr r="D67" s="4"/>
      </tp>
      <tp t="s">
        <v>#N/A N/A</v>
        <stp/>
        <stp>BDH|14568624043012251317</stp>
        <tr r="I304" s="4"/>
      </tp>
      <tp t="s">
        <v>#N/A N/A</v>
        <stp/>
        <stp>BDH|14871690770580775215</stp>
        <tr r="B187" s="4"/>
      </tp>
      <tp t="s">
        <v>#N/A N/A</v>
        <stp/>
        <stp>BDH|13980410160895904365</stp>
        <tr r="G219" s="4"/>
      </tp>
      <tp t="s">
        <v>#N/A N/A</v>
        <stp/>
        <stp>BDH|17345120216469387922</stp>
        <tr r="H240" s="4"/>
      </tp>
      <tp t="s">
        <v>#N/A N/A</v>
        <stp/>
        <stp>BDH|15746993503093254893</stp>
        <tr r="B181" s="4"/>
      </tp>
      <tp t="s">
        <v>#N/A N/A</v>
        <stp/>
        <stp>BDH|16153698506201928618</stp>
        <tr r="I124" s="4"/>
      </tp>
      <tp t="s">
        <v>#N/A N/A</v>
        <stp/>
        <stp>BDH|14551566940884818626</stp>
        <tr r="I284" s="4"/>
      </tp>
      <tp t="s">
        <v>#N/A N/A</v>
        <stp/>
        <stp>BDH|17831363600682341143</stp>
        <tr r="E34" s="4"/>
      </tp>
      <tp t="s">
        <v>#N/A N/A</v>
        <stp/>
        <stp>BDH|15449772447697597690</stp>
        <tr r="D359" s="4"/>
      </tp>
      <tp t="s">
        <v>#N/A N/A</v>
        <stp/>
        <stp>BDH|10604836909039574619</stp>
        <tr r="E283" s="4"/>
      </tp>
      <tp t="s">
        <v>#N/A N/A</v>
        <stp/>
        <stp>BDH|13962603812807700445</stp>
        <tr r="C267" s="4"/>
      </tp>
      <tp t="s">
        <v>#N/A N/A</v>
        <stp/>
        <stp>BDH|14192075568551105471</stp>
        <tr r="I282" s="4"/>
      </tp>
      <tp t="s">
        <v>#N/A N/A</v>
        <stp/>
        <stp>BDH|13268996494135572121</stp>
        <tr r="E184" s="4"/>
      </tp>
      <tp t="s">
        <v>#N/A N/A</v>
        <stp/>
        <stp>BDH|10144572044425223387</stp>
        <tr r="I92" s="4"/>
      </tp>
      <tp t="s">
        <v>#N/A N/A</v>
        <stp/>
        <stp>BDH|14007534464402734286</stp>
        <tr r="E350" s="4"/>
      </tp>
      <tp t="s">
        <v>#N/A N/A</v>
        <stp/>
        <stp>BDH|14780512028550144440</stp>
        <tr r="D282" s="4"/>
      </tp>
      <tp t="s">
        <v>#N/A N/A</v>
        <stp/>
        <stp>BDH|12896799621115907528</stp>
        <tr r="C61" s="4"/>
      </tp>
      <tp t="s">
        <v>#N/A N/A</v>
        <stp/>
        <stp>BDH|13353464610890774196</stp>
        <tr r="E326" s="4"/>
      </tp>
      <tp t="s">
        <v>#N/A N/A</v>
        <stp/>
        <stp>BDH|15818981006119846257</stp>
        <tr r="D85" s="4"/>
      </tp>
      <tp t="s">
        <v>#N/A N/A</v>
        <stp/>
        <stp>BDH|13888036463984248614</stp>
        <tr r="G92" s="4"/>
      </tp>
      <tp t="s">
        <v>#N/A N/A</v>
        <stp/>
        <stp>BDH|11833570074651719572</stp>
        <tr r="D194" s="4"/>
      </tp>
      <tp t="s">
        <v>#N/A N/A</v>
        <stp/>
        <stp>BDH|12822950610529386440</stp>
        <tr r="D192" s="4"/>
      </tp>
      <tp t="s">
        <v>#N/A N/A</v>
        <stp/>
        <stp>BDH|10269480706980114373</stp>
        <tr r="D391" s="4"/>
      </tp>
      <tp t="s">
        <v>#N/A N/A</v>
        <stp/>
        <stp>BDH|17946265366674776042</stp>
        <tr r="G75" s="4"/>
      </tp>
      <tp t="s">
        <v>#N/A N/A</v>
        <stp/>
        <stp>BDH|13402804345660862833</stp>
        <tr r="I140" s="4"/>
      </tp>
      <tp t="s">
        <v>#N/A N/A</v>
        <stp/>
        <stp>BDH|11330314864366837541</stp>
        <tr r="F208" s="4"/>
      </tp>
      <tp t="s">
        <v>#N/A N/A</v>
        <stp/>
        <stp>BDH|17590059222571832303</stp>
        <tr r="D112" s="4"/>
      </tp>
      <tp t="s">
        <v>#N/A N/A</v>
        <stp/>
        <stp>BDH|14400325828694633625</stp>
        <tr r="E310" s="4"/>
      </tp>
      <tp t="s">
        <v>#N/A N/A</v>
        <stp/>
        <stp>BDH|11979100565119270833</stp>
        <tr r="C91" s="4"/>
      </tp>
      <tp t="s">
        <v>#N/A N/A</v>
        <stp/>
        <stp>BDH|17016978774348693681</stp>
        <tr r="G376" s="4"/>
      </tp>
      <tp t="s">
        <v>#N/A N/A</v>
        <stp/>
        <stp>BDH|11236688304814094421</stp>
        <tr r="I98" s="4"/>
      </tp>
      <tp t="s">
        <v>#N/A N/A</v>
        <stp/>
        <stp>BDH|17006143322802326194</stp>
        <tr r="H288" s="4"/>
      </tp>
      <tp t="s">
        <v>#N/A N/A</v>
        <stp/>
        <stp>BDH|16804188549345138144</stp>
        <tr r="H194" s="4"/>
      </tp>
      <tp t="s">
        <v>#N/A N/A</v>
        <stp/>
        <stp>BDH|13409145410335533190</stp>
        <tr r="D89" s="4"/>
      </tp>
      <tp t="s">
        <v>#N/A N/A</v>
        <stp/>
        <stp>BDH|13010371940580896307</stp>
        <tr r="H236" s="4"/>
      </tp>
      <tp t="s">
        <v>#N/A N/A</v>
        <stp/>
        <stp>BDH|13633624876485841059</stp>
        <tr r="G324" s="4"/>
      </tp>
      <tp t="s">
        <v>#N/A N/A</v>
        <stp/>
        <stp>BDH|15424663178883513004</stp>
        <tr r="I81" s="4"/>
      </tp>
      <tp t="s">
        <v>#N/A N/A</v>
        <stp/>
        <stp>BDH|17702727266001495082</stp>
        <tr r="D361" s="4"/>
      </tp>
      <tp t="s">
        <v>#N/A N/A</v>
        <stp/>
        <stp>BDH|11690138118176685044</stp>
        <tr r="I381" s="4"/>
      </tp>
      <tp t="s">
        <v>#N/A N/A</v>
        <stp/>
        <stp>BDH|15247296140621043543</stp>
        <tr r="I400" s="4"/>
      </tp>
      <tp t="s">
        <v>#N/A N/A</v>
        <stp/>
        <stp>BDH|11324784495659774163</stp>
        <tr r="I127" s="4"/>
      </tp>
      <tp t="s">
        <v>#N/A N/A</v>
        <stp/>
        <stp>BDH|16436649829272360744</stp>
        <tr r="E218" s="4"/>
      </tp>
      <tp t="s">
        <v>#N/A N/A</v>
        <stp/>
        <stp>BDH|15508938480571156290</stp>
        <tr r="E59" s="4"/>
      </tp>
      <tp t="s">
        <v>#N/A N/A</v>
        <stp/>
        <stp>BDH|10886101150042773116</stp>
        <tr r="D27" s="4"/>
      </tp>
      <tp t="s">
        <v>#N/A N/A</v>
        <stp/>
        <stp>BDH|10923602407455537458</stp>
        <tr r="D159" s="4"/>
      </tp>
      <tp t="s">
        <v>#N/A N/A</v>
        <stp/>
        <stp>BDH|13398603700105502787</stp>
        <tr r="D139" s="4"/>
      </tp>
      <tp t="s">
        <v>#N/A N/A</v>
        <stp/>
        <stp>BDH|17936679460367610764</stp>
        <tr r="F74" s="4"/>
      </tp>
      <tp t="s">
        <v>#N/A N/A</v>
        <stp/>
        <stp>BDH|15581558122172576794</stp>
        <tr r="B295" s="4"/>
      </tp>
      <tp t="s">
        <v>#N/A N/A</v>
        <stp/>
        <stp>BDH|17694443565856829410</stp>
        <tr r="C241" s="4"/>
      </tp>
      <tp t="s">
        <v>#N/A N/A</v>
        <stp/>
        <stp>BDH|11322375638433043520</stp>
        <tr r="D149" s="4"/>
      </tp>
      <tp t="s">
        <v>#N/A N/A</v>
        <stp/>
        <stp>BDH|12383910315575828819</stp>
        <tr r="E231" s="4"/>
      </tp>
      <tp t="s">
        <v>#N/A N/A</v>
        <stp/>
        <stp>BDH|17343924399308355853</stp>
        <tr r="H224" s="4"/>
      </tp>
      <tp t="s">
        <v>#N/A N/A</v>
        <stp/>
        <stp>BDH|18285245682043317698</stp>
        <tr r="H112" s="4"/>
      </tp>
      <tp t="s">
        <v>#N/A N/A</v>
        <stp/>
        <stp>BDS|14289110943287371297</stp>
        <tr r="W282" s="4"/>
      </tp>
      <tp t="e">
        <v>#N/A</v>
        <stp/>
        <stp>BDS|15708721764389831938</stp>
        <tr r="M148" s="4"/>
        <tr r="M148" s="4"/>
        <tr r="AG148" s="4"/>
        <tr r="AG148" s="4"/>
        <tr r="W148" s="4"/>
        <tr r="W148" s="4"/>
      </tp>
      <tp t="s">
        <v>#N/A N/A</v>
        <stp/>
        <stp>BDS|10125177992168791492</stp>
        <tr r="W392" s="4"/>
      </tp>
      <tp t="e">
        <v>#N/A</v>
        <stp/>
        <stp>BDP|10168076346510824016</stp>
        <tr r="AR69" s="4"/>
      </tp>
      <tp t="s">
        <v>#N/A N/A</v>
        <stp/>
        <stp>BDS|17604703428210652624</stp>
        <tr r="AG91" s="4"/>
      </tp>
      <tp t="s">
        <v>#N/A N/A</v>
        <stp/>
        <stp>BDS|11629327220176625280</stp>
        <tr r="M193" s="4"/>
      </tp>
      <tp t="e">
        <v>#N/A</v>
        <stp/>
        <stp>BDS|15199871525382125994</stp>
        <tr r="AG227" s="4"/>
        <tr r="AG227" s="4"/>
        <tr r="M227" s="4"/>
        <tr r="M227" s="4"/>
        <tr r="W227" s="4"/>
        <tr r="W227" s="4"/>
      </tp>
      <tp t="e">
        <v>#N/A</v>
        <stp/>
        <stp>BDS|14239084712067603655</stp>
        <tr r="W325" s="4"/>
        <tr r="W325" s="4"/>
        <tr r="M325" s="4"/>
        <tr r="M325" s="4"/>
        <tr r="AG325" s="4"/>
        <tr r="AG325" s="4"/>
      </tp>
      <tp t="e">
        <v>#N/A</v>
        <stp/>
        <stp>BDS|17965555529307765391</stp>
        <tr r="M360" s="4"/>
        <tr r="M360" s="4"/>
        <tr r="W360" s="4"/>
        <tr r="W360" s="4"/>
        <tr r="AG360" s="4"/>
        <tr r="AG360" s="4"/>
      </tp>
      <tp t="s">
        <v>#N/A N/A</v>
        <stp/>
        <stp>BDS|17048441817742801404</stp>
        <tr r="W94" s="4"/>
      </tp>
      <tp t="e">
        <v>#N/A</v>
        <stp/>
        <stp>BDP|10573430769093759506</stp>
        <tr r="AQ364" s="4"/>
      </tp>
      <tp t="e">
        <v>#N/A</v>
        <stp/>
        <stp>BDS|16753839486722324091</stp>
        <tr r="M105" s="4"/>
        <tr r="M105" s="4"/>
        <tr r="AG105" s="4"/>
        <tr r="AG105" s="4"/>
        <tr r="W105" s="4"/>
        <tr r="W105" s="4"/>
      </tp>
      <tp t="s">
        <v>#N/A N/A</v>
        <stp/>
        <stp>BDS|12007749553027748382</stp>
        <tr r="M293" s="4"/>
      </tp>
      <tp t="s">
        <v>#N/A N/A</v>
        <stp/>
        <stp>BDS|10649724307674321789</stp>
        <tr r="W281" s="4"/>
      </tp>
      <tp t="e">
        <v>#N/A</v>
        <stp/>
        <stp>BDS|15598680414250717666</stp>
        <tr r="W59" s="4"/>
        <tr r="W59" s="4"/>
        <tr r="M59" s="4"/>
        <tr r="M59" s="4"/>
        <tr r="AG59" s="4"/>
        <tr r="AG59" s="4"/>
      </tp>
      <tp t="e">
        <v>#N/A</v>
        <stp/>
        <stp>BDP|17337440565588126985</stp>
        <tr r="AQ76" s="4"/>
      </tp>
      <tp t="e">
        <v>#N/A</v>
        <stp/>
        <stp>BDS|17768496907663308437</stp>
        <tr r="W55" s="4"/>
        <tr r="W55" s="4"/>
        <tr r="M55" s="4"/>
        <tr r="M55" s="4"/>
        <tr r="AG55" s="4"/>
        <tr r="AG55" s="4"/>
      </tp>
      <tp t="e">
        <v>#N/A</v>
        <stp/>
        <stp>BDP|17882902331090573915</stp>
        <tr r="AR63" s="4"/>
      </tp>
      <tp t="e">
        <v>#N/A</v>
        <stp/>
        <stp>BDS|11063236476631981122</stp>
        <tr r="AG61" s="4"/>
        <tr r="AG61" s="4"/>
        <tr r="W61" s="4"/>
        <tr r="W61" s="4"/>
        <tr r="M61" s="4"/>
        <tr r="M61" s="4"/>
      </tp>
      <tp t="e">
        <v>#N/A</v>
        <stp/>
        <stp>BDS|18379285636248652554</stp>
        <tr r="W351" s="4"/>
        <tr r="W351" s="4"/>
        <tr r="AG351" s="4"/>
        <tr r="AG351" s="4"/>
        <tr r="M351" s="4"/>
        <tr r="M351" s="4"/>
      </tp>
      <tp t="e">
        <v>#N/A</v>
        <stp/>
        <stp>BDP|10608358107077899016</stp>
        <tr r="AR306" s="4"/>
      </tp>
      <tp t="s">
        <v>#N/A N/A</v>
        <stp/>
        <stp>BDS|13976200258144726482</stp>
        <tr r="W363" s="4"/>
      </tp>
      <tp t="e">
        <v>#N/A</v>
        <stp/>
        <stp>BDP|14668071722863672193</stp>
        <tr r="AR124" s="4"/>
      </tp>
      <tp t="s">
        <v>#N/A N/A</v>
        <stp/>
        <stp>BDS|10752170929373399451</stp>
        <tr r="W65" s="4"/>
      </tp>
      <tp t="s">
        <v>#N/A N/A</v>
        <stp/>
        <stp>BDS|10116461432830202386</stp>
        <tr r="M104" s="4"/>
      </tp>
      <tp t="s">
        <v>#N/A N/A</v>
        <stp/>
        <stp>BDS|13902842376711201968</stp>
        <tr r="W35" s="4"/>
      </tp>
      <tp t="e">
        <v>#N/A</v>
        <stp/>
        <stp>BDS|11803673882038009323</stp>
        <tr r="W94" s="4"/>
        <tr r="W94" s="4"/>
        <tr r="M94" s="4"/>
        <tr r="M94" s="4"/>
        <tr r="AG94" s="4"/>
        <tr r="AG94" s="4"/>
      </tp>
      <tp t="s">
        <v>#N/A N/A</v>
        <stp/>
        <stp>BDS|16460831888871915399</stp>
        <tr r="W160" s="4"/>
      </tp>
      <tp t="e">
        <v>#N/A</v>
        <stp/>
        <stp>BDP|11080558730216040590</stp>
        <tr r="AQ382" s="4"/>
      </tp>
      <tp t="e">
        <v>#N/A</v>
        <stp/>
        <stp>BDP|17716482719207326197</stp>
        <tr r="AQ258" s="4"/>
      </tp>
      <tp t="s">
        <v>#N/A N/A</v>
        <stp/>
        <stp>BDS|17001129640561891751</stp>
        <tr r="AG314" s="4"/>
      </tp>
      <tp t="e">
        <v>#N/A</v>
        <stp/>
        <stp>BDP|13536507326491959159</stp>
        <tr r="AR362" s="4"/>
      </tp>
      <tp t="e">
        <v>#N/A</v>
        <stp/>
        <stp>BDP|17707270956755903106</stp>
        <tr r="AQ44" s="4"/>
      </tp>
      <tp t="s">
        <v>#N/A N/A</v>
        <stp/>
        <stp>BDS|15235692390429387757</stp>
        <tr r="M272" s="4"/>
      </tp>
      <tp t="s">
        <v>#N/A N/A</v>
        <stp/>
        <stp>BDS|17885704093775503835</stp>
        <tr r="AG25" s="4"/>
      </tp>
      <tp t="e">
        <v>#N/A</v>
        <stp/>
        <stp>BDS|13870302816721725445</stp>
        <tr r="W381" s="4"/>
        <tr r="W381" s="4"/>
        <tr r="M381" s="4"/>
        <tr r="M381" s="4"/>
        <tr r="AG381" s="4"/>
        <tr r="AG381" s="4"/>
      </tp>
      <tp t="e">
        <v>#N/A</v>
        <stp/>
        <stp>BDP|12943674161660124600</stp>
        <tr r="AQ385" s="4"/>
      </tp>
      <tp t="e">
        <v>#N/A</v>
        <stp/>
        <stp>BDP|12745583895109880337</stp>
        <tr r="AR286" s="4"/>
      </tp>
      <tp t="s">
        <v>#N/A N/A</v>
        <stp/>
        <stp>BDS|11579486102677889652</stp>
        <tr r="W142" s="4"/>
      </tp>
      <tp t="e">
        <v>#N/A</v>
        <stp/>
        <stp>BDP|13061470532362130257</stp>
        <tr r="AR179" s="4"/>
      </tp>
      <tp t="s">
        <v>#N/A N/A</v>
        <stp/>
        <stp>BDS|12008708924030779318</stp>
        <tr r="W367" s="4"/>
      </tp>
      <tp t="s">
        <v>#N/A N/A</v>
        <stp/>
        <stp>BDS|16050103627237774625</stp>
        <tr r="W85" s="4"/>
      </tp>
      <tp t="s">
        <v>#N/A N/A</v>
        <stp/>
        <stp>BDS|17049406856140434218</stp>
        <tr r="W305" s="4"/>
      </tp>
      <tp t="s">
        <v>#N/A N/A</v>
        <stp/>
        <stp>BDS|16608026649531787794</stp>
        <tr r="AG38" s="4"/>
      </tp>
      <tp t="e">
        <v>#N/A</v>
        <stp/>
        <stp>BDP|10413158709067897232</stp>
        <tr r="AQ221" s="4"/>
      </tp>
      <tp t="s">
        <v>#N/A N/A</v>
        <stp/>
        <stp>BDS|13665651544735344042</stp>
        <tr r="W212" s="4"/>
      </tp>
      <tp t="e">
        <v>#N/A</v>
        <stp/>
        <stp>BDP|14170406821004206208</stp>
        <tr r="AQ183" s="4"/>
      </tp>
      <tp t="s">
        <v>#N/A N/A</v>
        <stp/>
        <stp>BDS|12305568037130491079</stp>
        <tr r="M333" s="4"/>
      </tp>
      <tp t="e">
        <v>#N/A</v>
        <stp/>
        <stp>BDP|16251238652680877594</stp>
        <tr r="AR237" s="4"/>
      </tp>
      <tp t="s">
        <v>#N/A N/A</v>
        <stp/>
        <stp>BDS|10209392318454127238</stp>
        <tr r="W356" s="4"/>
      </tp>
      <tp t="s">
        <v>#N/A N/A</v>
        <stp/>
        <stp>BDS|11504743574171402400</stp>
        <tr r="W201" s="4"/>
      </tp>
      <tp t="e">
        <v>#N/A</v>
        <stp/>
        <stp>BDP|14967231569007550340</stp>
        <tr r="AQ137" s="4"/>
      </tp>
      <tp t="s">
        <v>#N/A N/A</v>
        <stp/>
        <stp>BDS|17846079279763589724</stp>
        <tr r="M118" s="4"/>
      </tp>
      <tp t="s">
        <v>#N/A N/A</v>
        <stp/>
        <stp>BDS|10216491578442481568</stp>
        <tr r="AG9" s="4"/>
      </tp>
      <tp t="s">
        <v>#N/A N/A</v>
        <stp/>
        <stp>BDS|17452910192883822091</stp>
        <tr r="W53" s="4"/>
      </tp>
      <tp t="s">
        <v>#N/A N/A</v>
        <stp/>
        <stp>BDS|15472414176945263770</stp>
        <tr r="W150" s="4"/>
      </tp>
      <tp t="e">
        <v>#N/A</v>
        <stp/>
        <stp>BDS|12727857879248865157</stp>
        <tr r="M203" s="4"/>
        <tr r="M203" s="4"/>
        <tr r="W203" s="4"/>
        <tr r="W203" s="4"/>
        <tr r="AG203" s="4"/>
        <tr r="AG203" s="4"/>
      </tp>
      <tp t="e">
        <v>#N/A</v>
        <stp/>
        <stp>BDP|16626663180424482806</stp>
        <tr r="AR344" s="4"/>
      </tp>
      <tp t="s">
        <v>#N/A N/A</v>
        <stp/>
        <stp>BDS|17280387725381138395</stp>
        <tr r="AG208" s="4"/>
      </tp>
      <tp t="e">
        <v>#N/A</v>
        <stp/>
        <stp>BDS|11530618711817053528</stp>
        <tr r="W361" s="4"/>
        <tr r="W361" s="4"/>
        <tr r="M361" s="4"/>
        <tr r="M361" s="4"/>
        <tr r="AG361" s="4"/>
        <tr r="AG361" s="4"/>
      </tp>
      <tp t="s">
        <v>#N/A N/A</v>
        <stp/>
        <stp>BDS|10610398432645952104</stp>
        <tr r="AG32" s="4"/>
      </tp>
      <tp t="s">
        <v>#N/A N/A</v>
        <stp/>
        <stp>BDS|17778659756199972999</stp>
        <tr r="W280" s="4"/>
      </tp>
      <tp t="s">
        <v>#N/A N/A</v>
        <stp/>
        <stp>BDS|15862595349216554694</stp>
        <tr r="M358" s="4"/>
      </tp>
      <tp t="e">
        <v>#N/A</v>
        <stp/>
        <stp>BDS|13242172077853191277</stp>
        <tr r="W43" s="4"/>
        <tr r="W43" s="4"/>
        <tr r="M43" s="4"/>
        <tr r="M43" s="4"/>
        <tr r="AG43" s="4"/>
        <tr r="AG43" s="4"/>
      </tp>
      <tp t="e">
        <v>#N/A</v>
        <stp/>
        <stp>BDP|17707299568367211026</stp>
        <tr r="AR336" s="4"/>
      </tp>
      <tp t="s">
        <v>#N/A N/A</v>
        <stp/>
        <stp>BDS|16819703352743919368</stp>
        <tr r="W164" s="4"/>
      </tp>
      <tp t="e">
        <v>#N/A</v>
        <stp/>
        <stp>BDP|13301065661959198836</stp>
        <tr r="AQ13" s="4"/>
      </tp>
      <tp t="e">
        <v>#N/A</v>
        <stp/>
        <stp>BDP|15397653706503158478</stp>
        <tr r="AR271" s="4"/>
      </tp>
      <tp t="e">
        <v>#N/A</v>
        <stp/>
        <stp>BDP|15366331156562335530</stp>
        <tr r="AQ145" s="4"/>
      </tp>
      <tp t="s">
        <v>#N/A N/A</v>
        <stp/>
        <stp>BDS|12421529182872666975</stp>
        <tr r="W311" s="4"/>
      </tp>
      <tp t="s">
        <v>#N/A N/A</v>
        <stp/>
        <stp>BDS|14262549091875037923</stp>
        <tr r="M34" s="4"/>
      </tp>
      <tp t="s">
        <v>#N/A N/A</v>
        <stp/>
        <stp>BDS|14386790512643439598</stp>
        <tr r="M276" s="4"/>
      </tp>
      <tp t="e">
        <v>#N/A</v>
        <stp/>
        <stp>BDP|17345030107357116403</stp>
        <tr r="AR255" s="4"/>
      </tp>
      <tp t="s">
        <v>#N/A N/A</v>
        <stp/>
        <stp>BDS|15038433635083537567</stp>
        <tr r="M105" s="4"/>
      </tp>
      <tp t="s">
        <v>#N/A N/A</v>
        <stp/>
        <stp>BDH|12343422042400288609</stp>
        <tr r="F374" s="4"/>
      </tp>
      <tp t="s">
        <v>#N/A N/A</v>
        <stp/>
        <stp>BDH|10724666828580044086</stp>
        <tr r="F164" s="4"/>
      </tp>
      <tp t="s">
        <v>#N/A N/A</v>
        <stp/>
        <stp>BDH|10911484301549210930</stp>
        <tr r="D254" s="4"/>
      </tp>
      <tp t="s">
        <v>#N/A N/A</v>
        <stp/>
        <stp>BDH|16556836423791297969</stp>
        <tr r="B186" s="4"/>
      </tp>
      <tp t="s">
        <v>#N/A N/A</v>
        <stp/>
        <stp>BDH|10185075929714927262</stp>
        <tr r="D272" s="4"/>
      </tp>
      <tp t="s">
        <v>#N/A N/A</v>
        <stp/>
        <stp>BDH|13243204023954081318</stp>
        <tr r="H118" s="4"/>
      </tp>
      <tp t="s">
        <v>#N/A N/A</v>
        <stp/>
        <stp>BDH|11236151315334187130</stp>
        <tr r="D135" s="4"/>
      </tp>
      <tp t="s">
        <v>#N/A N/A</v>
        <stp/>
        <stp>BDH|14323750252521063348</stp>
        <tr r="I366" s="4"/>
      </tp>
      <tp t="s">
        <v>#N/A N/A</v>
        <stp/>
        <stp>BDH|15044152504877502741</stp>
        <tr r="F400" s="4"/>
      </tp>
      <tp t="s">
        <v>#N/A N/A</v>
        <stp/>
        <stp>BDH|12849972690827910162</stp>
        <tr r="E345" s="4"/>
      </tp>
      <tp t="s">
        <v>#N/A N/A</v>
        <stp/>
        <stp>BDH|10301129897079426527</stp>
        <tr r="F328" s="4"/>
      </tp>
      <tp t="s">
        <v>#N/A N/A</v>
        <stp/>
        <stp>BDH|14724563643500050122</stp>
        <tr r="E157" s="4"/>
      </tp>
      <tp t="s">
        <v>#N/A N/A</v>
        <stp/>
        <stp>BDH|17069922056389028643</stp>
        <tr r="B239" s="4"/>
      </tp>
      <tp t="s">
        <v>#N/A N/A</v>
        <stp/>
        <stp>BDH|12805387360356871587</stp>
        <tr r="C332" s="4"/>
      </tp>
      <tp t="s">
        <v>#N/A N/A</v>
        <stp/>
        <stp>BDH|12572724325690843390</stp>
        <tr r="F343" s="4"/>
      </tp>
      <tp t="s">
        <v>#N/A N/A</v>
        <stp/>
        <stp>BDH|15785287534873818306</stp>
        <tr r="D144" s="4"/>
      </tp>
      <tp t="s">
        <v>#N/A N/A</v>
        <stp/>
        <stp>BDH|10333860613479412411</stp>
        <tr r="H284" s="4"/>
      </tp>
      <tp t="s">
        <v>#N/A N/A</v>
        <stp/>
        <stp>BDH|10200654923618742800</stp>
        <tr r="E101" s="4"/>
      </tp>
      <tp t="s">
        <v>#N/A N/A</v>
        <stp/>
        <stp>BDH|12608104531014729030</stp>
        <tr r="F114" s="4"/>
      </tp>
      <tp t="s">
        <v>#N/A N/A</v>
        <stp/>
        <stp>BDH|14562866447299711518</stp>
        <tr r="D106" s="4"/>
      </tp>
      <tp t="s">
        <v>#N/A N/A</v>
        <stp/>
        <stp>BDH|11722802226179282615</stp>
        <tr r="G398" s="4"/>
      </tp>
      <tp t="s">
        <v>#N/A N/A</v>
        <stp/>
        <stp>BDH|11113364117364076321</stp>
        <tr r="F88" s="4"/>
      </tp>
      <tp t="s">
        <v>#N/A N/A</v>
        <stp/>
        <stp>BDH|12085080910394359399</stp>
        <tr r="C262" s="4"/>
      </tp>
      <tp t="s">
        <v>#N/A N/A</v>
        <stp/>
        <stp>BDH|15054702437846014358</stp>
        <tr r="G307" s="4"/>
      </tp>
      <tp t="s">
        <v>#N/A N/A</v>
        <stp/>
        <stp>BDH|18242184338376031805</stp>
        <tr r="D87" s="4"/>
      </tp>
      <tp t="s">
        <v>#N/A N/A</v>
        <stp/>
        <stp>BDH|13815480057655165339</stp>
        <tr r="E297" s="4"/>
      </tp>
      <tp t="s">
        <v>#N/A N/A</v>
        <stp/>
        <stp>BDH|10954668819923248012</stp>
        <tr r="F369" s="4"/>
      </tp>
      <tp t="s">
        <v>#N/A N/A</v>
        <stp/>
        <stp>BDH|15569120878180853723</stp>
        <tr r="E132" s="4"/>
      </tp>
      <tp t="s">
        <v>#N/A N/A</v>
        <stp/>
        <stp>BDH|13706797669154788244</stp>
        <tr r="C325" s="4"/>
      </tp>
      <tp t="s">
        <v>#N/A N/A</v>
        <stp/>
        <stp>BDH|12820111482967621890</stp>
        <tr r="I83" s="4"/>
      </tp>
      <tp t="s">
        <v>#N/A N/A</v>
        <stp/>
        <stp>BDH|16732246414022422379</stp>
        <tr r="B386" s="4"/>
      </tp>
      <tp t="s">
        <v>#N/A N/A</v>
        <stp/>
        <stp>BDH|11280477722557141423</stp>
        <tr r="I223" s="4"/>
      </tp>
      <tp t="s">
        <v>#N/A N/A</v>
        <stp/>
        <stp>BDH|15441751497049581671</stp>
        <tr r="F261" s="4"/>
      </tp>
      <tp t="s">
        <v>#N/A N/A</v>
        <stp/>
        <stp>BDH|16022128475915675157</stp>
        <tr r="G155" s="4"/>
      </tp>
      <tp t="s">
        <v>#N/A N/A</v>
        <stp/>
        <stp>BDH|14435364842541664625</stp>
        <tr r="C342" s="4"/>
      </tp>
      <tp t="s">
        <v>#N/A N/A</v>
        <stp/>
        <stp>BDH|11458942995642743764</stp>
        <tr r="G127" s="4"/>
      </tp>
      <tp t="s">
        <v>#N/A N/A</v>
        <stp/>
        <stp>BDH|10408167736086452046</stp>
        <tr r="D400" s="4"/>
      </tp>
      <tp t="s">
        <v>#N/A N/A</v>
        <stp/>
        <stp>BDH|16229625216192147708</stp>
        <tr r="D36" s="4"/>
      </tp>
      <tp t="s">
        <v>#N/A N/A</v>
        <stp/>
        <stp>BDH|10983164148191118015</stp>
        <tr r="C73" s="4"/>
      </tp>
      <tp t="s">
        <v>#N/A N/A</v>
        <stp/>
        <stp>BDH|11797934475163434820</stp>
        <tr r="F135" s="4"/>
      </tp>
      <tp t="s">
        <v>#N/A N/A</v>
        <stp/>
        <stp>BDH|17758101819686884518</stp>
        <tr r="C296" s="4"/>
      </tp>
      <tp t="s">
        <v>#N/A N/A</v>
        <stp/>
        <stp>BDH|13292199076142227383</stp>
        <tr r="I77" s="4"/>
      </tp>
      <tp t="s">
        <v>#N/A N/A</v>
        <stp/>
        <stp>BDH|12939383817884494055</stp>
        <tr r="F110" s="4"/>
      </tp>
      <tp t="s">
        <v>#N/A N/A</v>
        <stp/>
        <stp>BDH|16477516053276093401</stp>
        <tr r="C12" s="4"/>
      </tp>
      <tp t="s">
        <v>#N/A N/A</v>
        <stp/>
        <stp>BDH|12488589235955638592</stp>
        <tr r="E395" s="4"/>
      </tp>
      <tp t="s">
        <v>#N/A N/A</v>
        <stp/>
        <stp>BDH|11240570973865938291</stp>
        <tr r="C125" s="4"/>
      </tp>
      <tp t="s">
        <v>#N/A N/A</v>
        <stp/>
        <stp>BDH|14695350733061206147</stp>
        <tr r="B322" s="4"/>
      </tp>
      <tp t="s">
        <v>#N/A N/A</v>
        <stp/>
        <stp>BDH|13884212642228477992</stp>
        <tr r="H394" s="4"/>
      </tp>
      <tp t="s">
        <v>#N/A N/A</v>
        <stp/>
        <stp>BDH|15757189853457818225</stp>
        <tr r="B12" s="4"/>
      </tp>
      <tp t="s">
        <v>#N/A N/A</v>
        <stp/>
        <stp>BDH|11575604831296185638</stp>
        <tr r="G378" s="4"/>
      </tp>
      <tp t="s">
        <v>#N/A N/A</v>
        <stp/>
        <stp>BDH|17823762561100087263</stp>
        <tr r="C341" s="4"/>
      </tp>
      <tp t="s">
        <v>#N/A N/A</v>
        <stp/>
        <stp>BDH|12663660722896847433</stp>
        <tr r="E85" s="4"/>
      </tp>
      <tp t="s">
        <v>#N/A N/A</v>
        <stp/>
        <stp>BDH|13445889951483168950</stp>
        <tr r="F211" s="4"/>
      </tp>
      <tp t="s">
        <v>#N/A N/A</v>
        <stp/>
        <stp>BDH|17171649691354488899</stp>
        <tr r="C188" s="4"/>
      </tp>
      <tp t="s">
        <v>#N/A N/A</v>
        <stp/>
        <stp>BDH|10195594020760640372</stp>
        <tr r="G139" s="4"/>
      </tp>
      <tp t="s">
        <v>#N/A N/A</v>
        <stp/>
        <stp>BDH|13412936161028644090</stp>
        <tr r="B270" s="4"/>
      </tp>
      <tp t="s">
        <v>#N/A N/A</v>
        <stp/>
        <stp>BDH|15142513526720891679</stp>
        <tr r="F362" s="4"/>
      </tp>
      <tp t="s">
        <v>#N/A N/A</v>
        <stp/>
        <stp>BDH|16309063005177875512</stp>
        <tr r="B232" s="4"/>
      </tp>
      <tp t="s">
        <v>#N/A N/A</v>
        <stp/>
        <stp>BDH|10771340950491301395</stp>
        <tr r="E318" s="4"/>
      </tp>
      <tp t="s">
        <v>#N/A N/A</v>
        <stp/>
        <stp>BDH|12598241167602752099</stp>
        <tr r="B153" s="4"/>
      </tp>
      <tp t="s">
        <v>#N/A N/A</v>
        <stp/>
        <stp>BDH|10635590073157305173</stp>
        <tr r="B97" s="4"/>
      </tp>
      <tp t="s">
        <v>#N/A N/A</v>
        <stp/>
        <stp>BDH|14372661668000609030</stp>
        <tr r="C381" s="4"/>
      </tp>
      <tp t="s">
        <v>#N/A N/A</v>
        <stp/>
        <stp>BDH|18176218288487067109</stp>
        <tr r="C301" s="4"/>
      </tp>
      <tp t="s">
        <v>#N/A N/A</v>
        <stp/>
        <stp>BDH|12337574708514560728</stp>
        <tr r="F68" s="4"/>
      </tp>
      <tp t="s">
        <v>#N/A N/A</v>
        <stp/>
        <stp>BDH|11436126329287520116</stp>
        <tr r="E252" s="4"/>
      </tp>
      <tp t="s">
        <v>#N/A N/A</v>
        <stp/>
        <stp>BDH|12168565070205523190</stp>
        <tr r="D17" s="4"/>
      </tp>
      <tp t="s">
        <v>#N/A N/A</v>
        <stp/>
        <stp>BDH|10151103557431852156</stp>
        <tr r="G223" s="4"/>
      </tp>
      <tp t="s">
        <v>#N/A N/A</v>
        <stp/>
        <stp>BDH|10031788920832463372</stp>
        <tr r="H158" s="4"/>
      </tp>
      <tp t="s">
        <v>#N/A N/A</v>
        <stp/>
        <stp>BDH|14007460038056171158</stp>
        <tr r="H245" s="4"/>
      </tp>
      <tp t="s">
        <v>#N/A N/A</v>
        <stp/>
        <stp>BDH|10366773708070247341</stp>
        <tr r="H173" s="4"/>
      </tp>
      <tp t="s">
        <v>#N/A N/A</v>
        <stp/>
        <stp>BDH|14515999812870033838</stp>
        <tr r="I362" s="4"/>
      </tp>
      <tp t="s">
        <v>#N/A N/A</v>
        <stp/>
        <stp>BDH|10308104278477258547</stp>
        <tr r="C53" s="4"/>
      </tp>
      <tp t="s">
        <v>#N/A N/A</v>
        <stp/>
        <stp>BDH|12400757632121771393</stp>
        <tr r="D154" s="4"/>
      </tp>
      <tp t="s">
        <v>#N/A N/A</v>
        <stp/>
        <stp>BDH|12452345429416444101</stp>
        <tr r="B320" s="4"/>
      </tp>
      <tp t="s">
        <v>#N/A N/A</v>
        <stp/>
        <stp>BDH|13531356888144475809</stp>
        <tr r="H317" s="4"/>
      </tp>
      <tp t="s">
        <v>#N/A N/A</v>
        <stp/>
        <stp>BDH|16528750940060450187</stp>
        <tr r="B170" s="4"/>
      </tp>
      <tp t="s">
        <v>#N/A N/A</v>
        <stp/>
        <stp>BDH|12028489928406988652</stp>
        <tr r="E209" s="4"/>
      </tp>
      <tp t="s">
        <v>#N/A N/A</v>
        <stp/>
        <stp>BDH|16977931893192586036</stp>
        <tr r="G318" s="4"/>
      </tp>
      <tp t="s">
        <v>#N/A N/A</v>
        <stp/>
        <stp>BDH|16072643028980398601</stp>
        <tr r="B127" s="4"/>
      </tp>
      <tp t="s">
        <v>#N/A N/A</v>
        <stp/>
        <stp>BDH|11263424704692353385</stp>
        <tr r="E360" s="4"/>
      </tp>
      <tp t="s">
        <v>#N/A N/A</v>
        <stp/>
        <stp>BDH|14397345148054526347</stp>
        <tr r="H273" s="4"/>
      </tp>
      <tp t="s">
        <v>#N/A N/A</v>
        <stp/>
        <stp>BDH|17797128240175280396</stp>
        <tr r="B18" s="4"/>
      </tp>
      <tp t="s">
        <v>#N/A N/A</v>
        <stp/>
        <stp>BDH|10861878382426338205</stp>
        <tr r="F59" s="4"/>
      </tp>
      <tp t="s">
        <v>#N/A N/A</v>
        <stp/>
        <stp>BDH|16708124483478132390</stp>
        <tr r="D267" s="4"/>
      </tp>
      <tp t="s">
        <v>#N/A N/A</v>
        <stp/>
        <stp>BDH|12341795970523405505</stp>
        <tr r="H145" s="4"/>
      </tp>
      <tp t="s">
        <v>#N/A N/A</v>
        <stp/>
        <stp>BDH|11702686833865289506</stp>
        <tr r="I300" s="4"/>
      </tp>
      <tp t="s">
        <v>#N/A N/A</v>
        <stp/>
        <stp>BDH|10101680250014645314</stp>
        <tr r="H253" s="4"/>
      </tp>
      <tp t="s">
        <v>#N/A N/A</v>
        <stp/>
        <stp>BDH|17693440924312884704</stp>
        <tr r="E163" s="4"/>
      </tp>
      <tp t="s">
        <v>#N/A N/A</v>
        <stp/>
        <stp>BDS|11346082855707136658</stp>
        <tr r="W394" s="4"/>
      </tp>
      <tp t="e">
        <v>#N/A</v>
        <stp/>
        <stp>BDP|16698485877153947391</stp>
        <tr r="AQ308" s="4"/>
      </tp>
      <tp t="e">
        <v>#N/A</v>
        <stp/>
        <stp>BDP|16717781702893257762</stp>
        <tr r="AR314" s="4"/>
      </tp>
      <tp t="e">
        <v>#N/A</v>
        <stp/>
        <stp>BDS|12491366601654166080</stp>
        <tr r="M371" s="4"/>
        <tr r="M371" s="4"/>
        <tr r="AG371" s="4"/>
        <tr r="AG371" s="4"/>
        <tr r="W371" s="4"/>
        <tr r="W371" s="4"/>
      </tp>
      <tp t="e">
        <v>#N/A</v>
        <stp/>
        <stp>BDP|16599117660384475094</stp>
        <tr r="AR17" s="4"/>
      </tp>
      <tp t="s">
        <v>#N/A N/A</v>
        <stp/>
        <stp>BDS|15817049577077433059</stp>
        <tr r="W83" s="4"/>
      </tp>
      <tp t="e">
        <v>#N/A</v>
        <stp/>
        <stp>BDP|12175293057244442423</stp>
        <tr r="AR52" s="4"/>
      </tp>
      <tp t="s">
        <v>#N/A N/A</v>
        <stp/>
        <stp>BDS|16685368431177953423</stp>
        <tr r="W386" s="4"/>
      </tp>
      <tp t="e">
        <v>#N/A</v>
        <stp/>
        <stp>BDP|16829601050494061414</stp>
        <tr r="AQ55" s="4"/>
      </tp>
      <tp t="e">
        <v>#N/A</v>
        <stp/>
        <stp>BDP|13065568237244957403</stp>
        <tr r="AR132" s="4"/>
      </tp>
      <tp t="e">
        <v>#N/A</v>
        <stp/>
        <stp>BDP|13063239575192952172</stp>
        <tr r="AQ326" s="4"/>
      </tp>
      <tp t="s">
        <v>#N/A N/A</v>
        <stp/>
        <stp>BDS|14532739909052318473</stp>
        <tr r="AG37" s="4"/>
      </tp>
      <tp t="s">
        <v>#N/A N/A</v>
        <stp/>
        <stp>BDS|12302569608956084467</stp>
        <tr r="M347" s="4"/>
      </tp>
      <tp t="s">
        <v>#N/A N/A</v>
        <stp/>
        <stp>BDS|15375489431923277434</stp>
        <tr r="W72" s="4"/>
      </tp>
      <tp t="e">
        <v>#N/A</v>
        <stp/>
        <stp>BDP|15264915884907978651</stp>
        <tr r="AQ257" s="4"/>
      </tp>
      <tp t="s">
        <v>#N/A N/A</v>
        <stp/>
        <stp>BDS|10808480178517114116</stp>
        <tr r="M243" s="4"/>
      </tp>
      <tp t="e">
        <v>#N/A</v>
        <stp/>
        <stp>BDP|18306474596382815216</stp>
        <tr r="AQ94" s="4"/>
      </tp>
      <tp t="e">
        <v>#N/A</v>
        <stp/>
        <stp>BDP|13690149568087739665</stp>
        <tr r="AR279" s="4"/>
      </tp>
      <tp t="s">
        <v>#N/A N/A</v>
        <stp/>
        <stp>BDS|11157904089917390237</stp>
        <tr r="M69" s="4"/>
      </tp>
      <tp t="e">
        <v>#N/A</v>
        <stp/>
        <stp>BDS|10692482392979425106</stp>
        <tr r="W180" s="4"/>
        <tr r="W180" s="4"/>
        <tr r="M180" s="4"/>
        <tr r="M180" s="4"/>
        <tr r="AG180" s="4"/>
        <tr r="AG180" s="4"/>
      </tp>
      <tp t="e">
        <v>#N/A</v>
        <stp/>
        <stp>BDP|11508052294405825871</stp>
        <tr r="AR205" s="4"/>
      </tp>
      <tp t="s">
        <v>#N/A N/A</v>
        <stp/>
        <stp>BDS|12824510175126484311</stp>
        <tr r="M90" s="4"/>
      </tp>
      <tp t="e">
        <v>#N/A</v>
        <stp/>
        <stp>BDP|16748513538991102451</stp>
        <tr r="AR182" s="4"/>
      </tp>
      <tp t="e">
        <v>#N/A</v>
        <stp/>
        <stp>BDS|11441766351530909633</stp>
        <tr r="M167" s="4"/>
        <tr r="M167" s="4"/>
        <tr r="AG167" s="4"/>
        <tr r="AG167" s="4"/>
        <tr r="W167" s="4"/>
        <tr r="W167" s="4"/>
      </tp>
      <tp t="e">
        <v>#N/A</v>
        <stp/>
        <stp>BDP|11330784643204099356</stp>
        <tr r="AR160" s="4"/>
      </tp>
      <tp t="e">
        <v>#N/A</v>
        <stp/>
        <stp>BDP|16931513107622064429</stp>
        <tr r="AR352" s="4"/>
      </tp>
      <tp t="s">
        <v>#N/A N/A</v>
        <stp/>
        <stp>BDS|12180155798178702755</stp>
        <tr r="M179" s="4"/>
      </tp>
      <tp t="e">
        <v>#N/A</v>
        <stp/>
        <stp>BDP|16992457850062242032</stp>
        <tr r="AQ196" s="4"/>
      </tp>
      <tp t="e">
        <v>#N/A</v>
        <stp/>
        <stp>BDP|13069186165837349632</stp>
        <tr r="AQ329" s="4"/>
      </tp>
      <tp t="e">
        <v>#N/A</v>
        <stp/>
        <stp>BDP|17381378728224024710</stp>
        <tr r="AR307" s="4"/>
      </tp>
      <tp t="e">
        <v>#N/A</v>
        <stp/>
        <stp>BDP|13100812485762878419</stp>
        <tr r="AQ203" s="4"/>
      </tp>
      <tp t="e">
        <v>#N/A</v>
        <stp/>
        <stp>BDP|18287993567122776072</stp>
        <tr r="AQ268" s="4"/>
      </tp>
      <tp t="s">
        <v>#N/A N/A</v>
        <stp/>
        <stp>BDS|10788089993274695856</stp>
        <tr r="AG356" s="4"/>
      </tp>
      <tp t="e">
        <v>#N/A</v>
        <stp/>
        <stp>BDP|11858476407250048042</stp>
        <tr r="AQ88" s="4"/>
      </tp>
      <tp t="e">
        <v>#N/A</v>
        <stp/>
        <stp>BDS|12282218008240233559</stp>
        <tr r="W165" s="4"/>
        <tr r="W165" s="4"/>
        <tr r="M165" s="4"/>
        <tr r="M165" s="4"/>
        <tr r="AG165" s="4"/>
        <tr r="AG165" s="4"/>
      </tp>
      <tp t="e">
        <v>#N/A</v>
        <stp/>
        <stp>BDP|12856573025907295778</stp>
        <tr r="AQ46" s="4"/>
      </tp>
      <tp t="e">
        <v>#N/A</v>
        <stp/>
        <stp>BDS|10027442434475442782</stp>
        <tr r="AG18" s="4"/>
        <tr r="AG18" s="4"/>
        <tr r="M18" s="4"/>
        <tr r="M18" s="4"/>
        <tr r="W18" s="4"/>
        <tr r="W18" s="4"/>
      </tp>
      <tp t="s">
        <v>#N/A N/A</v>
        <stp/>
        <stp>BDS|11887075904941738507</stp>
        <tr r="AG82" s="4"/>
      </tp>
      <tp t="s">
        <v>#N/A N/A</v>
        <stp/>
        <stp>BDS|15094013729851374371</stp>
        <tr r="W224" s="4"/>
      </tp>
      <tp t="e">
        <v>#N/A</v>
        <stp/>
        <stp>BDP|15843120810910797039</stp>
        <tr r="AR348" s="4"/>
      </tp>
      <tp t="s">
        <v>#N/A N/A</v>
        <stp/>
        <stp>BDS|14686865284834805512</stp>
        <tr r="W343" s="4"/>
      </tp>
      <tp t="e">
        <v>#N/A</v>
        <stp/>
        <stp>BDS|16292115902300431277</stp>
        <tr r="W244" s="4"/>
        <tr r="W244" s="4"/>
        <tr r="AG244" s="4"/>
        <tr r="AG244" s="4"/>
        <tr r="M244" s="4"/>
        <tr r="M244" s="4"/>
      </tp>
      <tp t="s">
        <v>#N/A N/A</v>
        <stp/>
        <stp>BDS|15299143904534660563</stp>
        <tr r="W92" s="4"/>
      </tp>
      <tp t="s">
        <v>#N/A N/A</v>
        <stp/>
        <stp>BDS|10794094441245508481</stp>
        <tr r="M81" s="4"/>
      </tp>
      <tp t="e">
        <v>#N/A</v>
        <stp/>
        <stp>BDS|18084611713508104205</stp>
        <tr r="M97" s="4"/>
        <tr r="M97" s="4"/>
        <tr r="AG97" s="4"/>
        <tr r="AG97" s="4"/>
        <tr r="W97" s="4"/>
        <tr r="W97" s="4"/>
      </tp>
      <tp t="e">
        <v>#N/A</v>
        <stp/>
        <stp>BDP|10340759636278107917</stp>
        <tr r="AQ245" s="4"/>
      </tp>
      <tp t="e">
        <v>#N/A</v>
        <stp/>
        <stp>BDP|11648555905408068960</stp>
        <tr r="AQ53" s="4"/>
      </tp>
      <tp t="e">
        <v>#N/A</v>
        <stp/>
        <stp>BDS|17347025258422847527</stp>
        <tr r="AG285" s="4"/>
        <tr r="AG285" s="4"/>
        <tr r="W285" s="4"/>
        <tr r="W285" s="4"/>
        <tr r="M285" s="4"/>
        <tr r="M285" s="4"/>
      </tp>
      <tp t="s">
        <v>#N/A N/A</v>
        <stp/>
        <stp>BDS|11200801895650725531</stp>
        <tr r="AG145" s="4"/>
      </tp>
      <tp t="e">
        <v>#N/A</v>
        <stp/>
        <stp>BDP|11847863117798823529</stp>
        <tr r="AQ321" s="4"/>
      </tp>
      <tp t="e">
        <v>#N/A</v>
        <stp/>
        <stp>BDP|17512180668056431328</stp>
        <tr r="AQ48" s="4"/>
      </tp>
      <tp t="e">
        <v>#N/A</v>
        <stp/>
        <stp>BDS|14656302438918640980</stp>
        <tr r="W91" s="4"/>
        <tr r="W91" s="4"/>
        <tr r="AG91" s="4"/>
        <tr r="AG91" s="4"/>
        <tr r="M91" s="4"/>
        <tr r="M91" s="4"/>
      </tp>
      <tp t="s">
        <v>#N/A N/A</v>
        <stp/>
        <stp>BDS|13954628099128748151</stp>
        <tr r="AG42" s="4"/>
      </tp>
      <tp t="e">
        <v>#N/A</v>
        <stp/>
        <stp>BDP|11682280422115826172</stp>
        <tr r="AR16" s="4"/>
      </tp>
      <tp t="e">
        <v>#N/A</v>
        <stp/>
        <stp>BDP|14366140210223454208</stp>
        <tr r="AQ175" s="4"/>
      </tp>
      <tp t="e">
        <v>#N/A</v>
        <stp/>
        <stp>BDP|17069296779111357608</stp>
        <tr r="AR134" s="4"/>
      </tp>
      <tp t="s">
        <v>#N/A N/A</v>
        <stp/>
        <stp>BDS|12954443279264509012</stp>
        <tr r="M170" s="4"/>
      </tp>
      <tp t="s">
        <v>#N/A N/A</v>
        <stp/>
        <stp>BDS|11362854850791460825</stp>
        <tr r="W158" s="4"/>
      </tp>
      <tp t="e">
        <v>#N/A</v>
        <stp/>
        <stp>BDP|12016876903169619613</stp>
        <tr r="AR87" s="4"/>
      </tp>
      <tp t="s">
        <v>#N/A N/A</v>
        <stp/>
        <stp>BDS|14299155447080565441</stp>
        <tr r="AG121" s="4"/>
      </tp>
      <tp t="s">
        <v>#N/A N/A</v>
        <stp/>
        <stp>BDS|13398367059613957342</stp>
        <tr r="W349" s="4"/>
      </tp>
      <tp t="s">
        <v>#N/A N/A</v>
        <stp/>
        <stp>BDS|13221662866417767139</stp>
        <tr r="W360" s="4"/>
      </tp>
      <tp t="e">
        <v>#N/A</v>
        <stp/>
        <stp>BDP|11124320124980725550</stp>
        <tr r="AR390" s="4"/>
      </tp>
      <tp t="e">
        <v>#N/A</v>
        <stp/>
        <stp>BDS|16203676001856733353</stp>
        <tr r="M45" s="4"/>
        <tr r="M45" s="4"/>
        <tr r="W45" s="4"/>
        <tr r="W45" s="4"/>
        <tr r="AG45" s="4"/>
        <tr r="AG45" s="4"/>
      </tp>
      <tp t="e">
        <v>#N/A</v>
        <stp/>
        <stp>BDP|17722441625847315306</stp>
        <tr r="AR192" s="4"/>
      </tp>
      <tp t="e">
        <v>#N/A</v>
        <stp/>
        <stp>BDP|16641288439144516670</stp>
        <tr r="AR150" s="4"/>
      </tp>
      <tp t="s">
        <v>#N/A N/A</v>
        <stp/>
        <stp>BDS|12912460608317707460</stp>
        <tr r="AG196" s="4"/>
      </tp>
      <tp t="s">
        <v>#N/A N/A</v>
        <stp/>
        <stp>BDS|16770033430679114932</stp>
        <tr r="AG41" s="4"/>
      </tp>
      <tp t="e">
        <v>#N/A</v>
        <stp/>
        <stp>BDP|10247659932487082707</stp>
        <tr r="AQ233" s="4"/>
      </tp>
      <tp t="s">
        <v>#N/A N/A</v>
        <stp/>
        <stp>BDS|13337412935225249432</stp>
        <tr r="W366" s="4"/>
      </tp>
      <tp t="s">
        <v>#N/A N/A</v>
        <stp/>
        <stp>BDS|14406265266214060124</stp>
        <tr r="AG391" s="4"/>
      </tp>
      <tp t="s">
        <v>#N/A N/A</v>
        <stp/>
        <stp>BDS|16318701938926513196</stp>
        <tr r="AG155" s="4"/>
      </tp>
      <tp t="s">
        <v>#N/A N/A</v>
        <stp/>
        <stp>BDS|12223349339031168691</stp>
        <tr r="W129" s="4"/>
      </tp>
      <tp t="e">
        <v>#N/A</v>
        <stp/>
        <stp>BDS|11366464853694166105</stp>
        <tr r="M100" s="4"/>
        <tr r="M100" s="4"/>
        <tr r="AG100" s="4"/>
        <tr r="AG100" s="4"/>
        <tr r="W100" s="4"/>
        <tr r="W100" s="4"/>
      </tp>
      <tp t="e">
        <v>#N/A</v>
        <stp/>
        <stp>BDP|12720405719067878524</stp>
        <tr r="AR175" s="4"/>
      </tp>
      <tp t="e">
        <v>#N/A</v>
        <stp/>
        <stp>BDP|12860575610895098689</stp>
        <tr r="AR340" s="4"/>
      </tp>
      <tp t="s">
        <v>#N/A N/A</v>
        <stp/>
        <stp>BDS|12677235271060094205</stp>
        <tr r="M284" s="4"/>
      </tp>
      <tp t="e">
        <v>#N/A</v>
        <stp/>
        <stp>BDP|15862202469682560638</stp>
        <tr r="AQ187" s="4"/>
      </tp>
      <tp t="e">
        <v>#N/A</v>
        <stp/>
        <stp>BDS|10186912985984362025</stp>
        <tr r="W349" s="4"/>
        <tr r="W349" s="4"/>
        <tr r="M349" s="4"/>
        <tr r="M349" s="4"/>
        <tr r="AG349" s="4"/>
        <tr r="AG349" s="4"/>
      </tp>
      <tp t="e">
        <v>#N/A</v>
        <stp/>
        <stp>BDS|14402315343414713257</stp>
        <tr r="M72" s="4"/>
        <tr r="M72" s="4"/>
        <tr r="AG72" s="4"/>
        <tr r="AG72" s="4"/>
        <tr r="W72" s="4"/>
        <tr r="W72" s="4"/>
      </tp>
      <tp t="s">
        <v>#N/A N/A</v>
        <stp/>
        <stp>BDS|14456792155747950452</stp>
        <tr r="M288" s="4"/>
      </tp>
      <tp t="s">
        <v>#N/A N/A</v>
        <stp/>
        <stp>BDS|13984884365218990092</stp>
        <tr r="M291" s="4"/>
      </tp>
      <tp t="e">
        <v>#N/A</v>
        <stp/>
        <stp>BDS|17214995169959356440</stp>
        <tr r="W392" s="4"/>
        <tr r="W392" s="4"/>
        <tr r="AG392" s="4"/>
        <tr r="AG392" s="4"/>
        <tr r="M392" s="4"/>
        <tr r="M392" s="4"/>
      </tp>
      <tp t="s">
        <v>#N/A N/A</v>
        <stp/>
        <stp>BDS|15714298949423564576</stp>
        <tr r="M255" s="4"/>
      </tp>
      <tp t="e">
        <v>#N/A</v>
        <stp/>
        <stp>BDS|12274837706466603947</stp>
        <tr r="M302" s="4"/>
        <tr r="M302" s="4"/>
        <tr r="AG302" s="4"/>
        <tr r="AG302" s="4"/>
        <tr r="W302" s="4"/>
        <tr r="W302" s="4"/>
      </tp>
      <tp t="s">
        <v>#N/A N/A</v>
        <stp/>
        <stp>BDS|14264564206045606112</stp>
        <tr r="W149" s="4"/>
      </tp>
      <tp t="e">
        <v>#N/A</v>
        <stp/>
        <stp>BDP|16840373742436977223</stp>
        <tr r="AR231" s="4"/>
      </tp>
      <tp t="s">
        <v>#N/A N/A</v>
        <stp/>
        <stp>BDS|16143050684382123940</stp>
        <tr r="W334" s="4"/>
      </tp>
      <tp t="e">
        <v>#N/A</v>
        <stp/>
        <stp>BDP|11725745696003256916</stp>
        <tr r="AQ31" s="4"/>
      </tp>
      <tp t="s">
        <v>#N/A N/A</v>
        <stp/>
        <stp>BDS|15707554943303719232</stp>
        <tr r="M340" s="4"/>
      </tp>
      <tp t="s">
        <v>#N/A N/A</v>
        <stp/>
        <stp>BDH|14050370894288341319</stp>
        <tr r="B228" s="4"/>
      </tp>
      <tp t="s">
        <v>#N/A N/A</v>
        <stp/>
        <stp>BDH|17786796120687702087</stp>
        <tr r="I227" s="4"/>
      </tp>
      <tp t="s">
        <v>#N/A N/A</v>
        <stp/>
        <stp>BDH|14508400002831344452</stp>
        <tr r="E159" s="4"/>
      </tp>
      <tp t="s">
        <v>#N/A N/A</v>
        <stp/>
        <stp>BDH|11799751714665667715</stp>
        <tr r="D182" s="4"/>
      </tp>
      <tp t="s">
        <v>#N/A N/A</v>
        <stp/>
        <stp>BDH|13599380159409599909</stp>
        <tr r="F391" s="4"/>
      </tp>
      <tp t="s">
        <v>#N/A N/A</v>
        <stp/>
        <stp>BDH|16750183170852707793</stp>
        <tr r="B238" s="4"/>
      </tp>
      <tp t="s">
        <v>#N/A N/A</v>
        <stp/>
        <stp>BDH|15834408508980676479</stp>
        <tr r="I210" s="4"/>
      </tp>
      <tp t="s">
        <v>#N/A N/A</v>
        <stp/>
        <stp>BDH|13105166679318740886</stp>
        <tr r="C159" s="4"/>
      </tp>
      <tp t="s">
        <v>#N/A N/A</v>
        <stp/>
        <stp>BDH|15579176960003024435</stp>
        <tr r="I109" s="4"/>
      </tp>
      <tp t="s">
        <v>#N/A N/A</v>
        <stp/>
        <stp>BDH|11377320104251262665</stp>
        <tr r="E176" s="4"/>
      </tp>
      <tp t="s">
        <v>#N/A N/A</v>
        <stp/>
        <stp>BDH|17385188254736646098</stp>
        <tr r="H181" s="4"/>
      </tp>
      <tp t="s">
        <v>#N/A N/A</v>
        <stp/>
        <stp>BDH|17884653478273250073</stp>
        <tr r="F121" s="4"/>
      </tp>
      <tp t="s">
        <v>#N/A N/A</v>
        <stp/>
        <stp>BDH|16088382164325930357</stp>
        <tr r="B76" s="4"/>
      </tp>
      <tp t="s">
        <v>#N/A N/A</v>
        <stp/>
        <stp>BDH|12409933684861522765</stp>
        <tr r="B313" s="4"/>
      </tp>
      <tp t="s">
        <v>#N/A N/A</v>
        <stp/>
        <stp>BDH|13722170913891312707</stp>
        <tr r="H125" s="4"/>
      </tp>
      <tp t="s">
        <v>#N/A N/A</v>
        <stp/>
        <stp>BDH|11089652349792830442</stp>
        <tr r="E342" s="4"/>
      </tp>
      <tp t="s">
        <v>#N/A N/A</v>
        <stp/>
        <stp>BDH|17497555607211192676</stp>
        <tr r="D146" s="4"/>
      </tp>
      <tp t="s">
        <v>#N/A N/A</v>
        <stp/>
        <stp>BDH|11821098513977519275</stp>
        <tr r="C302" s="4"/>
      </tp>
      <tp t="s">
        <v>#N/A N/A</v>
        <stp/>
        <stp>BDH|10487274345263707018</stp>
        <tr r="H94" s="4"/>
      </tp>
      <tp t="s">
        <v>#N/A N/A</v>
        <stp/>
        <stp>BDH|14115602547546361556</stp>
        <tr r="E371" s="4"/>
      </tp>
      <tp t="s">
        <v>#N/A N/A</v>
        <stp/>
        <stp>BDH|13451070047006433403</stp>
        <tr r="I333" s="4"/>
      </tp>
      <tp t="s">
        <v>#N/A N/A</v>
        <stp/>
        <stp>BDH|17354165514392175000</stp>
        <tr r="I358" s="4"/>
      </tp>
      <tp t="s">
        <v>#N/A N/A</v>
        <stp/>
        <stp>BDH|12109431464025023067</stp>
        <tr r="I186" s="4"/>
      </tp>
      <tp t="s">
        <v>#N/A N/A</v>
        <stp/>
        <stp>BDH|16232661519390927447</stp>
        <tr r="H330" s="4"/>
      </tp>
      <tp t="s">
        <v>#N/A N/A</v>
        <stp/>
        <stp>BDH|16240332047134684037</stp>
        <tr r="H375" s="4"/>
      </tp>
      <tp t="s">
        <v>#N/A N/A</v>
        <stp/>
        <stp>BDH|16795242190558248024</stp>
        <tr r="H374" s="4"/>
      </tp>
      <tp t="s">
        <v>#N/A N/A</v>
        <stp/>
        <stp>BDH|11745438902521105147</stp>
        <tr r="D222" s="4"/>
      </tp>
      <tp t="s">
        <v>#N/A N/A</v>
        <stp/>
        <stp>BDH|11886458049414001078</stp>
        <tr r="E293" s="4"/>
      </tp>
      <tp t="s">
        <v>#N/A N/A</v>
        <stp/>
        <stp>BDH|16780297457797331398</stp>
        <tr r="I94" s="4"/>
      </tp>
      <tp t="s">
        <v>#N/A N/A</v>
        <stp/>
        <stp>BDH|11204886553008843122</stp>
        <tr r="F247" s="4"/>
      </tp>
      <tp t="s">
        <v>#N/A N/A</v>
        <stp/>
        <stp>BDH|10704009165200325332</stp>
        <tr r="I315" s="4"/>
      </tp>
      <tp t="s">
        <v>#N/A N/A</v>
        <stp/>
        <stp>BDH|17399310093688503062</stp>
        <tr r="B310" s="4"/>
      </tp>
      <tp t="s">
        <v>#N/A N/A</v>
        <stp/>
        <stp>BDH|12365264510500149461</stp>
        <tr r="I281" s="4"/>
      </tp>
      <tp t="s">
        <v>#N/A N/A</v>
        <stp/>
        <stp>BDH|11304167520037570022</stp>
        <tr r="I168" s="4"/>
      </tp>
      <tp t="s">
        <v>#N/A N/A</v>
        <stp/>
        <stp>BDH|16471554631130058521</stp>
        <tr r="H149" s="4"/>
      </tp>
      <tp t="s">
        <v>#N/A N/A</v>
        <stp/>
        <stp>BDH|14804379218527323416</stp>
        <tr r="I46" s="4"/>
      </tp>
      <tp t="s">
        <v>#N/A N/A</v>
        <stp/>
        <stp>BDH|10546213171466077601</stp>
        <tr r="F14" s="4"/>
      </tp>
      <tp t="s">
        <v>#N/A N/A</v>
        <stp/>
        <stp>BDH|12804076201285908239</stp>
        <tr r="H200" s="4"/>
      </tp>
      <tp t="s">
        <v>#N/A N/A</v>
        <stp/>
        <stp>BDH|14860307952593486496</stp>
        <tr r="E11" s="4"/>
      </tp>
      <tp t="s">
        <v>#N/A N/A</v>
        <stp/>
        <stp>BDH|13306145577919020974</stp>
        <tr r="I27" s="4"/>
      </tp>
      <tp t="s">
        <v>#N/A N/A</v>
        <stp/>
        <stp>BDH|11261548007092354352</stp>
        <tr r="D44" s="4"/>
      </tp>
      <tp t="s">
        <v>#N/A N/A</v>
        <stp/>
        <stp>BDH|16297223632565659733</stp>
        <tr r="D30" s="4"/>
      </tp>
      <tp t="s">
        <v>#N/A N/A</v>
        <stp/>
        <stp>BDH|12963419913172538098</stp>
        <tr r="H278" s="4"/>
      </tp>
      <tp t="s">
        <v>#N/A N/A</v>
        <stp/>
        <stp>BDH|17290178322406350729</stp>
        <tr r="I128" s="4"/>
      </tp>
      <tp t="s">
        <v>#N/A N/A</v>
        <stp/>
        <stp>BDH|15650555723817605006</stp>
        <tr r="F392" s="4"/>
      </tp>
      <tp t="s">
        <v>#N/A N/A</v>
        <stp/>
        <stp>BDH|11647677923264136451</stp>
        <tr r="F80" s="4"/>
      </tp>
      <tp t="s">
        <v>#N/A N/A</v>
        <stp/>
        <stp>BDH|13722133068819997831</stp>
        <tr r="B113" s="4"/>
      </tp>
      <tp t="s">
        <v>#N/A N/A</v>
        <stp/>
        <stp>BDH|14739787628194421056</stp>
        <tr r="H329" s="4"/>
      </tp>
      <tp t="s">
        <v>#N/A N/A</v>
        <stp/>
        <stp>BDH|15238111325827297424</stp>
        <tr r="F209" s="4"/>
      </tp>
      <tp t="s">
        <v>#N/A N/A</v>
        <stp/>
        <stp>BDH|17737444099527572890</stp>
        <tr r="H229" s="4"/>
      </tp>
      <tp t="s">
        <v>#N/A N/A</v>
        <stp/>
        <stp>BDH|12848424502710715369</stp>
        <tr r="G78" s="4"/>
      </tp>
      <tp t="s">
        <v>#N/A N/A</v>
        <stp/>
        <stp>BDH|14740253859624073228</stp>
        <tr r="G267" s="4"/>
      </tp>
      <tp t="s">
        <v>#N/A N/A</v>
        <stp/>
        <stp>BDH|14046657559682531005</stp>
        <tr r="D286" s="4"/>
      </tp>
      <tp t="s">
        <v>#N/A N/A</v>
        <stp/>
        <stp>BDH|17299538423474257191</stp>
        <tr r="B84" s="4"/>
      </tp>
      <tp t="s">
        <v>#N/A N/A</v>
        <stp/>
        <stp>BDH|14178895534122414813</stp>
        <tr r="B300" s="4"/>
      </tp>
      <tp t="s">
        <v>#N/A N/A</v>
        <stp/>
        <stp>BDH|14552196101182410205</stp>
        <tr r="D184" s="4"/>
      </tp>
      <tp t="s">
        <v>#N/A N/A</v>
        <stp/>
        <stp>BDH|14517053189500520953</stp>
        <tr r="B140" s="4"/>
      </tp>
      <tp t="s">
        <v>#N/A N/A</v>
        <stp/>
        <stp>BDH|16735080192322499812</stp>
        <tr r="G364" s="4"/>
      </tp>
      <tp t="s">
        <v>#N/A N/A</v>
        <stp/>
        <stp>BDH|10364697722928323931</stp>
        <tr r="G122" s="4"/>
      </tp>
      <tp t="s">
        <v>#N/A N/A</v>
        <stp/>
        <stp>BDH|16732338074740101793</stp>
        <tr r="D227" s="4"/>
      </tp>
      <tp t="s">
        <v>#N/A N/A</v>
        <stp/>
        <stp>BDH|10779517631163971064</stp>
        <tr r="I182" s="4"/>
      </tp>
      <tp t="s">
        <v>#N/A N/A</v>
        <stp/>
        <stp>BDH|14309220488999414258</stp>
        <tr r="B243" s="4"/>
      </tp>
      <tp t="s">
        <v>#N/A N/A</v>
        <stp/>
        <stp>BDH|10855970967793050900</stp>
        <tr r="I308" s="4"/>
      </tp>
      <tp t="s">
        <v>#N/A N/A</v>
        <stp/>
        <stp>BDH|18144499015360088852</stp>
        <tr r="B321" s="4"/>
      </tp>
      <tp t="s">
        <v>#N/A N/A</v>
        <stp/>
        <stp>BDH|18423816746152901321</stp>
        <tr r="I255" s="4"/>
      </tp>
      <tp t="s">
        <v>#N/A N/A</v>
        <stp/>
        <stp>BDH|11189353209126273143</stp>
        <tr r="D307" s="4"/>
      </tp>
      <tp t="s">
        <v>#N/A N/A</v>
        <stp/>
        <stp>BDH|10332695543760690746</stp>
        <tr r="G12" s="4"/>
      </tp>
      <tp t="s">
        <v>#N/A N/A</v>
        <stp/>
        <stp>BDH|12419865611929142795</stp>
        <tr r="F256" s="4"/>
      </tp>
      <tp t="s">
        <v>#N/A N/A</v>
        <stp/>
        <stp>BDH|14371184373121670654</stp>
        <tr r="B134" s="4"/>
      </tp>
      <tp t="s">
        <v>#N/A N/A</v>
        <stp/>
        <stp>BDH|11413109218762757610</stp>
        <tr r="D386" s="4"/>
      </tp>
      <tp t="s">
        <v>#N/A N/A</v>
        <stp/>
        <stp>BDH|14008831055655899940</stp>
        <tr r="G311" s="4"/>
      </tp>
      <tp t="s">
        <v>#N/A N/A</v>
        <stp/>
        <stp>BDH|13822096466532980244</stp>
        <tr r="H23" s="4"/>
      </tp>
      <tp t="s">
        <v>#N/A N/A</v>
        <stp/>
        <stp>BDH|11849662737124267512</stp>
        <tr r="B277" s="4"/>
      </tp>
      <tp t="s">
        <v>#N/A N/A</v>
        <stp/>
        <stp>BDH|10952743003463485109</stp>
        <tr r="H146" s="4"/>
      </tp>
      <tp t="s">
        <v>#N/A N/A</v>
        <stp/>
        <stp>BDH|12518395951103331247</stp>
        <tr r="B342" s="4"/>
      </tp>
      <tp t="s">
        <v>#N/A N/A</v>
        <stp/>
        <stp>BDH|11474011553789923853</stp>
        <tr r="B282" s="4"/>
      </tp>
      <tp t="s">
        <v>#N/A N/A</v>
        <stp/>
        <stp>BDH|17916667874400123379</stp>
        <tr r="I283" s="4"/>
      </tp>
      <tp t="s">
        <v>#N/A N/A</v>
        <stp/>
        <stp>BDH|17558808990386849503</stp>
        <tr r="B349" s="4"/>
      </tp>
      <tp t="s">
        <v>#N/A N/A</v>
        <stp/>
        <stp>BDH|13795981051208708244</stp>
        <tr r="C231" s="4"/>
      </tp>
      <tp t="s">
        <v>#N/A N/A</v>
        <stp/>
        <stp>BDH|14122394263905545137</stp>
        <tr r="F66" s="4"/>
      </tp>
      <tp t="s">
        <v>#N/A N/A</v>
        <stp/>
        <stp>BDH|11352857362323079994</stp>
        <tr r="C118" s="4"/>
      </tp>
      <tp t="s">
        <v>#N/A N/A</v>
        <stp/>
        <stp>BDH|10397364178118761978</stp>
        <tr r="E116" s="4"/>
      </tp>
      <tp t="s">
        <v>#N/A N/A</v>
        <stp/>
        <stp>BDH|16578954900842584881</stp>
        <tr r="I177" s="4"/>
      </tp>
      <tp t="s">
        <v>#N/A N/A</v>
        <stp/>
        <stp>BDH|18164150603729297588</stp>
        <tr r="E271" s="4"/>
      </tp>
      <tp t="s">
        <v>#N/A N/A</v>
        <stp/>
        <stp>BDH|11839314004013440445</stp>
        <tr r="I134" s="4"/>
      </tp>
      <tp t="s">
        <v>#N/A N/A</v>
        <stp/>
        <stp>BDH|16226081863653003641</stp>
        <tr r="E390" s="4"/>
      </tp>
      <tp t="s">
        <v>#N/A N/A</v>
        <stp/>
        <stp>BDH|10763597891539474078</stp>
        <tr r="F127" s="4"/>
      </tp>
      <tp t="s">
        <v>#N/A N/A</v>
        <stp/>
        <stp>BDH|11631921848538596155</stp>
        <tr r="H282" s="4"/>
      </tp>
      <tp t="s">
        <v>#N/A N/A</v>
        <stp/>
        <stp>BDH|16698232179032755474</stp>
        <tr r="G123" s="4"/>
      </tp>
      <tp t="s">
        <v>#N/A N/A</v>
        <stp/>
        <stp>BDH|15346502802387470298</stp>
        <tr r="C100" s="4"/>
      </tp>
      <tp t="s">
        <v>#N/A N/A</v>
        <stp/>
        <stp>BDH|12239156886059989745</stp>
        <tr r="G128" s="4"/>
      </tp>
      <tp t="s">
        <v>#N/A N/A</v>
        <stp/>
        <stp>BDH|16416580544975048744</stp>
        <tr r="C187" s="4"/>
      </tp>
      <tp t="s">
        <v>#N/A N/A</v>
        <stp/>
        <stp>BDH|11208355149272649142</stp>
        <tr r="B29" s="4"/>
      </tp>
      <tp t="s">
        <v>#N/A N/A</v>
        <stp/>
        <stp>BDH|14647134118807880697</stp>
        <tr r="H256" s="4"/>
      </tp>
      <tp t="s">
        <v>#N/A N/A</v>
        <stp/>
        <stp>BDH|18401827486908947564</stp>
        <tr r="I162" s="4"/>
      </tp>
      <tp t="s">
        <v>#N/A N/A</v>
        <stp/>
        <stp>BDH|13658120467544926552</stp>
        <tr r="I373" s="4"/>
      </tp>
      <tp t="s">
        <v>#N/A N/A</v>
        <stp/>
        <stp>BDH|12156177000311001797</stp>
        <tr r="H25" s="4"/>
      </tp>
      <tp t="s">
        <v>#N/A N/A</v>
        <stp/>
        <stp>BDH|11852262572965320415</stp>
        <tr r="E219" s="4"/>
      </tp>
      <tp t="s">
        <v>#N/A N/A</v>
        <stp/>
        <stp>BDH|15814650513134550354</stp>
        <tr r="H192" s="4"/>
      </tp>
    </main>
    <main first="bofaddin.rtdserver">
      <tp t="s">
        <v>#N/A N/A</v>
        <stp/>
        <stp>BDH|2866551296087369</stp>
        <tr r="C349" s="4"/>
      </tp>
      <tp t="s">
        <v>#N/A N/A</v>
        <stp/>
        <stp>BDS|9190391367388315</stp>
        <tr r="AG79" s="4"/>
      </tp>
      <tp t="s">
        <v>#N/A N/A</v>
        <stp/>
        <stp>BDH|4785046281200113</stp>
        <tr r="B293" s="4"/>
      </tp>
      <tp t="s">
        <v>#N/A N/A</v>
        <stp/>
        <stp>BDH|9528920050071098</stp>
        <tr r="I313" s="4"/>
      </tp>
      <tp t="e">
        <v>#N/A</v>
        <stp/>
        <stp>BQL.LIST|18424210065385369233</stp>
        <tr r="J266" s="4"/>
      </tp>
      <tp t="s">
        <v>#N/A N/A</v>
        <stp/>
        <stp>BDH|2009856125586591</stp>
        <tr r="F96" s="4"/>
      </tp>
      <tp t="s">
        <v>#N/A N/A</v>
        <stp/>
        <stp>BQL|6310524546952914944</stp>
        <tr r="AS208" s="4"/>
      </tp>
      <tp t="s">
        <v>#N/A N/A</v>
        <stp/>
        <stp>BQL|2692058986226486089</stp>
        <tr r="AS302" s="4"/>
      </tp>
      <tp t="s">
        <v>#N/A N/A</v>
        <stp/>
        <stp>BQL|2151334491287391394</stp>
        <tr r="AS194" s="4"/>
      </tp>
      <tp t="s">
        <v>#N/A N/A</v>
        <stp/>
        <stp>BQL|1882949428967179131</stp>
        <tr r="AS31" s="4"/>
      </tp>
      <tp t="s">
        <v>#N/A N/A</v>
        <stp/>
        <stp>BQL|7885853049670418743</stp>
        <tr r="AS117" s="4"/>
      </tp>
      <tp t="s">
        <v>#N/A N/A</v>
        <stp/>
        <stp>BQL|7133474712169510720</stp>
        <tr r="AS210" s="4"/>
      </tp>
      <tp t="s">
        <v>#N/A N/A</v>
        <stp/>
        <stp>BQL|3843110589835491348</stp>
        <tr r="AS177" s="4"/>
      </tp>
      <tp t="s">
        <v>#N/A N/A</v>
        <stp/>
        <stp>BQL|8641130962745068678</stp>
        <tr r="AS188" s="4"/>
      </tp>
      <tp t="e">
        <v>#N/A</v>
        <stp/>
        <stp>BDP|2530553480844814727</stp>
        <tr r="AR156" s="4"/>
      </tp>
      <tp t="e">
        <v>#N/A</v>
        <stp/>
        <stp>BDP|1171848120524752381</stp>
        <tr r="AR393" s="4"/>
      </tp>
      <tp t="e">
        <v>#N/A</v>
        <stp/>
        <stp>BDP|9955993128489237704</stp>
        <tr r="AQ162" s="4"/>
      </tp>
      <tp t="s">
        <v>#N/A N/A</v>
        <stp/>
        <stp>BDS|2428399092696314269</stp>
        <tr r="W125" s="4"/>
      </tp>
      <tp t="s">
        <v>#N/A N/A</v>
        <stp/>
        <stp>BDH|5074194089386947636</stp>
        <tr r="B13" s="4"/>
      </tp>
      <tp t="s">
        <v>#N/A N/A</v>
        <stp/>
        <stp>BDH|6342275722979836343</stp>
        <tr r="D50" s="4"/>
      </tp>
      <tp t="s">
        <v>#N/A N/A</v>
        <stp/>
        <stp>BDH|5768819549683302666</stp>
        <tr r="G82" s="4"/>
      </tp>
      <tp t="s">
        <v>#N/A N/A</v>
        <stp/>
        <stp>BDH|1345576685770936028</stp>
        <tr r="G232" s="4"/>
      </tp>
      <tp t="e">
        <v>#N/A</v>
        <stp/>
        <stp>BDP|4846964842767159262</stp>
        <tr r="AQ246" s="4"/>
      </tp>
      <tp t="e">
        <v>#N/A</v>
        <stp/>
        <stp>BDP|2785999817697177135</stp>
        <tr r="AR155" s="4"/>
      </tp>
      <tp t="s">
        <v>#N/A N/A</v>
        <stp/>
        <stp>BDH|3085956644550254289</stp>
        <tr r="E123" s="4"/>
      </tp>
      <tp t="s">
        <v>#N/A N/A</v>
        <stp/>
        <stp>BDH|2475269795393480682</stp>
        <tr r="F93" s="4"/>
      </tp>
      <tp t="s">
        <v>#N/A N/A</v>
        <stp/>
        <stp>BDH|8283287154053131044</stp>
        <tr r="B107" s="4"/>
      </tp>
      <tp t="s">
        <v>#N/A N/A</v>
        <stp/>
        <stp>BDH|5653266313409095383</stp>
        <tr r="D392" s="4"/>
      </tp>
      <tp t="s">
        <v>#N/A N/A</v>
        <stp/>
        <stp>BDH|8710893284083277738</stp>
        <tr r="G71" s="4"/>
      </tp>
      <tp t="s">
        <v>#N/A N/A</v>
        <stp/>
        <stp>BDS|9493557847930996474</stp>
        <tr r="W52" s="4"/>
      </tp>
      <tp t="s">
        <v>#N/A N/A</v>
        <stp/>
        <stp>BDS|2395158095996306082</stp>
        <tr r="M85" s="4"/>
      </tp>
      <tp t="s">
        <v>#N/A N/A</v>
        <stp/>
        <stp>BDS|8968300165189104859</stp>
        <tr r="M207" s="4"/>
      </tp>
      <tp t="s">
        <v>#N/A N/A</v>
        <stp/>
        <stp>BDS|1717501599659216849</stp>
        <tr r="W346" s="4"/>
      </tp>
      <tp t="s">
        <v>#N/A N/A</v>
        <stp/>
        <stp>BDS|2132287796215238059</stp>
        <tr r="AG135" s="4"/>
      </tp>
      <tp t="s">
        <v>#N/A N/A</v>
        <stp/>
        <stp>BDS|1226211114479758781</stp>
        <tr r="AG8" s="4"/>
      </tp>
      <tp t="e">
        <v>#N/A</v>
        <stp/>
        <stp>BDS|9329768855162833509</stp>
        <tr r="AG67" s="4"/>
        <tr r="AG67" s="4"/>
        <tr r="W67" s="4"/>
        <tr r="W67" s="4"/>
        <tr r="M67" s="4"/>
        <tr r="M67" s="4"/>
      </tp>
      <tp t="e">
        <v>#N/A</v>
        <stp/>
        <stp>BDP|6062917628771560042</stp>
        <tr r="AR107" s="4"/>
      </tp>
      <tp t="e">
        <v>#N/A</v>
        <stp/>
        <stp>BDP|1321930899045020815</stp>
        <tr r="AQ300" s="4"/>
      </tp>
      <tp t="s">
        <v>#N/A N/A</v>
        <stp/>
        <stp>BDS|1878352250569170242</stp>
        <tr r="W269" s="4"/>
      </tp>
      <tp t="s">
        <v>#N/A N/A</v>
        <stp/>
        <stp>BDH|1809201183551121626</stp>
        <tr r="B34" s="4"/>
      </tp>
      <tp t="s">
        <v>#N/A N/A</v>
        <stp/>
        <stp>BDH|1081497541148493543</stp>
        <tr r="G13" s="4"/>
      </tp>
      <tp t="s">
        <v>#N/A N/A</v>
        <stp/>
        <stp>BDH|9148736199132330909</stp>
        <tr r="G323" s="4"/>
      </tp>
      <tp t="s">
        <v>#N/A N/A</v>
        <stp/>
        <stp>BDH|7131319016211796899</stp>
        <tr r="F303" s="4"/>
      </tp>
      <tp t="s">
        <v>#N/A N/A</v>
        <stp/>
        <stp>BDH|9656452258456437278</stp>
        <tr r="I236" s="4"/>
      </tp>
      <tp t="s">
        <v>#N/A N/A</v>
        <stp/>
        <stp>BDH|1822714506959408332</stp>
        <tr r="G96" s="4"/>
      </tp>
      <tp t="s">
        <v>#N/A N/A</v>
        <stp/>
        <stp>BDS|1203099757569358160</stp>
        <tr r="W321" s="4"/>
      </tp>
      <tp t="e">
        <v>#N/A</v>
        <stp/>
        <stp>BDS|7325890726691048053</stp>
        <tr r="W388" s="4"/>
        <tr r="W388" s="4"/>
        <tr r="AG388" s="4"/>
        <tr r="AG388" s="4"/>
        <tr r="M388" s="4"/>
        <tr r="M388" s="4"/>
      </tp>
      <tp t="s">
        <v>#N/A N/A</v>
        <stp/>
        <stp>BDS|6996863356786553159</stp>
        <tr r="M139" s="4"/>
      </tp>
      <tp t="e">
        <v>#N/A</v>
        <stp/>
        <stp>BDP|6649383443789473403</stp>
        <tr r="AR105" s="4"/>
      </tp>
      <tp t="s">
        <v>#N/A N/A</v>
        <stp/>
        <stp>BDH|6544152199482959097</stp>
        <tr r="E333" s="4"/>
      </tp>
      <tp t="s">
        <v>#N/A N/A</v>
        <stp/>
        <stp>BDH|8049757222094966577</stp>
        <tr r="B78" s="4"/>
      </tp>
      <tp t="s">
        <v>#N/A N/A</v>
        <stp/>
        <stp>BDH|9380810709978260503</stp>
        <tr r="H93" s="4"/>
      </tp>
      <tp t="s">
        <v>#N/A N/A</v>
        <stp/>
        <stp>BDH|2439877226632959650</stp>
        <tr r="G117" s="4"/>
      </tp>
      <tp t="s">
        <v>#N/A N/A</v>
        <stp/>
        <stp>BDH|5893571707805476951</stp>
        <tr r="I220" s="4"/>
      </tp>
      <tp t="s">
        <v>#N/A N/A</v>
        <stp/>
        <stp>BDH|1897777280985355754</stp>
        <tr r="D180" s="4"/>
      </tp>
      <tp t="s">
        <v>#N/A N/A</v>
        <stp/>
        <stp>BDH|8107762346096084182</stp>
        <tr r="C396" s="4"/>
      </tp>
      <tp t="s">
        <v>#N/A N/A</v>
        <stp/>
        <stp>BDH|8372487472933472443</stp>
        <tr r="C143" s="4"/>
      </tp>
      <tp t="e">
        <v>#N/A</v>
        <stp/>
        <stp>BDP|3112823246555878638</stp>
        <tr r="AQ377" s="4"/>
      </tp>
      <tp t="e">
        <v>#N/A</v>
        <stp/>
        <stp>BDP|9570766678955117045</stp>
        <tr r="AQ359" s="4"/>
      </tp>
      <tp t="e">
        <v>#N/A</v>
        <stp/>
        <stp>BDS|9056701586212007882</stp>
        <tr r="W175" s="4"/>
        <tr r="W175" s="4"/>
        <tr r="M175" s="4"/>
        <tr r="M175" s="4"/>
        <tr r="AG175" s="4"/>
        <tr r="AG175" s="4"/>
      </tp>
      <tp t="s">
        <v>#N/A N/A</v>
        <stp/>
        <stp>BDS|3700821838926358209</stp>
        <tr r="W219" s="4"/>
      </tp>
      <tp t="s">
        <v>#N/A N/A</v>
        <stp/>
        <stp>BDH|4806263656956034968</stp>
        <tr r="D41" s="4"/>
      </tp>
      <tp t="s">
        <v>#N/A N/A</v>
        <stp/>
        <stp>BDH|9914848046959071052</stp>
        <tr r="D363" s="4"/>
      </tp>
      <tp t="s">
        <v>#N/A N/A</v>
        <stp/>
        <stp>BDH|5676755689747758134</stp>
        <tr r="G160" s="4"/>
      </tp>
      <tp t="s">
        <v>#N/A N/A</v>
        <stp/>
        <stp>BDH|5776321846178584688</stp>
        <tr r="F316" s="4"/>
      </tp>
      <tp t="s">
        <v>#N/A N/A</v>
        <stp/>
        <stp>BDH|2814999175975390591</stp>
        <tr r="H193" s="4"/>
      </tp>
      <tp t="s">
        <v>#N/A N/A</v>
        <stp/>
        <stp>BDH|7520803139904393418</stp>
        <tr r="G134" s="4"/>
      </tp>
      <tp t="s">
        <v>#N/A N/A</v>
        <stp/>
        <stp>BDH|8922339157294052635</stp>
        <tr r="H144" s="4"/>
      </tp>
      <tp t="s">
        <v>#N/A N/A</v>
        <stp/>
        <stp>BDH|2987351282696017306</stp>
        <tr r="F280" s="4"/>
      </tp>
      <tp t="s">
        <v>#N/A N/A</v>
        <stp/>
        <stp>BDH|1282289886825029220</stp>
        <tr r="E151" s="4"/>
      </tp>
      <tp t="s">
        <v>#N/A N/A</v>
        <stp/>
        <stp>BDS|6459589827619605422</stp>
        <tr r="M183" s="4"/>
      </tp>
      <tp t="e">
        <v>#N/A</v>
        <stp/>
        <stp>BDP|1391397564489721166</stp>
        <tr r="AR315" s="4"/>
      </tp>
      <tp t="e">
        <v>#N/A</v>
        <stp/>
        <stp>BDP|8118312152922506084</stp>
        <tr r="AR302" s="4"/>
      </tp>
      <tp t="s">
        <v>#N/A N/A</v>
        <stp/>
        <stp>BDS|3837296328047501830</stp>
        <tr r="AG368" s="4"/>
      </tp>
      <tp t="s">
        <v>#N/A N/A</v>
        <stp/>
        <stp>BDH|9280138703284543085</stp>
        <tr r="D100" s="4"/>
      </tp>
      <tp t="s">
        <v>#N/A N/A</v>
        <stp/>
        <stp>BDH|7500988014933618003</stp>
        <tr r="H11" s="4"/>
      </tp>
      <tp t="s">
        <v>#N/A N/A</v>
        <stp/>
        <stp>BDH|7255371119688755140</stp>
        <tr r="C101" s="4"/>
      </tp>
      <tp t="s">
        <v>#N/A N/A</v>
        <stp/>
        <stp>BDH|7795798171152914997</stp>
        <tr r="F241" s="4"/>
      </tp>
      <tp t="s">
        <v>#N/A N/A</v>
        <stp/>
        <stp>BDH|5152829628626420500</stp>
        <tr r="H56" s="4"/>
      </tp>
      <tp t="s">
        <v>#N/A N/A</v>
        <stp/>
        <stp>BDS|9565114737433951461</stp>
        <tr r="M296" s="4"/>
      </tp>
      <tp t="s">
        <v>#N/A N/A</v>
        <stp/>
        <stp>BDH|2126832065049326983</stp>
        <tr r="H369" s="4"/>
      </tp>
      <tp t="s">
        <v>#N/A N/A</v>
        <stp/>
        <stp>BDH|5853078387325281466</stp>
        <tr r="E90" s="4"/>
      </tp>
      <tp t="s">
        <v>#N/A N/A</v>
        <stp/>
        <stp>BDH|4403744988840074748</stp>
        <tr r="H314" s="4"/>
      </tp>
      <tp t="s">
        <v>#N/A N/A</v>
        <stp/>
        <stp>BDH|5206185195047204617</stp>
        <tr r="I336" s="4"/>
      </tp>
      <tp t="s">
        <v>#N/A N/A</v>
        <stp/>
        <stp>BDH|2517485309089037385</stp>
        <tr r="F129" s="4"/>
      </tp>
      <tp t="s">
        <v>#N/A N/A</v>
        <stp/>
        <stp>BDH|8508827698861346403</stp>
        <tr r="C144" s="4"/>
      </tp>
      <tp t="s">
        <v>#N/A N/A</v>
        <stp/>
        <stp>BDH|9000380213501400639</stp>
        <tr r="B332" s="4"/>
      </tp>
      <tp t="s">
        <v>#N/A N/A</v>
        <stp/>
        <stp>BDS|7299367940574170884</stp>
        <tr r="M141" s="4"/>
      </tp>
      <tp t="s">
        <v>#N/A N/A</v>
        <stp/>
        <stp>BDS|7470146508983193949</stp>
        <tr r="AG118" s="4"/>
      </tp>
      <tp t="e">
        <v>#N/A</v>
        <stp/>
        <stp>BDP|1827985459860037141</stp>
        <tr r="AR208" s="4"/>
      </tp>
      <tp t="e">
        <v>#N/A</v>
        <stp/>
        <stp>BDS|9581176608707620314</stp>
        <tr r="W250" s="4"/>
        <tr r="W250" s="4"/>
        <tr r="AG250" s="4"/>
        <tr r="AG250" s="4"/>
        <tr r="M250" s="4"/>
        <tr r="M250" s="4"/>
      </tp>
      <tp t="s">
        <v>#N/A N/A</v>
        <stp/>
        <stp>BDS|2075580841837115853</stp>
        <tr r="M370" s="4"/>
      </tp>
      <tp t="s">
        <v>#N/A N/A</v>
        <stp/>
        <stp>BDS|8806145874282102040</stp>
        <tr r="M396" s="4"/>
      </tp>
      <tp t="s">
        <v>#N/A N/A</v>
        <stp/>
        <stp>BDS|9560486306562785319</stp>
        <tr r="AG23" s="4"/>
      </tp>
      <tp t="s">
        <v>#N/A N/A</v>
        <stp/>
        <stp>BDH|6531873123404429486</stp>
        <tr r="B17" s="4"/>
      </tp>
      <tp t="s">
        <v>#N/A N/A</v>
        <stp/>
        <stp>BDH|8416925554899767182</stp>
        <tr r="G23" s="4"/>
      </tp>
      <tp t="s">
        <v>#N/A N/A</v>
        <stp/>
        <stp>BDH|2991588378235266968</stp>
        <tr r="C117" s="4"/>
      </tp>
      <tp t="s">
        <v>#N/A N/A</v>
        <stp/>
        <stp>BDH|2424028645832795897</stp>
        <tr r="D59" s="4"/>
      </tp>
      <tp t="e">
        <v>#N/A</v>
        <stp/>
        <stp>BDS|1586831560067707431</stp>
        <tr r="W206" s="4"/>
        <tr r="W206" s="4"/>
        <tr r="M206" s="4"/>
        <tr r="M206" s="4"/>
        <tr r="AG206" s="4"/>
        <tr r="AG206" s="4"/>
      </tp>
      <tp t="s">
        <v>#N/A N/A</v>
        <stp/>
        <stp>BDS|2751334755110799849</stp>
        <tr r="W42" s="4"/>
      </tp>
      <tp t="e">
        <v>#N/A</v>
        <stp/>
        <stp>BDP|6029506211507750942</stp>
        <tr r="AQ11" s="4"/>
      </tp>
      <tp t="s">
        <v>#N/A N/A</v>
        <stp/>
        <stp>BDH|5215840206218482969</stp>
        <tr r="F219" s="4"/>
      </tp>
      <tp t="s">
        <v>#N/A N/A</v>
        <stp/>
        <stp>BDH|4334921303671792078</stp>
        <tr r="B338" s="4"/>
      </tp>
      <tp t="s">
        <v>#N/A N/A</v>
        <stp/>
        <stp>BDH|8501849960539465370</stp>
        <tr r="G84" s="4"/>
      </tp>
      <tp t="e">
        <v>#N/A</v>
        <stp/>
        <stp>BDS|4418971761205084213</stp>
        <tr r="AG112" s="4"/>
        <tr r="AG112" s="4"/>
        <tr r="M112" s="4"/>
        <tr r="M112" s="4"/>
        <tr r="W112" s="4"/>
        <tr r="W112" s="4"/>
      </tp>
      <tp t="e">
        <v>#N/A</v>
        <stp/>
        <stp>BDP|2366498449568826686</stp>
        <tr r="AR227" s="4"/>
      </tp>
      <tp t="e">
        <v>#N/A</v>
        <stp/>
        <stp>BDS|8141112933480084607</stp>
        <tr r="W53" s="4"/>
        <tr r="W53" s="4"/>
        <tr r="M53" s="4"/>
        <tr r="M53" s="4"/>
        <tr r="AG53" s="4"/>
        <tr r="AG53" s="4"/>
      </tp>
      <tp t="e">
        <v>#N/A</v>
        <stp/>
        <stp>BDP|8800516460952980536</stp>
        <tr r="AQ325" s="4"/>
      </tp>
      <tp t="s">
        <v>#N/A N/A</v>
        <stp/>
        <stp>BDH|7371212645668508511</stp>
        <tr r="E258" s="4"/>
      </tp>
      <tp t="s">
        <v>#N/A N/A</v>
        <stp/>
        <stp>BDH|5721360731250087933</stp>
        <tr r="E226" s="4"/>
      </tp>
      <tp t="s">
        <v>#N/A N/A</v>
        <stp/>
        <stp>BDH|3270937406992125456</stp>
        <tr r="D214" s="4"/>
      </tp>
      <tp t="s">
        <v>#N/A N/A</v>
        <stp/>
        <stp>BDS|2477640165538426619</stp>
        <tr r="W58" s="4"/>
      </tp>
      <tp t="s">
        <v>#N/A N/A</v>
        <stp/>
        <stp>BDS|6209453586281596747</stp>
        <tr r="W383" s="4"/>
      </tp>
      <tp t="s">
        <v>#N/A N/A</v>
        <stp/>
        <stp>BDS|8574847449418005087</stp>
        <tr r="M304" s="4"/>
      </tp>
      <tp t="e">
        <v>#N/A</v>
        <stp/>
        <stp>BDP|8920259151762487197</stp>
        <tr r="AQ238" s="4"/>
      </tp>
      <tp t="e">
        <v>#N/A</v>
        <stp/>
        <stp>BDP|6917807791453974816</stp>
        <tr r="AR389" s="4"/>
      </tp>
      <tp t="s">
        <v>#N/A N/A</v>
        <stp/>
        <stp>BDH|2030947167001065030</stp>
        <tr r="I198" s="4"/>
      </tp>
      <tp t="s">
        <v>#N/A N/A</v>
        <stp/>
        <stp>BDH|6342407108248224696</stp>
        <tr r="G145" s="4"/>
      </tp>
      <tp t="s">
        <v>#N/A N/A</v>
        <stp/>
        <stp>BDH|9392218052761064307</stp>
        <tr r="H393" s="4"/>
      </tp>
      <tp t="s">
        <v>#N/A N/A</v>
        <stp/>
        <stp>BDH|8546119459585477594</stp>
        <tr r="E325" s="4"/>
      </tp>
      <tp t="s">
        <v>#N/A N/A</v>
        <stp/>
        <stp>BDS|1431975407821211571</stp>
        <tr r="AG288" s="4"/>
      </tp>
      <tp t="s">
        <v>#N/A N/A</v>
        <stp/>
        <stp>BDS|7000365143345232967</stp>
        <tr r="M150" s="4"/>
      </tp>
      <tp t="s">
        <v>#N/A N/A</v>
        <stp/>
        <stp>BDS|5105993420480908205</stp>
        <tr r="M146" s="4"/>
      </tp>
      <tp t="s">
        <v>#N/A N/A</v>
        <stp/>
        <stp>BDS|3803896055633262173</stp>
        <tr r="W373" s="4"/>
      </tp>
      <tp t="s">
        <v>#N/A N/A</v>
        <stp/>
        <stp>BDH|5785569587725638114</stp>
        <tr r="E17" s="4"/>
      </tp>
      <tp t="s">
        <v>#N/A N/A</v>
        <stp/>
        <stp>BDH|9452254062792647340</stp>
        <tr r="G168" s="4"/>
      </tp>
      <tp t="s">
        <v>#N/A N/A</v>
        <stp/>
        <stp>BDH|5175610890991231738</stp>
        <tr r="H395" s="4"/>
      </tp>
      <tp t="s">
        <v>#N/A N/A</v>
        <stp/>
        <stp>BDH|9051739716203209069</stp>
        <tr r="C171" s="4"/>
      </tp>
      <tp t="e">
        <v>#N/A</v>
        <stp/>
        <stp>BDS|6814192237969111110</stp>
        <tr r="AG221" s="4"/>
        <tr r="AG221" s="4"/>
        <tr r="W221" s="4"/>
        <tr r="W221" s="4"/>
        <tr r="M221" s="4"/>
        <tr r="M221" s="4"/>
      </tp>
      <tp t="s">
        <v>#N/A N/A</v>
        <stp/>
        <stp>BDS|5016966265861058753</stp>
        <tr r="M345" s="4"/>
      </tp>
      <tp t="e">
        <v>#N/A</v>
        <stp/>
        <stp>BDS|9735898283871877438</stp>
        <tr r="AG140" s="4"/>
        <tr r="AG140" s="4"/>
        <tr r="M140" s="4"/>
        <tr r="M140" s="4"/>
        <tr r="W140" s="4"/>
        <tr r="W140" s="4"/>
      </tp>
      <tp t="s">
        <v>#N/A N/A</v>
        <stp/>
        <stp>BDS|1767303270398740160</stp>
        <tr r="M37" s="4"/>
      </tp>
      <tp t="e">
        <v>#N/A</v>
        <stp/>
        <stp>BDS|5778225413782201825</stp>
        <tr r="M131" s="4"/>
        <tr r="M131" s="4"/>
        <tr r="W131" s="4"/>
        <tr r="W131" s="4"/>
        <tr r="AG131" s="4"/>
        <tr r="AG131" s="4"/>
      </tp>
      <tp t="s">
        <v>#N/A N/A</v>
        <stp/>
        <stp>BDS|2469469133301295850</stp>
        <tr r="W204" s="4"/>
      </tp>
      <tp t="s">
        <v>#N/A N/A</v>
        <stp/>
        <stp>BDH|9297170375052512139</stp>
        <tr r="H271" s="4"/>
      </tp>
      <tp t="s">
        <v>#N/A N/A</v>
        <stp/>
        <stp>BDH|4600925045291412436</stp>
        <tr r="E161" s="4"/>
      </tp>
      <tp t="s">
        <v>#N/A N/A</v>
        <stp/>
        <stp>BDH|4439439884854749020</stp>
        <tr r="G389" s="4"/>
      </tp>
      <tp t="s">
        <v>#N/A N/A</v>
        <stp/>
        <stp>BDH|3742814749932168189</stp>
        <tr r="F11" s="4"/>
      </tp>
      <tp t="s">
        <v>#N/A N/A</v>
        <stp/>
        <stp>BDH|5673705363801530963</stp>
        <tr r="C398" s="4"/>
      </tp>
      <tp t="s">
        <v>#N/A N/A</v>
        <stp/>
        <stp>BDH|5086576295721504414</stp>
        <tr r="B14" s="4"/>
      </tp>
      <tp t="e">
        <v>#N/A</v>
        <stp/>
        <stp>BDP|5115972923910433260</stp>
        <tr r="AQ396" s="4"/>
      </tp>
      <tp t="e">
        <v>#N/A</v>
        <stp/>
        <stp>BDP|7480464491937070148</stp>
        <tr r="AQ213" s="4"/>
      </tp>
      <tp t="s">
        <v>#N/A N/A</v>
        <stp/>
        <stp>BDS|7397442196861451728</stp>
        <tr r="M82" s="4"/>
      </tp>
      <tp t="s">
        <v>#N/A N/A</v>
        <stp/>
        <stp>BDH|5981215929981271841</stp>
        <tr r="C211" s="4"/>
      </tp>
      <tp t="s">
        <v>#N/A N/A</v>
        <stp/>
        <stp>BDH|2075375980310020501</stp>
        <tr r="G130" s="4"/>
      </tp>
      <tp t="s">
        <v>#N/A N/A</v>
        <stp/>
        <stp>BDH|2130657784715017574</stp>
        <tr r="G357" s="4"/>
      </tp>
      <tp t="s">
        <v>#N/A N/A</v>
        <stp/>
        <stp>BDH|7989002376944087883</stp>
        <tr r="F17" s="4"/>
      </tp>
      <tp t="s">
        <v>#N/A N/A</v>
        <stp/>
        <stp>BDH|4564610198215208298</stp>
        <tr r="C43" s="4"/>
      </tp>
      <tp t="s">
        <v>#N/A N/A</v>
        <stp/>
        <stp>BDS|5870959091431121892</stp>
        <tr r="W293" s="4"/>
      </tp>
      <tp t="e">
        <v>#N/A</v>
        <stp/>
        <stp>BDP|7483276820513245851</stp>
        <tr r="AR49" s="4"/>
      </tp>
      <tp t="e">
        <v>#N/A</v>
        <stp/>
        <stp>BDS|4354180385460323193</stp>
        <tr r="AG10" s="4"/>
        <tr r="AG10" s="4"/>
        <tr r="M10" s="4"/>
        <tr r="M10" s="4"/>
        <tr r="W10" s="4"/>
        <tr r="W10" s="4"/>
      </tp>
      <tp t="s">
        <v>#N/A N/A</v>
        <stp/>
        <stp>BDS|4147453893355636057</stp>
        <tr r="AG160" s="4"/>
      </tp>
      <tp t="e">
        <v>#N/A</v>
        <stp/>
        <stp>BDP|9545126823117206127</stp>
        <tr r="AQ112" s="4"/>
      </tp>
      <tp t="s">
        <v>#N/A N/A</v>
        <stp/>
        <stp>BDH|9127940810385536841</stp>
        <tr r="I279" s="4"/>
      </tp>
      <tp t="s">
        <v>#N/A N/A</v>
        <stp/>
        <stp>BDH|7556200380410879190</stp>
        <tr r="H294" s="4"/>
      </tp>
      <tp t="s">
        <v>#N/A N/A</v>
        <stp/>
        <stp>BDH|4894124676636141897</stp>
        <tr r="F397" s="4"/>
      </tp>
      <tp t="s">
        <v>#N/A N/A</v>
        <stp/>
        <stp>BDH|9195659917165655718</stp>
        <tr r="C343" s="4"/>
      </tp>
      <tp t="s">
        <v>#N/A N/A</v>
        <stp/>
        <stp>BDH|6482067263829396561</stp>
        <tr r="G187" s="4"/>
      </tp>
      <tp t="s">
        <v>#N/A N/A</v>
        <stp/>
        <stp>BDS|3892917934133995614</stp>
        <tr r="W93" s="4"/>
      </tp>
      <tp t="e">
        <v>#N/A</v>
        <stp/>
        <stp>BDS|8466271906636666062</stp>
        <tr r="AG377" s="4"/>
        <tr r="AG377" s="4"/>
        <tr r="M377" s="4"/>
        <tr r="M377" s="4"/>
        <tr r="W377" s="4"/>
        <tr r="W377" s="4"/>
      </tp>
      <tp t="s">
        <v>#N/A N/A</v>
        <stp/>
        <stp>BDH|6869214729648674232</stp>
        <tr r="E31" s="4"/>
      </tp>
      <tp t="s">
        <v>#N/A N/A</v>
        <stp/>
        <stp>BDH|5561841310038418806</stp>
        <tr r="C193" s="4"/>
      </tp>
      <tp t="s">
        <v>#N/A N/A</v>
        <stp/>
        <stp>BDH|7382809422654070542</stp>
        <tr r="I388" s="4"/>
      </tp>
      <tp t="s">
        <v>#N/A N/A</v>
        <stp/>
        <stp>BDH|2132857335985272068</stp>
        <tr r="E349" s="4"/>
      </tp>
      <tp t="s">
        <v>#N/A N/A</v>
        <stp/>
        <stp>BDH|8028796904426046580</stp>
        <tr r="G200" s="4"/>
      </tp>
      <tp t="s">
        <v>#N/A N/A</v>
        <stp/>
        <stp>BDH|8709389107055941249</stp>
        <tr r="B327" s="4"/>
      </tp>
      <tp t="s">
        <v>#N/A N/A</v>
        <stp/>
        <stp>BDH|2372828602436284048</stp>
        <tr r="I212" s="4"/>
      </tp>
      <tp t="s">
        <v>#N/A N/A</v>
        <stp/>
        <stp>BDH|8131369964696348753</stp>
        <tr r="C285" s="4"/>
      </tp>
      <tp t="s">
        <v>#N/A N/A</v>
        <stp/>
        <stp>BDH|8510548727375756640</stp>
        <tr r="B247" s="4"/>
      </tp>
      <tp t="s">
        <v>#N/A N/A</v>
        <stp/>
        <stp>BQL|3950701083103733223</stp>
        <tr r="AS334" s="4"/>
      </tp>
      <tp t="s">
        <v>#N/A N/A</v>
        <stp/>
        <stp>BQL|2000250061468114389</stp>
        <tr r="AS85" s="4"/>
      </tp>
      <tp t="s">
        <v>#N/A N/A</v>
        <stp/>
        <stp>BQL|2125124651683918822</stp>
        <tr r="AS295" s="4"/>
      </tp>
      <tp t="s">
        <v>#N/A N/A</v>
        <stp/>
        <stp>BQL|7220844976426980312</stp>
        <tr r="AS241" s="4"/>
      </tp>
      <tp t="s">
        <v>#N/A N/A</v>
        <stp/>
        <stp>BQL|9715101933882020433</stp>
        <tr r="AS113" s="4"/>
      </tp>
      <tp t="s">
        <v>#N/A N/A</v>
        <stp/>
        <stp>BQL|1116073886996032252</stp>
        <tr r="AS32" s="4"/>
      </tp>
      <tp t="s">
        <v>#N/A N/A</v>
        <stp/>
        <stp>BQL|9278642215284388747</stp>
        <tr r="AS390" s="4"/>
      </tp>
      <tp t="s">
        <v>#N/A N/A</v>
        <stp/>
        <stp>BQL|6733135111818443350</stp>
        <tr r="AS126" s="4"/>
      </tp>
      <tp t="s">
        <v>#N/A N/A</v>
        <stp/>
        <stp>BQL|4185558094491731455</stp>
        <tr r="AS141" s="4"/>
      </tp>
      <tp t="s">
        <v>#N/A N/A</v>
        <stp/>
        <stp>BQL|3658882119693444418</stp>
        <tr r="AS18" s="4"/>
      </tp>
      <tp t="s">
        <v>#N/A N/A</v>
        <stp/>
        <stp>BQL|1641519215618578074</stp>
        <tr r="AS298" s="4"/>
      </tp>
      <tp t="e">
        <v>#N/A</v>
        <stp/>
        <stp>BDP|6096487990795299301</stp>
        <tr r="AR258" s="4"/>
      </tp>
      <tp t="e">
        <v>#N/A</v>
        <stp/>
        <stp>BDP|6975254201199332041</stp>
        <tr r="AR114" s="4"/>
      </tp>
      <tp t="e">
        <v>#N/A</v>
        <stp/>
        <stp>BDP|1537630145586135885</stp>
        <tr r="AQ397" s="4"/>
      </tp>
      <tp t="e">
        <v>#N/A</v>
        <stp/>
        <stp>BDP|9318196870826081404</stp>
        <tr r="AR367" s="4"/>
      </tp>
      <tp t="e">
        <v>#N/A</v>
        <stp/>
        <stp>BDS|2495084698042836468</stp>
        <tr r="AG145" s="4"/>
        <tr r="AG145" s="4"/>
        <tr r="W145" s="4"/>
        <tr r="W145" s="4"/>
        <tr r="M145" s="4"/>
        <tr r="M145" s="4"/>
      </tp>
      <tp t="e">
        <v>#N/A</v>
        <stp/>
        <stp>BDP|2323901309626760077</stp>
        <tr r="AR67" s="4"/>
      </tp>
      <tp t="s">
        <v>#N/A N/A</v>
        <stp/>
        <stp>BDS|9870303637616022254</stp>
        <tr r="W66" s="4"/>
      </tp>
      <tp t="s">
        <v>#N/A N/A</v>
        <stp/>
        <stp>BDH|1483039624249915702</stp>
        <tr r="B57" s="4"/>
      </tp>
      <tp t="s">
        <v>#N/A N/A</v>
        <stp/>
        <stp>BDH|2273995229215166194</stp>
        <tr r="I43" s="4"/>
      </tp>
      <tp t="s">
        <v>#N/A N/A</v>
        <stp/>
        <stp>BDH|4916672281507234070</stp>
        <tr r="D52" s="4"/>
      </tp>
      <tp t="s">
        <v>#N/A N/A</v>
        <stp/>
        <stp>BDH|9627035406161038590</stp>
        <tr r="F349" s="4"/>
      </tp>
      <tp t="s">
        <v>#N/A N/A</v>
        <stp/>
        <stp>BDH|9739668945961617785</stp>
        <tr r="I238" s="4"/>
      </tp>
      <tp t="s">
        <v>#N/A N/A</v>
        <stp/>
        <stp>BDH|2901192900978856626</stp>
        <tr r="D73" s="4"/>
      </tp>
      <tp t="s">
        <v>#N/A N/A</v>
        <stp/>
        <stp>BDH|9742728528411026071</stp>
        <tr r="G188" s="4"/>
      </tp>
      <tp t="s">
        <v>#N/A N/A</v>
        <stp/>
        <stp>BDH|9734584574766873098</stp>
        <tr r="F218" s="4"/>
      </tp>
      <tp t="s">
        <v>#N/A N/A</v>
        <stp/>
        <stp>BDH|9998351941434327740</stp>
        <tr r="F156" s="4"/>
      </tp>
      <tp t="e">
        <v>#N/A</v>
        <stp/>
        <stp>BDS|7660600159431383872</stp>
        <tr r="M186" s="4"/>
        <tr r="M186" s="4"/>
        <tr r="W186" s="4"/>
        <tr r="W186" s="4"/>
        <tr r="AG186" s="4"/>
        <tr r="AG186" s="4"/>
      </tp>
      <tp t="s">
        <v>#N/A N/A</v>
        <stp/>
        <stp>BDS|3798481983430064278</stp>
        <tr r="W362" s="4"/>
      </tp>
      <tp t="e">
        <v>#N/A</v>
        <stp/>
        <stp>BDP|4872270552208759611</stp>
        <tr r="AQ58" s="4"/>
      </tp>
      <tp t="s">
        <v>#N/A N/A</v>
        <stp/>
        <stp>BDS|8146792246176069053</stp>
        <tr r="M8" s="4"/>
      </tp>
      <tp t="s">
        <v>#N/A N/A</v>
        <stp/>
        <stp>BDS|2796286813839704507</stp>
        <tr r="W390" s="4"/>
      </tp>
      <tp t="s">
        <v>#N/A N/A</v>
        <stp/>
        <stp>BDS|7681273099376791746</stp>
        <tr r="AG106" s="4"/>
      </tp>
      <tp t="s">
        <v>#N/A N/A</v>
        <stp/>
        <stp>BDS|5409902093321957953</stp>
        <tr r="AG341" s="4"/>
      </tp>
      <tp t="s">
        <v>#N/A N/A</v>
        <stp/>
        <stp>BDH|8722602279866629231</stp>
        <tr r="D99" s="4"/>
      </tp>
      <tp t="s">
        <v>#N/A N/A</v>
        <stp/>
        <stp>BDH|6895287870649205795</stp>
        <tr r="F332" s="4"/>
      </tp>
      <tp t="e">
        <v>#N/A</v>
        <stp/>
        <stp>BDP|5511049999766102715</stp>
        <tr r="AQ393" s="4"/>
      </tp>
      <tp t="s">
        <v>#N/A N/A</v>
        <stp/>
        <stp>BDS|9401378327852481785</stp>
        <tr r="M14" s="4"/>
      </tp>
      <tp t="e">
        <v>#N/A</v>
        <stp/>
        <stp>BDP|2907655394732933294</stp>
        <tr r="AR382" s="4"/>
      </tp>
      <tp t="s">
        <v>#N/A N/A</v>
        <stp/>
        <stp>BDH|5755262128859882196</stp>
        <tr r="C311" s="4"/>
      </tp>
      <tp t="s">
        <v>#N/A N/A</v>
        <stp/>
        <stp>BDH|8986705116205374649</stp>
        <tr r="H247" s="4"/>
      </tp>
      <tp t="s">
        <v>#N/A N/A</v>
        <stp/>
        <stp>BDH|9702477078350632764</stp>
        <tr r="F225" s="4"/>
      </tp>
      <tp t="s">
        <v>#N/A N/A</v>
        <stp/>
        <stp>BDH|5242118693524148498</stp>
        <tr r="B230" s="4"/>
      </tp>
      <tp t="s">
        <v>#N/A N/A</v>
        <stp/>
        <stp>BDH|8541683548476982142</stp>
        <tr r="F226" s="4"/>
      </tp>
      <tp t="s">
        <v>#N/A N/A</v>
        <stp/>
        <stp>BDH|5005286171374178908</stp>
        <tr r="H315" s="4"/>
      </tp>
      <tp t="e">
        <v>#N/A</v>
        <stp/>
        <stp>BDS|7639562333824855827</stp>
        <tr r="W357" s="4"/>
        <tr r="W357" s="4"/>
        <tr r="M357" s="4"/>
        <tr r="M357" s="4"/>
        <tr r="AG357" s="4"/>
        <tr r="AG357" s="4"/>
      </tp>
      <tp t="s">
        <v>#N/A N/A</v>
        <stp/>
        <stp>BDS|5941581179478084211</stp>
        <tr r="W248" s="4"/>
      </tp>
      <tp t="s">
        <v>#N/A N/A</v>
        <stp/>
        <stp>BDS|1328885277426526509</stp>
        <tr r="M27" s="4"/>
      </tp>
      <tp t="s">
        <v>#N/A N/A</v>
        <stp/>
        <stp>BDH|9116470067640144694</stp>
        <tr r="I268" s="4"/>
      </tp>
      <tp t="s">
        <v>#N/A N/A</v>
        <stp/>
        <stp>BDH|6948306252938740553</stp>
        <tr r="H223" s="4"/>
      </tp>
      <tp t="s">
        <v>#N/A N/A</v>
        <stp/>
        <stp>BDH|3427488421411534913</stp>
        <tr r="D93" s="4"/>
      </tp>
      <tp t="s">
        <v>#N/A N/A</v>
        <stp/>
        <stp>BDH|5907236481834470667</stp>
        <tr r="I184" s="4"/>
      </tp>
      <tp t="s">
        <v>#N/A N/A</v>
        <stp/>
        <stp>BDH|4688540958150205917</stp>
        <tr r="H68" s="4"/>
      </tp>
      <tp t="e">
        <v>#N/A</v>
        <stp/>
        <stp>BDP|5414897961575087324</stp>
        <tr r="AQ307" s="4"/>
      </tp>
      <tp t="e">
        <v>#N/A</v>
        <stp/>
        <stp>BDP|5106102594379308980</stp>
        <tr r="AQ26" s="4"/>
      </tp>
      <tp t="e">
        <v>#N/A</v>
        <stp/>
        <stp>BDP|5729844633621827265</stp>
        <tr r="AQ368" s="4"/>
      </tp>
      <tp t="s">
        <v>#N/A N/A</v>
        <stp/>
        <stp>BDH|4087189697155297438</stp>
        <tr r="C258" s="4"/>
      </tp>
      <tp t="s">
        <v>#N/A N/A</v>
        <stp/>
        <stp>BDH|1702290454153350871</stp>
        <tr r="G304" s="4"/>
      </tp>
      <tp t="s">
        <v>#N/A N/A</v>
        <stp/>
        <stp>BDH|9440688456735771238</stp>
        <tr r="B125" s="4"/>
      </tp>
      <tp t="s">
        <v>#N/A N/A</v>
        <stp/>
        <stp>BDH|9970137057143092337</stp>
        <tr r="G393" s="4"/>
      </tp>
      <tp t="s">
        <v>#N/A N/A</v>
        <stp/>
        <stp>BDH|7067596251969374350</stp>
        <tr r="G29" s="4"/>
      </tp>
      <tp t="s">
        <v>#N/A N/A</v>
        <stp/>
        <stp>BDS|3198891460628148864</stp>
        <tr r="W217" s="4"/>
      </tp>
      <tp t="e">
        <v>#N/A</v>
        <stp/>
        <stp>BDP|6988667061752915985</stp>
        <tr r="AQ17" s="4"/>
      </tp>
      <tp t="s">
        <v>#N/A N/A</v>
        <stp/>
        <stp>BDS|4322877631886215483</stp>
        <tr r="AG280" s="4"/>
      </tp>
      <tp t="e">
        <v>#N/A</v>
        <stp/>
        <stp>BDS|9881336946274376714</stp>
        <tr r="AG323" s="4"/>
        <tr r="AG323" s="4"/>
        <tr r="W323" s="4"/>
        <tr r="W323" s="4"/>
        <tr r="M323" s="4"/>
        <tr r="M323" s="4"/>
      </tp>
      <tp t="e">
        <v>#N/A</v>
        <stp/>
        <stp>BDP|9128136668774560707</stp>
        <tr r="AR64" s="4"/>
      </tp>
      <tp t="e">
        <v>#N/A</v>
        <stp/>
        <stp>BDP|7762895059432845504</stp>
        <tr r="AR199" s="4"/>
      </tp>
      <tp t="e">
        <v>#N/A</v>
        <stp/>
        <stp>BDP|8707437679223460564</stp>
        <tr r="AR401" s="4"/>
      </tp>
      <tp t="s">
        <v>#N/A N/A</v>
        <stp/>
        <stp>BDH|3189051258889574267</stp>
        <tr r="C304" s="4"/>
      </tp>
      <tp t="s">
        <v>#N/A N/A</v>
        <stp/>
        <stp>BDH|3274936045086266592</stp>
        <tr r="I330" s="4"/>
      </tp>
      <tp t="s">
        <v>#N/A N/A</v>
        <stp/>
        <stp>BDH|9613753605897164488</stp>
        <tr r="E178" s="4"/>
      </tp>
      <tp t="s">
        <v>#N/A N/A</v>
        <stp/>
        <stp>BDH|3258489020089163143</stp>
        <tr r="I196" s="4"/>
      </tp>
      <tp t="s">
        <v>#N/A N/A</v>
        <stp/>
        <stp>BDH|6370281499180977049</stp>
        <tr r="H328" s="4"/>
      </tp>
      <tp t="s">
        <v>#N/A N/A</v>
        <stp/>
        <stp>BDH|3616677501831892979</stp>
        <tr r="F73" s="4"/>
      </tp>
      <tp t="s">
        <v>#N/A N/A</v>
        <stp/>
        <stp>BDH|4652188624293154944</stp>
        <tr r="B72" s="4"/>
      </tp>
      <tp t="s">
        <v>#N/A N/A</v>
        <stp/>
        <stp>BDS|6082695458449536182</stp>
        <tr r="M258" s="4"/>
      </tp>
      <tp t="e">
        <v>#N/A</v>
        <stp/>
        <stp>BDP|9385104056539861915</stp>
        <tr r="AR360" s="4"/>
      </tp>
      <tp t="e">
        <v>#N/A</v>
        <stp/>
        <stp>BDS|6220115628919697118</stp>
        <tr r="W162" s="4"/>
        <tr r="W162" s="4"/>
        <tr r="AG162" s="4"/>
        <tr r="AG162" s="4"/>
        <tr r="M162" s="4"/>
        <tr r="M162" s="4"/>
      </tp>
      <tp t="s">
        <v>#N/A N/A</v>
        <stp/>
        <stp>BDS|6831410557682623847</stp>
        <tr r="M122" s="4"/>
      </tp>
      <tp t="s">
        <v>#N/A N/A</v>
        <stp/>
        <stp>BDH|7320086789924683684</stp>
        <tr r="D26" s="4"/>
      </tp>
      <tp t="s">
        <v>#N/A N/A</v>
        <stp/>
        <stp>BDH|6963273083441818095</stp>
        <tr r="G333" s="4"/>
      </tp>
      <tp t="s">
        <v>#N/A N/A</v>
        <stp/>
        <stp>BDH|1898599444089140482</stp>
        <tr r="H115" s="4"/>
      </tp>
      <tp t="s">
        <v>#N/A N/A</v>
        <stp/>
        <stp>BDH|4985900770286516102</stp>
        <tr r="E378" s="4"/>
      </tp>
      <tp t="s">
        <v>#N/A N/A</v>
        <stp/>
        <stp>BDH|4999675597562329465</stp>
        <tr r="I11" s="4"/>
      </tp>
      <tp t="e">
        <v>#N/A</v>
        <stp/>
        <stp>BDP|9871722095862527874</stp>
        <tr r="AQ47" s="4"/>
      </tp>
      <tp t="e">
        <v>#N/A</v>
        <stp/>
        <stp>BDP|8567530123052006081</stp>
        <tr r="AR383" s="4"/>
      </tp>
      <tp t="s">
        <v>#N/A N/A</v>
        <stp/>
        <stp>BDH|2903340455719704025</stp>
        <tr r="D233" s="4"/>
      </tp>
      <tp t="s">
        <v>#N/A N/A</v>
        <stp/>
        <stp>BDH|1425613271429917403</stp>
        <tr r="B391" s="4"/>
      </tp>
      <tp t="s">
        <v>#N/A N/A</v>
        <stp/>
        <stp>BDH|3641404167714954854</stp>
        <tr r="B157" s="4"/>
      </tp>
      <tp t="s">
        <v>#N/A N/A</v>
        <stp/>
        <stp>BDH|2414627653295865904</stp>
        <tr r="I115" s="4"/>
      </tp>
      <tp t="s">
        <v>#N/A N/A</v>
        <stp/>
        <stp>BDH|3759218210405341884</stp>
        <tr r="B52" s="4"/>
      </tp>
      <tp t="e">
        <v>#N/A</v>
        <stp/>
        <stp>BDS|2474102384466219003</stp>
        <tr r="M189" s="4"/>
        <tr r="M189" s="4"/>
        <tr r="W189" s="4"/>
        <tr r="W189" s="4"/>
        <tr r="AG189" s="4"/>
        <tr r="AG189" s="4"/>
      </tp>
      <tp t="s">
        <v>#N/A N/A</v>
        <stp/>
        <stp>BDS|4862308282136862408</stp>
        <tr r="M268" s="4"/>
      </tp>
      <tp t="s">
        <v>#N/A N/A</v>
        <stp/>
        <stp>BDS|7434711522988397765</stp>
        <tr r="AG335" s="4"/>
      </tp>
      <tp t="s">
        <v>#N/A N/A</v>
        <stp/>
        <stp>BDH|8375302760297168703</stp>
        <tr r="G167" s="4"/>
      </tp>
      <tp t="s">
        <v>#N/A N/A</v>
        <stp/>
        <stp>BDH|2061816911834744259</stp>
        <tr r="D322" s="4"/>
      </tp>
      <tp t="s">
        <v>#N/A N/A</v>
        <stp/>
        <stp>BDH|9683466311314631559</stp>
        <tr r="C336" s="4"/>
      </tp>
      <tp t="s">
        <v>#N/A N/A</v>
        <stp/>
        <stp>BDH|1827652734120938929</stp>
        <tr r="B380" s="4"/>
      </tp>
      <tp t="s">
        <v>#N/A N/A</v>
        <stp/>
        <stp>BDS|8180395479642262307</stp>
        <tr r="AG310" s="4"/>
      </tp>
      <tp t="s">
        <v>#N/A N/A</v>
        <stp/>
        <stp>BDS|1396474180168731806</stp>
        <tr r="W151" s="4"/>
      </tp>
      <tp t="e">
        <v>#N/A</v>
        <stp/>
        <stp>BDP|6706138682707441517</stp>
        <tr r="AQ170" s="4"/>
      </tp>
      <tp t="e">
        <v>#N/A</v>
        <stp/>
        <stp>BDP|9348712926794773509</stp>
        <tr r="AR60" s="4"/>
      </tp>
      <tp t="e">
        <v>#N/A</v>
        <stp/>
        <stp>BDP|7430545392951296736</stp>
        <tr r="AR244" s="4"/>
      </tp>
      <tp t="s">
        <v>#N/A N/A</v>
        <stp/>
        <stp>BDS|9361715190109600372</stp>
        <tr r="M262" s="4"/>
      </tp>
      <tp t="e">
        <v>#N/A</v>
        <stp/>
        <stp>BDS|6692015032280399856</stp>
        <tr r="AG296" s="4"/>
        <tr r="AG296" s="4"/>
        <tr r="W296" s="4"/>
        <tr r="W296" s="4"/>
        <tr r="M296" s="4"/>
        <tr r="M296" s="4"/>
      </tp>
      <tp t="s">
        <v>#N/A N/A</v>
        <stp/>
        <stp>BDS|5779350419202116892</stp>
        <tr r="W375" s="4"/>
      </tp>
      <tp t="e">
        <v>#N/A</v>
        <stp/>
        <stp>BDP|2338294275873890942</stp>
        <tr r="AQ172" s="4"/>
      </tp>
      <tp t="s">
        <v>#N/A N/A</v>
        <stp/>
        <stp>BDH|3199568178774911857</stp>
        <tr r="F313" s="4"/>
      </tp>
      <tp t="s">
        <v>#N/A N/A</v>
        <stp/>
        <stp>BDH|4508209381723229057</stp>
        <tr r="I19" s="4"/>
      </tp>
      <tp t="s">
        <v>#N/A N/A</v>
        <stp/>
        <stp>BDS|6955110081234099694</stp>
        <tr r="AG104" s="4"/>
      </tp>
      <tp t="s">
        <v>#N/A N/A</v>
        <stp/>
        <stp>BDS|1359619723061722965</stp>
        <tr r="W368" s="4"/>
      </tp>
      <tp t="e">
        <v>#N/A</v>
        <stp/>
        <stp>BDP|5371868083608354056</stp>
        <tr r="AR29" s="4"/>
      </tp>
      <tp t="s">
        <v>#N/A N/A</v>
        <stp/>
        <stp>BDS|6727568621795730972</stp>
        <tr r="W297" s="4"/>
      </tp>
      <tp t="e">
        <v>#N/A</v>
        <stp/>
        <stp>BDP|5662165150164028804</stp>
        <tr r="AR370" s="4"/>
      </tp>
      <tp t="s">
        <v>#N/A N/A</v>
        <stp/>
        <stp>BDH|9041273610740257754</stp>
        <tr r="B179" s="4"/>
      </tp>
      <tp t="s">
        <v>#N/A N/A</v>
        <stp/>
        <stp>BDH|2858810926343774680</stp>
        <tr r="B207" s="4"/>
      </tp>
      <tp t="s">
        <v>#N/A N/A</v>
        <stp/>
        <stp>BDH|7394932214010734230</stp>
        <tr r="E220" s="4"/>
      </tp>
      <tp t="s">
        <v>#N/A N/A</v>
        <stp/>
        <stp>BDH|9894132593249056580</stp>
        <tr r="H331" s="4"/>
      </tp>
      <tp t="s">
        <v>#N/A N/A</v>
        <stp/>
        <stp>BDH|9066720372992449645</stp>
        <tr r="H238" s="4"/>
      </tp>
      <tp t="e">
        <v>#N/A</v>
        <stp/>
        <stp>BDP|9970875649078644006</stp>
        <tr r="AQ165" s="4"/>
      </tp>
      <tp t="s">
        <v>#N/A N/A</v>
        <stp/>
        <stp>BDS|3754822754747262420</stp>
        <tr r="M397" s="4"/>
      </tp>
      <tp t="s">
        <v>#N/A N/A</v>
        <stp/>
        <stp>BDH|6084843913535272740</stp>
        <tr r="G315" s="4"/>
      </tp>
      <tp t="s">
        <v>#N/A N/A</v>
        <stp/>
        <stp>BDH|8866355752772782194</stp>
        <tr r="H334" s="4"/>
      </tp>
      <tp t="s">
        <v>#N/A N/A</v>
        <stp/>
        <stp>BDH|8489007046103537267</stp>
        <tr r="C279" s="4"/>
      </tp>
      <tp t="s">
        <v>#N/A N/A</v>
        <stp/>
        <stp>BDH|3564770592988921881</stp>
        <tr r="C129" s="4"/>
      </tp>
      <tp t="s">
        <v>#N/A N/A</v>
        <stp/>
        <stp>BDH|9600393247123182085</stp>
        <tr r="F267" s="4"/>
      </tp>
      <tp t="s">
        <v>#N/A N/A</v>
        <stp/>
        <stp>BDH|3228309642440437953</stp>
        <tr r="H50" s="4"/>
      </tp>
      <tp t="s">
        <v>#N/A N/A</v>
        <stp/>
        <stp>BDH|8588276201460209704</stp>
        <tr r="D397" s="4"/>
      </tp>
      <tp t="e">
        <v>#N/A</v>
        <stp/>
        <stp>BDS|8694643547594377307</stp>
        <tr r="AG79" s="4"/>
        <tr r="AG79" s="4"/>
        <tr r="M79" s="4"/>
        <tr r="M79" s="4"/>
        <tr r="W79" s="4"/>
        <tr r="W79" s="4"/>
      </tp>
      <tp t="e">
        <v>#N/A</v>
        <stp/>
        <stp>BDP|1871357997800957652</stp>
        <tr r="AQ211" s="4"/>
      </tp>
      <tp t="s">
        <v>#N/A N/A</v>
        <stp/>
        <stp>BDS|1120221654429132209</stp>
        <tr r="W399" s="4"/>
      </tp>
      <tp t="s">
        <v>#N/A N/A</v>
        <stp/>
        <stp>BDS|3553961320566160345</stp>
        <tr r="M269" s="4"/>
      </tp>
      <tp t="s">
        <v>#N/A N/A</v>
        <stp/>
        <stp>BDS|4787600051683511959</stp>
        <tr r="M286" s="4"/>
      </tp>
      <tp t="s">
        <v>#N/A N/A</v>
        <stp/>
        <stp>BDS|1257261886166443006</stp>
        <tr r="M162" s="4"/>
      </tp>
      <tp t="s">
        <v>#N/A N/A</v>
        <stp/>
        <stp>BDH|6180760970402097914</stp>
        <tr r="E370" s="4"/>
      </tp>
      <tp t="s">
        <v>#N/A N/A</v>
        <stp/>
        <stp>BDH|4925681016229903781</stp>
        <tr r="B132" s="4"/>
      </tp>
      <tp t="s">
        <v>#N/A N/A</v>
        <stp/>
        <stp>BDH|6796889852577276190</stp>
        <tr r="F91" s="4"/>
      </tp>
      <tp t="s">
        <v>#N/A N/A</v>
        <stp/>
        <stp>BDH|7305139306349693264</stp>
        <tr r="G11" s="4"/>
      </tp>
      <tp t="s">
        <v>#N/A N/A</v>
        <stp/>
        <stp>BDH|4104948307251695125</stp>
        <tr r="H338" s="4"/>
      </tp>
      <tp t="e">
        <v>#N/A</v>
        <stp/>
        <stp>BDP|8499178804267390333</stp>
        <tr r="AQ370" s="4"/>
      </tp>
      <tp t="e">
        <v>#N/A</v>
        <stp/>
        <stp>BDP|3918339115214996812</stp>
        <tr r="AR103" s="4"/>
      </tp>
      <tp t="s">
        <v>#N/A N/A</v>
        <stp/>
        <stp>BDS|1511314596494375267</stp>
        <tr r="M206" s="4"/>
      </tp>
      <tp t="e">
        <v>#N/A</v>
        <stp/>
        <stp>BDP|7210122327579608062</stp>
        <tr r="AR162" s="4"/>
      </tp>
      <tp t="s">
        <v>#N/A N/A</v>
        <stp/>
        <stp>BDH|3625127485235464222</stp>
        <tr r="B21" s="4"/>
      </tp>
      <tp t="s">
        <v>#N/A N/A</v>
        <stp/>
        <stp>BDH|4291737620345771919</stp>
        <tr r="H391" s="4"/>
      </tp>
      <tp t="s">
        <v>#N/A N/A</v>
        <stp/>
        <stp>BDH|8488769224772942287</stp>
        <tr r="H167" s="4"/>
      </tp>
      <tp t="s">
        <v>#N/A N/A</v>
        <stp/>
        <stp>BDH|5289342962335379808</stp>
        <tr r="F179" s="4"/>
      </tp>
      <tp t="s">
        <v>#N/A N/A</v>
        <stp/>
        <stp>BDH|9110130479401993355</stp>
        <tr r="F367" s="4"/>
      </tp>
      <tp t="s">
        <v>#N/A N/A</v>
        <stp/>
        <stp>BDH|3622543787901576270</stp>
        <tr r="D86" s="4"/>
      </tp>
      <tp t="s">
        <v>#N/A N/A</v>
        <stp/>
        <stp>BDH|1487590998919573978</stp>
        <tr r="B260" s="4"/>
      </tp>
      <tp t="e">
        <v>#N/A</v>
        <stp/>
        <stp>BDS|9534232803183799564</stp>
        <tr r="M210" s="4"/>
        <tr r="M210" s="4"/>
        <tr r="AG210" s="4"/>
        <tr r="AG210" s="4"/>
        <tr r="W210" s="4"/>
        <tr r="W210" s="4"/>
      </tp>
      <tp t="s">
        <v>#N/A N/A</v>
        <stp/>
        <stp>BDS|7661924895232458815</stp>
        <tr r="W44" s="4"/>
      </tp>
      <tp t="e">
        <v>#N/A</v>
        <stp/>
        <stp>BDS|6773054571039165562</stp>
        <tr r="AG337" s="4"/>
        <tr r="AG337" s="4"/>
        <tr r="W337" s="4"/>
        <tr r="W337" s="4"/>
        <tr r="M337" s="4"/>
        <tr r="M337" s="4"/>
      </tp>
      <tp t="s">
        <v>#N/A N/A</v>
        <stp/>
        <stp>BDH|5816899786411161929</stp>
        <tr r="E86" s="4"/>
      </tp>
      <tp t="e">
        <v>#N/A</v>
        <stp/>
        <stp>BDP|4434947223560508238</stp>
        <tr r="AQ209" s="4"/>
      </tp>
      <tp t="s">
        <v>#N/A N/A</v>
        <stp/>
        <stp>BDS|7927240491682954302</stp>
        <tr r="W253" s="4"/>
      </tp>
      <tp t="e">
        <v>#N/A</v>
        <stp/>
        <stp>BDP|5815842526522650091</stp>
        <tr r="AR327" s="4"/>
      </tp>
      <tp t="s">
        <v>#N/A N/A</v>
        <stp/>
        <stp>BDH|1180261192835678267</stp>
        <tr r="I370" s="4"/>
      </tp>
      <tp t="s">
        <v>#N/A N/A</v>
        <stp/>
        <stp>BDH|6659268061118270768</stp>
        <tr r="F133" s="4"/>
      </tp>
      <tp t="s">
        <v>#N/A N/A</v>
        <stp/>
        <stp>BDH|6209544280412208412</stp>
        <tr r="H52" s="4"/>
      </tp>
      <tp t="s">
        <v>#N/A N/A</v>
        <stp/>
        <stp>BDH|9146676594438515323</stp>
        <tr r="I34" s="4"/>
      </tp>
      <tp t="s">
        <v>#N/A N/A</v>
        <stp/>
        <stp>BDH|4983099375499476746</stp>
        <tr r="I126" s="4"/>
      </tp>
      <tp t="s">
        <v>#N/A N/A</v>
        <stp/>
        <stp>BDH|7156843307982198069</stp>
        <tr r="G49" s="4"/>
      </tp>
      <tp t="e">
        <v>#N/A</v>
        <stp/>
        <stp>BQL.LIST|9281292327799467773</stp>
        <tr r="J7" s="4"/>
      </tp>
      <tp t="s">
        <v>#N/A N/A</v>
        <stp/>
        <stp>BDH|28219153703438405</stp>
        <tr r="I173" s="4"/>
      </tp>
      <tp t="s">
        <v>#N/A N/A</v>
        <stp/>
        <stp>BDH|26403939587547036</stp>
        <tr r="F82" s="4"/>
      </tp>
      <tp t="s">
        <v>#N/A N/A</v>
        <stp/>
        <stp>BDH|61112324664996775</stp>
        <tr r="C291" s="4"/>
      </tp>
      <tp t="s">
        <v>#N/A N/A</v>
        <stp/>
        <stp>BDH|10112702041949031</stp>
        <tr r="C401" s="4"/>
      </tp>
      <tp t="s">
        <v>#N/A N/A</v>
        <stp/>
        <stp>BQL|8488517362001058489</stp>
        <tr r="AS220" s="4"/>
      </tp>
      <tp t="s">
        <v>#N/A N/A</v>
        <stp/>
        <stp>BQL|1327741759588068500</stp>
        <tr r="AS211" s="4"/>
      </tp>
      <tp t="s">
        <v>#N/A N/A</v>
        <stp/>
        <stp>BQL|4939810520040574008</stp>
        <tr r="AS176" s="4"/>
      </tp>
      <tp t="s">
        <v>#N/A N/A</v>
        <stp/>
        <stp>BQL|9094269702956944303</stp>
        <tr r="AS294" s="4"/>
      </tp>
      <tp t="s">
        <v>#N/A N/A</v>
        <stp/>
        <stp>BQL|9949615722946396556</stp>
        <tr r="AS83" s="4"/>
      </tp>
      <tp t="s">
        <v>#N/A N/A</v>
        <stp/>
        <stp>BQL|1948889923172765792</stp>
        <tr r="AS45" s="4"/>
      </tp>
      <tp t="s">
        <v>#N/A N/A</v>
        <stp/>
        <stp>BQL|2399587955615022956</stp>
        <tr r="AS330" s="4"/>
      </tp>
      <tp t="s">
        <v>#N/A N/A</v>
        <stp/>
        <stp>BQL|7435625560289971072</stp>
        <tr r="AS313" s="4"/>
      </tp>
      <tp t="s">
        <v>#N/A N/A</v>
        <stp/>
        <stp>BQL|1121969426403046756</stp>
        <tr r="AS14" s="4"/>
      </tp>
      <tp t="s">
        <v>#N/A N/A</v>
        <stp/>
        <stp>BQL|6364095809908244009</stp>
        <tr r="AS204" s="4"/>
      </tp>
      <tp t="s">
        <v>#N/A N/A</v>
        <stp/>
        <stp>BDS|3258669530799722197</stp>
        <tr r="W246" s="4"/>
      </tp>
      <tp t="s">
        <v>#N/A N/A</v>
        <stp/>
        <stp>BDS|4757082223928713018</stp>
        <tr r="W75" s="4"/>
      </tp>
      <tp t="e">
        <v>#N/A</v>
        <stp/>
        <stp>BDS|1206898040092586144</stp>
        <tr r="AG20" s="4"/>
        <tr r="AG20" s="4"/>
        <tr r="M20" s="4"/>
        <tr r="M20" s="4"/>
        <tr r="W20" s="4"/>
        <tr r="W20" s="4"/>
      </tp>
      <tp t="s">
        <v>#N/A N/A</v>
        <stp/>
        <stp>BDH|4557500368628638111</stp>
        <tr r="F258" s="4"/>
      </tp>
      <tp t="s">
        <v>#N/A N/A</v>
        <stp/>
        <stp>BDH|7209427239487417977</stp>
        <tr r="G272" s="4"/>
      </tp>
      <tp t="s">
        <v>#N/A N/A</v>
        <stp/>
        <stp>BDH|9693361324143977574</stp>
        <tr r="B394" s="4"/>
      </tp>
      <tp t="e">
        <v>#N/A</v>
        <stp/>
        <stp>BDP|7725927737264186786</stp>
        <tr r="AQ378" s="4"/>
      </tp>
      <tp t="e">
        <v>#N/A</v>
        <stp/>
        <stp>BDS|8224329255641823160</stp>
        <tr r="W31" s="4"/>
        <tr r="W31" s="4"/>
        <tr r="AG31" s="4"/>
        <tr r="AG31" s="4"/>
        <tr r="M31" s="4"/>
        <tr r="M31" s="4"/>
      </tp>
      <tp t="e">
        <v>#N/A</v>
        <stp/>
        <stp>BDP|7236100349655603964</stp>
        <tr r="AQ280" s="4"/>
      </tp>
      <tp t="e">
        <v>#N/A</v>
        <stp/>
        <stp>BDP|9031357853759528886</stp>
        <tr r="AR378" s="4"/>
      </tp>
      <tp t="e">
        <v>#N/A</v>
        <stp/>
        <stp>BDP|2892011184985141172</stp>
        <tr r="AR153" s="4"/>
      </tp>
      <tp t="s">
        <v>#N/A N/A</v>
        <stp/>
        <stp>BDS|4816631181196521246</stp>
        <tr r="AG266" s="4"/>
      </tp>
      <tp t="s">
        <v>#N/A N/A</v>
        <stp/>
        <stp>BDH|1702525081790962260</stp>
        <tr r="H270" s="4"/>
      </tp>
      <tp t="s">
        <v>#N/A N/A</v>
        <stp/>
        <stp>BDH|4587699390287192263</stp>
        <tr r="B251" s="4"/>
      </tp>
      <tp t="s">
        <v>#N/A N/A</v>
        <stp/>
        <stp>BDH|9890551447004524240</stp>
        <tr r="I111" s="4"/>
      </tp>
      <tp t="s">
        <v>#N/A N/A</v>
        <stp/>
        <stp>BDH|1849070027754071938</stp>
        <tr r="G140" s="4"/>
      </tp>
      <tp t="s">
        <v>#N/A N/A</v>
        <stp/>
        <stp>BDS|6992142381804128559</stp>
        <tr r="W277" s="4"/>
      </tp>
      <tp t="e">
        <v>#N/A</v>
        <stp/>
        <stp>BDP|1930869247366430547</stp>
        <tr r="AQ52" s="4"/>
      </tp>
      <tp t="e">
        <v>#N/A</v>
        <stp/>
        <stp>BDS|5730760878818988382</stp>
        <tr r="W220" s="4"/>
        <tr r="W220" s="4"/>
        <tr r="AG220" s="4"/>
        <tr r="AG220" s="4"/>
        <tr r="M220" s="4"/>
        <tr r="M220" s="4"/>
      </tp>
      <tp t="e">
        <v>#N/A</v>
        <stp/>
        <stp>BDP|7941716713128133725</stp>
        <tr r="AQ9" s="4"/>
      </tp>
      <tp t="s">
        <v>#N/A N/A</v>
        <stp/>
        <stp>BDS|8811356407515621044</stp>
        <tr r="M318" s="4"/>
      </tp>
      <tp t="s">
        <v>#N/A N/A</v>
        <stp/>
        <stp>BDS|8286962107648394781</stp>
        <tr r="M270" s="4"/>
      </tp>
      <tp t="s">
        <v>#N/A N/A</v>
        <stp/>
        <stp>BDH|1016288434158008643</stp>
        <tr r="B399" s="4"/>
      </tp>
      <tp t="e">
        <v>#N/A</v>
        <stp/>
        <stp>BDP|2348672614123018898</stp>
        <tr r="AR71" s="4"/>
      </tp>
      <tp t="s">
        <v>#N/A N/A</v>
        <stp/>
        <stp>BDS|5265615787920893552</stp>
        <tr r="W174" s="4"/>
      </tp>
      <tp t="s">
        <v>#N/A N/A</v>
        <stp/>
        <stp>BDS|9083317138696881180</stp>
        <tr r="AG15" s="4"/>
      </tp>
      <tp t="s">
        <v>#N/A N/A</v>
        <stp/>
        <stp>BDH|9997259386429179427</stp>
        <tr r="E158" s="4"/>
      </tp>
      <tp t="e">
        <v>#N/A</v>
        <stp/>
        <stp>BDP|3611491363867142837</stp>
        <tr r="AQ120" s="4"/>
      </tp>
      <tp t="e">
        <v>#N/A</v>
        <stp/>
        <stp>BDP|7577924219762913390</stp>
        <tr r="AQ174" s="4"/>
      </tp>
      <tp t="s">
        <v>#N/A N/A</v>
        <stp/>
        <stp>BDS|1697405630721979919</stp>
        <tr r="W118" s="4"/>
      </tp>
      <tp t="s">
        <v>#N/A N/A</v>
        <stp/>
        <stp>BDH|8291479402093939106</stp>
        <tr r="F249" s="4"/>
      </tp>
      <tp t="s">
        <v>#N/A N/A</v>
        <stp/>
        <stp>BDH|1873164582575136332</stp>
        <tr r="D368" s="4"/>
      </tp>
      <tp t="s">
        <v>#N/A N/A</v>
        <stp/>
        <stp>BDH|2322693799576988547</stp>
        <tr r="C223" s="4"/>
      </tp>
      <tp t="s">
        <v>#N/A N/A</v>
        <stp/>
        <stp>BDH|8938727362324051378</stp>
        <tr r="I202" s="4"/>
      </tp>
      <tp t="s">
        <v>#N/A N/A</v>
        <stp/>
        <stp>BDH|1522891321723585660</stp>
        <tr r="C229" s="4"/>
      </tp>
      <tp t="s">
        <v>#N/A N/A</v>
        <stp/>
        <stp>BDH|9280037548367743406</stp>
        <tr r="G349" s="4"/>
      </tp>
      <tp t="e">
        <v>#N/A</v>
        <stp/>
        <stp>BDP|8827563005534028748</stp>
        <tr r="AR234" s="4"/>
      </tp>
      <tp t="s">
        <v>#N/A N/A</v>
        <stp/>
        <stp>BDS|2472081032716060911</stp>
        <tr r="M239" s="4"/>
      </tp>
      <tp t="s">
        <v>#N/A N/A</v>
        <stp/>
        <stp>BDH|7825503893352329771</stp>
        <tr r="I230" s="4"/>
      </tp>
      <tp t="s">
        <v>#N/A N/A</v>
        <stp/>
        <stp>BDH|1571927637877714280</stp>
        <tr r="I217" s="4"/>
      </tp>
      <tp t="s">
        <v>#N/A N/A</v>
        <stp/>
        <stp>BDH|7383908554411032488</stp>
        <tr r="F123" s="4"/>
      </tp>
      <tp t="s">
        <v>#N/A N/A</v>
        <stp/>
        <stp>BDH|9519703421804333686</stp>
        <tr r="H178" s="4"/>
      </tp>
      <tp t="s">
        <v>#N/A N/A</v>
        <stp/>
        <stp>BDH|6703024854585693886</stp>
        <tr r="F260" s="4"/>
      </tp>
      <tp t="s">
        <v>#N/A N/A</v>
        <stp/>
        <stp>BDS|1611922359492660179</stp>
        <tr r="W104" s="4"/>
      </tp>
      <tp t="e">
        <v>#N/A</v>
        <stp/>
        <stp>BDS|3701153099213167666</stp>
        <tr r="M183" s="4"/>
        <tr r="M183" s="4"/>
        <tr r="W183" s="4"/>
        <tr r="W183" s="4"/>
        <tr r="AG183" s="4"/>
        <tr r="AG183" s="4"/>
      </tp>
      <tp t="e">
        <v>#N/A</v>
        <stp/>
        <stp>BDS|4140915019783555104</stp>
        <tr r="W90" s="4"/>
        <tr r="W90" s="4"/>
        <tr r="AG90" s="4"/>
        <tr r="AG90" s="4"/>
        <tr r="M90" s="4"/>
        <tr r="M90" s="4"/>
      </tp>
      <tp t="s">
        <v>#N/A N/A</v>
        <stp/>
        <stp>BDH|6378885872523763423</stp>
        <tr r="G39" s="4"/>
      </tp>
      <tp t="s">
        <v>#N/A N/A</v>
        <stp/>
        <stp>BDH|6921674463371266936</stp>
        <tr r="D167" s="4"/>
      </tp>
      <tp t="s">
        <v>#N/A N/A</v>
        <stp/>
        <stp>BDH|4396549569291097824</stp>
        <tr r="H319" s="4"/>
      </tp>
      <tp t="s">
        <v>#N/A N/A</v>
        <stp/>
        <stp>BDH|1900619756984187828</stp>
        <tr r="G350" s="4"/>
      </tp>
      <tp t="s">
        <v>#N/A N/A</v>
        <stp/>
        <stp>BDH|4617247052664525987</stp>
        <tr r="C35" s="4"/>
      </tp>
      <tp t="s">
        <v>#N/A N/A</v>
        <stp/>
        <stp>BDH|3689579899764448517</stp>
        <tr r="G401" s="4"/>
      </tp>
      <tp t="s">
        <v>#N/A N/A</v>
        <stp/>
        <stp>BDH|2926464781659529964</stp>
        <tr r="D369" s="4"/>
      </tp>
      <tp t="s">
        <v>#N/A N/A</v>
        <stp/>
        <stp>BDH|2763884543833761364</stp>
        <tr r="G206" s="4"/>
      </tp>
      <tp t="s">
        <v>#N/A N/A</v>
        <stp/>
        <stp>BDH|7348884624193652048</stp>
        <tr r="H337" s="4"/>
      </tp>
      <tp t="s">
        <v>#N/A N/A</v>
        <stp/>
        <stp>BDH|6606668951883892846</stp>
        <tr r="B210" s="4"/>
      </tp>
      <tp t="s">
        <v>#N/A N/A</v>
        <stp/>
        <stp>BDH|1197699365049670668</stp>
        <tr r="G347" s="4"/>
      </tp>
      <tp t="e">
        <v>#N/A</v>
        <stp/>
        <stp>BDS|4512261935992481903</stp>
        <tr r="W127" s="4"/>
        <tr r="W127" s="4"/>
        <tr r="AG127" s="4"/>
        <tr r="AG127" s="4"/>
        <tr r="M127" s="4"/>
        <tr r="M127" s="4"/>
      </tp>
      <tp t="e">
        <v>#N/A</v>
        <stp/>
        <stp>BDS|8467503642413050447</stp>
        <tr r="M286" s="4"/>
        <tr r="M286" s="4"/>
        <tr r="W286" s="4"/>
        <tr r="W286" s="4"/>
        <tr r="AG286" s="4"/>
        <tr r="AG286" s="4"/>
      </tp>
      <tp t="s">
        <v>#N/A N/A</v>
        <stp/>
        <stp>BDH|9792191532120818569</stp>
        <tr r="H261" s="4"/>
      </tp>
      <tp t="s">
        <v>#N/A N/A</v>
        <stp/>
        <stp>BDH|8031474591119545212</stp>
        <tr r="B374" s="4"/>
      </tp>
      <tp t="s">
        <v>#N/A N/A</v>
        <stp/>
        <stp>BDH|1351462267119374435</stp>
        <tr r="E250" s="4"/>
      </tp>
      <tp t="s">
        <v>#N/A N/A</v>
        <stp/>
        <stp>BDH|1546014360081798812</stp>
        <tr r="F318" s="4"/>
      </tp>
      <tp t="s">
        <v>#N/A N/A</v>
        <stp/>
        <stp>BDH|5620579195522591538</stp>
        <tr r="D331" s="4"/>
      </tp>
      <tp t="e">
        <v>#N/A</v>
        <stp/>
        <stp>BDS|7248128432338564340</stp>
        <tr r="M308" s="4"/>
        <tr r="M308" s="4"/>
        <tr r="AG308" s="4"/>
        <tr r="AG308" s="4"/>
        <tr r="W308" s="4"/>
        <tr r="W308" s="4"/>
      </tp>
      <tp t="s">
        <v>#N/A N/A</v>
        <stp/>
        <stp>BDS|9985680511463786344</stp>
        <tr r="M213" s="4"/>
      </tp>
      <tp t="e">
        <v>#N/A</v>
        <stp/>
        <stp>BDP|9262734473434934386</stp>
        <tr r="AR351" s="4"/>
      </tp>
      <tp t="s">
        <v>#N/A N/A</v>
        <stp/>
        <stp>BDS|1609177984177565130</stp>
        <tr r="W326" s="4"/>
      </tp>
      <tp t="e">
        <v>#N/A</v>
        <stp/>
        <stp>BDS|2650810821905497311</stp>
        <tr r="W47" s="4"/>
        <tr r="W47" s="4"/>
        <tr r="M47" s="4"/>
        <tr r="M47" s="4"/>
        <tr r="AG47" s="4"/>
        <tr r="AG47" s="4"/>
      </tp>
      <tp t="e">
        <v>#N/A</v>
        <stp/>
        <stp>BDP|7398145291146391762</stp>
        <tr r="AR191" s="4"/>
      </tp>
      <tp t="s">
        <v>#N/A N/A</v>
        <stp/>
        <stp>BDH|3159355857868514359</stp>
        <tr r="D43" s="4"/>
      </tp>
      <tp t="s">
        <v>#N/A N/A</v>
        <stp/>
        <stp>BDH|7264035303940228938</stp>
        <tr r="F119" s="4"/>
      </tp>
      <tp t="s">
        <v>#N/A N/A</v>
        <stp/>
        <stp>BDH|7909792084027286159</stp>
        <tr r="F329" s="4"/>
      </tp>
      <tp t="s">
        <v>#N/A N/A</v>
        <stp/>
        <stp>BDH|4517404472440150956</stp>
        <tr r="H372" s="4"/>
      </tp>
      <tp t="s">
        <v>#N/A N/A</v>
        <stp/>
        <stp>BDH|3700636931079565135</stp>
        <tr r="B88" s="4"/>
      </tp>
      <tp t="s">
        <v>#N/A N/A</v>
        <stp/>
        <stp>BDH|8533430713880126371</stp>
        <tr r="G391" s="4"/>
      </tp>
      <tp t="s">
        <v>#N/A N/A</v>
        <stp/>
        <stp>BDH|4207198692152332091</stp>
        <tr r="I254" s="4"/>
      </tp>
      <tp t="s">
        <v>#N/A N/A</v>
        <stp/>
        <stp>BDH|2306024236906618926</stp>
        <tr r="F130" s="4"/>
      </tp>
      <tp t="s">
        <v>#N/A N/A</v>
        <stp/>
        <stp>BDS|1435162332314798974</stp>
        <tr r="AG250" s="4"/>
      </tp>
      <tp t="e">
        <v>#N/A</v>
        <stp/>
        <stp>BDS|5374046619482707899</stp>
        <tr r="W9" s="4"/>
        <tr r="W9" s="4"/>
        <tr r="AG9" s="4"/>
        <tr r="AG9" s="4"/>
        <tr r="M9" s="4"/>
        <tr r="M9" s="4"/>
      </tp>
      <tp t="s">
        <v>#N/A N/A</v>
        <stp/>
        <stp>BDS|7271112386178448813</stp>
        <tr r="W167" s="4"/>
      </tp>
      <tp t="s">
        <v>#N/A N/A</v>
        <stp/>
        <stp>BDS|6062754190632671432</stp>
        <tr r="W242" s="4"/>
      </tp>
      <tp t="s">
        <v>#N/A N/A</v>
        <stp/>
        <stp>BDH|1760503536170205936</stp>
        <tr r="I37" s="4"/>
      </tp>
      <tp t="s">
        <v>#N/A N/A</v>
        <stp/>
        <stp>BDH|5765912455085688252</stp>
        <tr r="B168" s="4"/>
      </tp>
      <tp t="e">
        <v>#N/A</v>
        <stp/>
        <stp>BDS|7401463824036442934</stp>
        <tr r="W86" s="4"/>
        <tr r="W86" s="4"/>
        <tr r="AG86" s="4"/>
        <tr r="AG86" s="4"/>
        <tr r="M86" s="4"/>
        <tr r="M86" s="4"/>
      </tp>
      <tp t="s">
        <v>#N/A N/A</v>
        <stp/>
        <stp>BDS|1825747070927594885</stp>
        <tr r="W156" s="4"/>
      </tp>
      <tp t="s">
        <v>#N/A N/A</v>
        <stp/>
        <stp>BDH|7088203254198233679</stp>
        <tr r="B284" s="4"/>
      </tp>
      <tp t="s">
        <v>#N/A N/A</v>
        <stp/>
        <stp>BDH|1240750693369227876</stp>
        <tr r="B169" s="4"/>
      </tp>
      <tp t="s">
        <v>#N/A N/A</v>
        <stp/>
        <stp>BDH|4198868770166617304</stp>
        <tr r="D339" s="4"/>
      </tp>
      <tp t="s">
        <v>#N/A N/A</v>
        <stp/>
        <stp>BDH|5617444038774216899</stp>
        <tr r="E247" s="4"/>
      </tp>
      <tp t="s">
        <v>#N/A N/A</v>
        <stp/>
        <stp>BDH|1296420937981057969</stp>
        <tr r="B39" s="4"/>
      </tp>
      <tp t="e">
        <v>#N/A</v>
        <stp/>
        <stp>BDS|2436211902698878699</stp>
        <tr r="W315" s="4"/>
        <tr r="W315" s="4"/>
        <tr r="M315" s="4"/>
        <tr r="M315" s="4"/>
        <tr r="AG315" s="4"/>
        <tr r="AG315" s="4"/>
      </tp>
      <tp t="e">
        <v>#N/A</v>
        <stp/>
        <stp>BDP|5855759386233804759</stp>
        <tr r="AR149" s="4"/>
      </tp>
      <tp t="s">
        <v>#N/A N/A</v>
        <stp/>
        <stp>BDH|9396626756814821096</stp>
        <tr r="G86" s="4"/>
      </tp>
      <tp t="s">
        <v>#N/A N/A</v>
        <stp/>
        <stp>BDH|1147436049139936643</stp>
        <tr r="B130" s="4"/>
      </tp>
      <tp t="s">
        <v>#N/A N/A</v>
        <stp/>
        <stp>BDH|9094291469892522130</stp>
        <tr r="G229" s="4"/>
      </tp>
      <tp t="s">
        <v>#N/A N/A</v>
        <stp/>
        <stp>BDH|9188299068927254448</stp>
        <tr r="C128" s="4"/>
      </tp>
      <tp t="s">
        <v>#N/A N/A</v>
        <stp/>
        <stp>BDH|9750142789919981750</stp>
        <tr r="F255" s="4"/>
      </tp>
      <tp t="s">
        <v>#N/A N/A</v>
        <stp/>
        <stp>BDH|9860308058445759419</stp>
        <tr r="G60" s="4"/>
      </tp>
      <tp t="s">
        <v>#N/A N/A</v>
        <stp/>
        <stp>BDH|9382884408199270673</stp>
        <tr r="E80" s="4"/>
      </tp>
      <tp t="s">
        <v>#N/A N/A</v>
        <stp/>
        <stp>BDH|1435970595927839883</stp>
        <tr r="F72" s="4"/>
      </tp>
      <tp t="e">
        <v>#N/A</v>
        <stp/>
        <stp>BDP|4663783428906705966</stp>
        <tr r="AQ59" s="4"/>
      </tp>
      <tp t="s">
        <v>#N/A N/A</v>
        <stp/>
        <stp>BDS|7330542197993056670</stp>
        <tr r="AG76" s="4"/>
      </tp>
      <tp t="s">
        <v>#N/A N/A</v>
        <stp/>
        <stp>BDS|3228872981259598468</stp>
        <tr r="AG112" s="4"/>
      </tp>
      <tp t="s">
        <v>#N/A N/A</v>
        <stp/>
        <stp>BDS|1267643936018766200</stp>
        <tr r="W114" s="4"/>
      </tp>
      <tp t="e">
        <v>#N/A</v>
        <stp/>
        <stp>BDP|2621579435419732349</stp>
        <tr r="AR27" s="4"/>
      </tp>
      <tp t="s">
        <v>#N/A N/A</v>
        <stp/>
        <stp>BDH|8782403618494188796</stp>
        <tr r="F115" s="4"/>
      </tp>
      <tp t="s">
        <v>#N/A N/A</v>
        <stp/>
        <stp>BDH|3584868075190507240</stp>
        <tr r="D11" s="4"/>
      </tp>
      <tp t="s">
        <v>#N/A N/A</v>
        <stp/>
        <stp>BDH|9802625159426107253</stp>
        <tr r="H97" s="4"/>
      </tp>
      <tp t="s">
        <v>#N/A N/A</v>
        <stp/>
        <stp>BDH|6095669385835133353</stp>
        <tr r="G261" s="4"/>
      </tp>
      <tp t="s">
        <v>#N/A N/A</v>
        <stp/>
        <stp>BDH|1882995361355767502</stp>
        <tr r="F9" s="4"/>
      </tp>
      <tp t="e">
        <v>#N/A</v>
        <stp/>
        <stp>BDP|8266239794298727567</stp>
        <tr r="AQ62" s="4"/>
      </tp>
      <tp t="s">
        <v>#N/A N/A</v>
        <stp/>
        <stp>BDS|5051227000878376150</stp>
        <tr r="M123" s="4"/>
      </tp>
      <tp t="e">
        <v>#N/A</v>
        <stp/>
        <stp>BDS|7057972515594286549</stp>
        <tr r="AG330" s="4"/>
        <tr r="AG330" s="4"/>
        <tr r="M330" s="4"/>
        <tr r="M330" s="4"/>
        <tr r="W330" s="4"/>
        <tr r="W330" s="4"/>
      </tp>
      <tp t="e">
        <v>#N/A</v>
        <stp/>
        <stp>BDS|3076062282611342432</stp>
        <tr r="W147" s="4"/>
        <tr r="W147" s="4"/>
        <tr r="M147" s="4"/>
        <tr r="M147" s="4"/>
        <tr r="AG147" s="4"/>
        <tr r="AG147" s="4"/>
      </tp>
      <tp t="s">
        <v>#N/A N/A</v>
        <stp/>
        <stp>BDH|1714237989741839411</stp>
        <tr r="D382" s="4"/>
      </tp>
      <tp t="s">
        <v>#N/A N/A</v>
        <stp/>
        <stp>BDH|6650090681994819429</stp>
        <tr r="F295" s="4"/>
      </tp>
      <tp t="s">
        <v>#N/A N/A</v>
        <stp/>
        <stp>BDH|9497304532057008027</stp>
        <tr r="I378" s="4"/>
      </tp>
      <tp t="s">
        <v>#N/A N/A</v>
        <stp/>
        <stp>BDH|5996310988713221360</stp>
        <tr r="F202" s="4"/>
      </tp>
      <tp t="s">
        <v>#N/A N/A</v>
        <stp/>
        <stp>BDS|9787442796448133217</stp>
        <tr r="M316" s="4"/>
      </tp>
      <tp t="e">
        <v>#N/A</v>
        <stp/>
        <stp>BDP|5252353708078870028</stp>
        <tr r="AQ369" s="4"/>
      </tp>
      <tp t="e">
        <v>#N/A</v>
        <stp/>
        <stp>BDP|4443674864592494863</stp>
        <tr r="AQ12" s="4"/>
      </tp>
      <tp t="s">
        <v>#N/A N/A</v>
        <stp/>
        <stp>BDS|7650528340308179005</stp>
        <tr r="W64" s="4"/>
      </tp>
      <tp t="e">
        <v>#N/A</v>
        <stp/>
        <stp>BDS|8730646571216175163</stp>
        <tr r="AG266" s="4"/>
        <tr r="AG266" s="4"/>
        <tr r="M266" s="4"/>
        <tr r="M266" s="4"/>
        <tr r="W266" s="4"/>
        <tr r="W266" s="4"/>
      </tp>
      <tp t="s">
        <v>#N/A N/A</v>
        <stp/>
        <stp>BDS|5679014412483877987</stp>
        <tr r="AG40" s="4"/>
      </tp>
      <tp t="s">
        <v>#N/A N/A</v>
        <stp/>
        <stp>BDH|1660227381700825587</stp>
        <tr r="C323" s="4"/>
      </tp>
      <tp t="s">
        <v>#N/A N/A</v>
        <stp/>
        <stp>BDH|3357616797552449040</stp>
        <tr r="I302" s="4"/>
      </tp>
      <tp t="s">
        <v>#N/A N/A</v>
        <stp/>
        <stp>BDH|3699798296546885549</stp>
        <tr r="E298" s="4"/>
      </tp>
      <tp t="s">
        <v>#N/A N/A</v>
        <stp/>
        <stp>BDH|8800327938751743700</stp>
        <tr r="E37" s="4"/>
      </tp>
      <tp t="s">
        <v>#N/A N/A</v>
        <stp/>
        <stp>BDH|2501449554688338535</stp>
        <tr r="B70" s="4"/>
      </tp>
      <tp t="s">
        <v>#N/A N/A</v>
        <stp/>
        <stp>BQL.DATE|6874666265558759238</stp>
        <tr r="AS20" s="4"/>
        <tr r="AS26" s="4"/>
        <tr r="AS19" s="4"/>
        <tr r="AS32" s="4"/>
        <tr r="AS24" s="4"/>
        <tr r="AS27" s="4"/>
        <tr r="AS9" s="4"/>
        <tr r="AS14" s="4"/>
        <tr r="AS23" s="4"/>
        <tr r="AS18" s="4"/>
        <tr r="AS11" s="4"/>
        <tr r="AS29" s="4"/>
        <tr r="AS21" s="4"/>
        <tr r="AS31" s="4"/>
        <tr r="AS12" s="4"/>
        <tr r="AS13" s="4"/>
        <tr r="AS17" s="4"/>
        <tr r="AS25" s="4"/>
        <tr r="AS30" s="4"/>
        <tr r="AS28" s="4"/>
        <tr r="AS22" s="4"/>
        <tr r="AS8" s="4"/>
        <tr r="AS16" s="4"/>
        <tr r="AS15" s="4"/>
        <tr r="AS10" s="4"/>
        <tr r="AS45" s="4"/>
        <tr r="AS41" s="4"/>
        <tr r="AS57" s="4"/>
        <tr r="AS44" s="4"/>
        <tr r="AS52" s="4"/>
        <tr r="AS39" s="4"/>
        <tr r="AS54" s="4"/>
        <tr r="AS33" s="4"/>
        <tr r="AS34" s="4"/>
        <tr r="AS48" s="4"/>
        <tr r="AS37" s="4"/>
        <tr r="AS49" s="4"/>
        <tr r="AS35" s="4"/>
        <tr r="AS51" s="4"/>
        <tr r="AS38" s="4"/>
        <tr r="AS40" s="4"/>
        <tr r="AS36" s="4"/>
        <tr r="AS46" s="4"/>
        <tr r="AS77" s="4"/>
        <tr r="AS74" s="4"/>
        <tr r="AS69" s="4"/>
        <tr r="AS78" s="4"/>
        <tr r="AS73" s="4"/>
        <tr r="AS61" s="4"/>
        <tr r="AS59" s="4"/>
        <tr r="AS79" s="4"/>
        <tr r="AS65" s="4"/>
        <tr r="AS68" s="4"/>
        <tr r="AS67" s="4"/>
        <tr r="AS80" s="4"/>
        <tr r="AS60" s="4"/>
        <tr r="AS71" s="4"/>
        <tr r="AS56" s="4"/>
        <tr r="AS47" s="4"/>
        <tr r="AS42" s="4"/>
        <tr r="AS50" s="4"/>
        <tr r="AS43" s="4"/>
        <tr r="AS55" s="4"/>
        <tr r="AS53" s="4"/>
        <tr r="AS88" s="4"/>
        <tr r="AS64" s="4"/>
        <tr r="AS58" s="4"/>
        <tr r="AS82" s="4"/>
        <tr r="AS70" s="4"/>
        <tr r="AS75" s="4"/>
        <tr r="AS66" s="4"/>
        <tr r="AS62" s="4"/>
        <tr r="AS81" s="4"/>
        <tr r="AS72" s="4"/>
        <tr r="AS76" s="4"/>
        <tr r="AS63" s="4"/>
        <tr r="AS104" s="4"/>
        <tr r="AS86" s="4"/>
        <tr r="AS96" s="4"/>
        <tr r="AS85" s="4"/>
        <tr r="AS87" s="4"/>
        <tr r="AS101" s="4"/>
        <tr r="AS83" s="4"/>
        <tr r="AS91" s="4"/>
        <tr r="AS102" s="4"/>
        <tr r="AS100" s="4"/>
        <tr r="AS103" s="4"/>
        <tr r="AS93" s="4"/>
        <tr r="AS84" s="4"/>
        <tr r="AS90" s="4"/>
        <tr r="AS94" s="4"/>
        <tr r="AS107" s="4"/>
        <tr r="AS106" s="4"/>
        <tr r="AS105" s="4"/>
        <tr r="AS95" s="4"/>
        <tr r="AS89" s="4"/>
        <tr r="AS97" s="4"/>
        <tr r="AS98" s="4"/>
        <tr r="AS92" s="4"/>
        <tr r="AS99" s="4"/>
        <tr r="AS122" s="4"/>
        <tr r="AS130" s="4"/>
        <tr r="AS127" s="4"/>
        <tr r="AS126" s="4"/>
        <tr r="AS120" s="4"/>
        <tr r="AS117" s="4"/>
        <tr r="AS109" s="4"/>
        <tr r="AS116" s="4"/>
        <tr r="AS121" s="4"/>
        <tr r="AS128" s="4"/>
        <tr r="AS110" s="4"/>
        <tr r="AS111" s="4"/>
        <tr r="AS125" s="4"/>
        <tr r="AS118" s="4"/>
        <tr r="AS108" s="4"/>
        <tr r="AS112" s="4"/>
        <tr r="AS129" s="4"/>
        <tr r="AS114" s="4"/>
        <tr r="AS123" s="4"/>
        <tr r="AS137" s="4"/>
        <tr r="AS113" s="4"/>
        <tr r="AS131" s="4"/>
        <tr r="AS119" s="4"/>
        <tr r="AS115" s="4"/>
        <tr r="AS132" s="4"/>
        <tr r="AS124" s="4"/>
        <tr r="AS144" s="4"/>
        <tr r="AS152" s="4"/>
        <tr r="AS154" s="4"/>
        <tr r="AS143" s="4"/>
        <tr r="AS147" s="4"/>
        <tr r="AS141" s="4"/>
        <tr r="AS151" s="4"/>
        <tr r="AS134" s="4"/>
        <tr r="AS133" s="4"/>
        <tr r="AS153" s="4"/>
        <tr r="AS156" s="4"/>
        <tr r="AS155" s="4"/>
        <tr r="AS139" s="4"/>
        <tr r="AS142" s="4"/>
        <tr r="AS157" s="4"/>
        <tr r="AS148" s="4"/>
        <tr r="AS149" s="4"/>
        <tr r="AS138" s="4"/>
        <tr r="AS135" s="4"/>
        <tr r="AS145" s="4"/>
        <tr r="AS136" s="4"/>
        <tr r="AS140" s="4"/>
        <tr r="AS150" s="4"/>
        <tr r="AS146" s="4"/>
        <tr r="AS177" s="4"/>
        <tr r="AS163" s="4"/>
        <tr r="AS166" s="4"/>
        <tr r="AS173" s="4"/>
        <tr r="AS175" s="4"/>
        <tr r="AS176" s="4"/>
        <tr r="AS179" s="4"/>
        <tr r="AS180" s="4"/>
        <tr r="AS172" s="4"/>
        <tr r="AS159" s="4"/>
        <tr r="AS182" s="4"/>
        <tr r="AS167" s="4"/>
        <tr r="AS170" s="4"/>
        <tr r="AS164" s="4"/>
        <tr r="AS171" s="4"/>
        <tr r="AS181" s="4"/>
        <tr r="AS169" s="4"/>
        <tr r="AS162" s="4"/>
        <tr r="AS158" s="4"/>
        <tr r="AS160" s="4"/>
        <tr r="AS165" s="4"/>
        <tr r="AS178" s="4"/>
        <tr r="AS174" s="4"/>
        <tr r="AS161" s="4"/>
        <tr r="AS168" s="4"/>
        <tr r="AS193" s="4"/>
        <tr r="AS205" s="4"/>
        <tr r="AS187" s="4"/>
        <tr r="AS184" s="4"/>
        <tr r="AS198" s="4"/>
        <tr r="AS204" s="4"/>
        <tr r="AS188" s="4"/>
        <tr r="AS201" s="4"/>
        <tr r="AS189" s="4"/>
        <tr r="AS185" s="4"/>
        <tr r="AS206" s="4"/>
        <tr r="AS186" s="4"/>
        <tr r="AS199" s="4"/>
        <tr r="AS202" s="4"/>
        <tr r="AS196" s="4"/>
        <tr r="AS194" s="4"/>
        <tr r="AS190" s="4"/>
        <tr r="AS191" s="4"/>
        <tr r="AS183" s="4"/>
        <tr r="AS195" s="4"/>
        <tr r="AS192" s="4"/>
        <tr r="AS203" s="4"/>
        <tr r="AS197" s="4"/>
        <tr r="AS207" s="4"/>
        <tr r="AS211" s="4"/>
        <tr r="AS224" s="4"/>
        <tr r="AS219" s="4"/>
        <tr r="AS226" s="4"/>
        <tr r="AS231" s="4"/>
        <tr r="AS212" s="4"/>
        <tr r="AS221" s="4"/>
        <tr r="AS220" s="4"/>
        <tr r="AS222" s="4"/>
        <tr r="AS227" s="4"/>
        <tr r="AS225" s="4"/>
        <tr r="AS208" s="4"/>
        <tr r="AS215" s="4"/>
        <tr r="AS223" s="4"/>
        <tr r="AS217" s="4"/>
        <tr r="AS209" s="4"/>
        <tr r="AS228" s="4"/>
        <tr r="AS218" s="4"/>
        <tr r="AS213" s="4"/>
        <tr r="AS232" s="4"/>
        <tr r="AS230" s="4"/>
        <tr r="AS216" s="4"/>
        <tr r="AS210" s="4"/>
        <tr r="AS214" s="4"/>
        <tr r="AS229" s="4"/>
        <tr r="AS236" s="4"/>
        <tr r="AS242" s="4"/>
        <tr r="AS248" s="4"/>
        <tr r="AS257" s="4"/>
        <tr r="AS241" s="4"/>
        <tr r="AS244" s="4"/>
        <tr r="AS249" s="4"/>
        <tr r="AS255" s="4"/>
        <tr r="AS250" s="4"/>
        <tr r="AS233" s="4"/>
        <tr r="AS251" s="4"/>
        <tr r="AS256" s="4"/>
        <tr r="AS243" s="4"/>
        <tr r="AS247" s="4"/>
        <tr r="AS235" s="4"/>
        <tr r="AS253" s="4"/>
        <tr r="AS254" s="4"/>
        <tr r="AS234" s="4"/>
        <tr r="AS245" s="4"/>
        <tr r="AS238" s="4"/>
        <tr r="AS240" s="4"/>
        <tr r="AS237" s="4"/>
        <tr r="AS252" s="4"/>
        <tr r="AS246" s="4"/>
        <tr r="AS277" s="4"/>
        <tr r="AS278" s="4"/>
        <tr r="AS284" s="4"/>
        <tr r="AS273" s="4"/>
        <tr r="AS267" s="4"/>
        <tr r="AS260" s="4"/>
        <tr r="AS282" s="4"/>
        <tr r="AS262" s="4"/>
        <tr r="AS279" s="4"/>
        <tr r="AS272" s="4"/>
        <tr r="AS274" s="4"/>
        <tr r="AS283" s="4"/>
        <tr r="AS275" s="4"/>
        <tr r="AS281" s="4"/>
        <tr r="AS261" s="4"/>
        <tr r="AS271" s="4"/>
        <tr r="AS266" s="4"/>
        <tr r="AS259" s="4"/>
        <tr r="AS270" s="4"/>
        <tr r="AS276" s="4"/>
        <tr r="AS280" s="4"/>
        <tr r="AS269" s="4"/>
        <tr r="AS268" s="4"/>
        <tr r="AS258" s="4"/>
        <tr r="AS286" s="4"/>
        <tr r="AS293" s="4"/>
        <tr r="AS289" s="4"/>
        <tr r="AS304" s="4"/>
        <tr r="AS292" s="4"/>
        <tr r="AS306" s="4"/>
        <tr r="AS302" s="4"/>
        <tr r="AS301" s="4"/>
        <tr r="AS297" s="4"/>
        <tr r="AS300" s="4"/>
        <tr r="AS295" s="4"/>
        <tr r="AS291" s="4"/>
        <tr r="AS298" s="4"/>
        <tr r="AS285" s="4"/>
        <tr r="AS296" s="4"/>
        <tr r="AS299" s="4"/>
        <tr r="AS287" s="4"/>
        <tr r="AS288" s="4"/>
        <tr r="AS290" s="4"/>
        <tr r="AS308" s="4"/>
        <tr r="AS303" s="4"/>
        <tr r="AS307" s="4"/>
        <tr r="AS294" s="4"/>
        <tr r="AS305" s="4"/>
        <tr r="AS309" s="4"/>
        <tr r="AS329" s="4"/>
        <tr r="AS325" s="4"/>
        <tr r="AS321" s="4"/>
        <tr r="AS318" s="4"/>
        <tr r="AS326" s="4"/>
        <tr r="AS322" s="4"/>
        <tr r="AS319" s="4"/>
        <tr r="AS331" s="4"/>
        <tr r="AS315" s="4"/>
        <tr r="AS328" s="4"/>
        <tr r="AS333" s="4"/>
        <tr r="AS312" s="4"/>
        <tr r="AS314" s="4"/>
        <tr r="AS323" s="4"/>
        <tr r="AS330" s="4"/>
        <tr r="AS324" s="4"/>
        <tr r="AS317" s="4"/>
        <tr r="AS316" s="4"/>
        <tr r="AS332" s="4"/>
        <tr r="AS311" s="4"/>
        <tr r="AS327" s="4"/>
        <tr r="AS310" s="4"/>
        <tr r="AS320" s="4"/>
        <tr r="AS334" s="4"/>
        <tr r="AS313" s="4"/>
        <tr r="AS341" s="4"/>
        <tr r="AS347" s="4"/>
        <tr r="AS344" s="4"/>
        <tr r="AS351" s="4"/>
        <tr r="AS335" s="4"/>
        <tr r="AS345" s="4"/>
        <tr r="AS359" s="4"/>
        <tr r="AS338" s="4"/>
        <tr r="AS346" s="4"/>
        <tr r="AS357" s="4"/>
        <tr r="AS343" s="4"/>
        <tr r="AS337" s="4"/>
        <tr r="AS360" s="4"/>
        <tr r="AS361" s="4"/>
        <tr r="AS358" s="4"/>
        <tr r="AS336" s="4"/>
        <tr r="AS350" s="4"/>
        <tr r="AS342" s="4"/>
        <tr r="AS339" s="4"/>
        <tr r="AS340" s="4"/>
        <tr r="AS352" s="4"/>
        <tr r="AS348" s="4"/>
        <tr r="AS356" s="4"/>
        <tr r="AS349" s="4"/>
        <tr r="AS381" s="4"/>
        <tr r="AS364" s="4"/>
        <tr r="AS366" s="4"/>
        <tr r="AS385" s="4"/>
        <tr r="AS378" s="4"/>
        <tr r="AS380" s="4"/>
        <tr r="AS363" s="4"/>
        <tr r="AS369" s="4"/>
        <tr r="AS362" s="4"/>
        <tr r="AS375" s="4"/>
        <tr r="AS372" s="4"/>
        <tr r="AS379" s="4"/>
        <tr r="AS383" s="4"/>
        <tr r="AS386" s="4"/>
        <tr r="AS367" s="4"/>
        <tr r="AS373" s="4"/>
        <tr r="AS382" s="4"/>
        <tr r="AS368" s="4"/>
        <tr r="AS371" s="4"/>
        <tr r="AS377" s="4"/>
        <tr r="AS374" s="4"/>
        <tr r="AS376" s="4"/>
        <tr r="AS365" s="4"/>
        <tr r="AS384" s="4"/>
        <tr r="AS370" s="4"/>
        <tr r="AS7" s="4"/>
        <tr r="AS399" s="4"/>
        <tr r="AS388" s="4"/>
        <tr r="AS393" s="4"/>
        <tr r="AS389" s="4"/>
        <tr r="AS391" s="4"/>
        <tr r="AS400" s="4"/>
        <tr r="AS394" s="4"/>
        <tr r="AS395" s="4"/>
        <tr r="AS387" s="4"/>
        <tr r="AS392" s="4"/>
        <tr r="AS396" s="4"/>
        <tr r="AS398" s="4"/>
        <tr r="AS390" s="4"/>
        <tr r="AS401" s="4"/>
        <tr r="AS397" s="4"/>
        <tr r="AS239" s="4"/>
        <tr r="AS200" s="4"/>
      </tp>
      <tp t="s">
        <v>#N/A N/A</v>
        <stp/>
        <stp>BDH|61500115794539367</stp>
        <tr r="G57" s="4"/>
      </tp>
      <tp t="s">
        <v>#N/A N/A</v>
        <stp/>
        <stp>BDH|85176089688960240</stp>
        <tr r="F69" s="4"/>
      </tp>
      <tp t="s">
        <v>#N/A N/A</v>
        <stp/>
        <stp>BDH|48053075525711146</stp>
        <tr r="F94" s="4"/>
      </tp>
      <tp t="s">
        <v>#N/A N/A</v>
        <stp/>
        <stp>BQL|7730799437259351579</stp>
        <tr r="AS181" s="4"/>
      </tp>
      <tp t="s">
        <v>#N/A N/A</v>
        <stp/>
        <stp>BQL|8938713463885468323</stp>
        <tr r="AS109" s="4"/>
      </tp>
      <tp t="s">
        <v>#N/A N/A</v>
        <stp/>
        <stp>BQL|8958025364938593979</stp>
        <tr r="AS28" s="4"/>
      </tp>
      <tp t="s">
        <v>#N/A N/A</v>
        <stp/>
        <stp>BQL|9635405410147251487</stp>
        <tr r="AS326" s="4"/>
      </tp>
      <tp t="s">
        <v>#N/A N/A</v>
        <stp/>
        <stp>BQL|6433886330023191119</stp>
        <tr r="AS284" s="4"/>
      </tp>
      <tp t="s">
        <v>#N/A N/A</v>
        <stp/>
        <stp>BQL|9375652451524833141</stp>
        <tr r="AS173" s="4"/>
      </tp>
      <tp t="s">
        <v>#N/A N/A</v>
        <stp/>
        <stp>BQL|7916812763437259109</stp>
        <tr r="AS304" s="4"/>
      </tp>
      <tp t="s">
        <v>#N/A N/A</v>
        <stp/>
        <stp>BQL|4607612558781906910</stp>
        <tr r="AS17" s="4"/>
      </tp>
      <tp t="s">
        <v>#N/A N/A</v>
        <stp/>
        <stp>BQL|5184189781830642390</stp>
        <tr r="AS179" s="4"/>
      </tp>
      <tp t="s">
        <v>#N/A N/A</v>
        <stp/>
        <stp>BQL|2210952011483133611</stp>
        <tr r="AS215" s="4"/>
      </tp>
      <tp t="s">
        <v>#N/A N/A</v>
        <stp/>
        <stp>BQL|5434899645877571187</stp>
        <tr r="AS72" s="4"/>
      </tp>
      <tp t="s">
        <v>#N/A N/A</v>
        <stp/>
        <stp>BQL|4729207315640728861</stp>
        <tr r="AS240" s="4"/>
      </tp>
      <tp t="s">
        <v>#N/A N/A</v>
        <stp/>
        <stp>BQL|1612138086127362013</stp>
        <tr r="AS339" s="4"/>
      </tp>
      <tp t="s">
        <v>#N/A N/A</v>
        <stp/>
        <stp>BDS|1493057289514655246</stp>
        <tr r="M30" s="4"/>
      </tp>
      <tp t="s">
        <v>#N/A N/A</v>
        <stp/>
        <stp>BDS|8019784412820786178</stp>
        <tr r="M320" s="4"/>
      </tp>
      <tp t="s">
        <v>#N/A N/A</v>
        <stp/>
        <stp>BDS|3855951723501304673</stp>
        <tr r="M214" s="4"/>
      </tp>
      <tp t="s">
        <v>#N/A N/A</v>
        <stp/>
        <stp>BDS|4900446975541032925</stp>
        <tr r="AG361" s="4"/>
      </tp>
      <tp t="s">
        <v>#N/A N/A</v>
        <stp/>
        <stp>BDH|8413150657147419480</stp>
        <tr r="D285" s="4"/>
      </tp>
      <tp t="s">
        <v>#N/A N/A</v>
        <stp/>
        <stp>BDH|8310239298335228908</stp>
        <tr r="H73" s="4"/>
      </tp>
      <tp t="s">
        <v>#N/A N/A</v>
        <stp/>
        <stp>BDH|9741244733951882621</stp>
        <tr r="I256" s="4"/>
      </tp>
      <tp t="s">
        <v>#N/A N/A</v>
        <stp/>
        <stp>BDH|2246820378427727551</stp>
        <tr r="C13" s="4"/>
      </tp>
      <tp t="s">
        <v>#N/A N/A</v>
        <stp/>
        <stp>BDH|9477116458525472731</stp>
        <tr r="H10" s="4"/>
      </tp>
      <tp t="s">
        <v>#N/A N/A</v>
        <stp/>
        <stp>BDH|9776231158953074265</stp>
        <tr r="F380" s="4"/>
      </tp>
      <tp t="s">
        <v>#N/A N/A</v>
        <stp/>
        <stp>BDH|1487870638466078317</stp>
        <tr r="H311" s="4"/>
      </tp>
      <tp t="s">
        <v>#N/A N/A</v>
        <stp/>
        <stp>BDH|2908138617258040570</stp>
        <tr r="C308" s="4"/>
      </tp>
      <tp t="e">
        <v>#N/A</v>
        <stp/>
        <stp>BDP|8839702514993605211</stp>
        <tr r="AR346" s="4"/>
      </tp>
      <tp t="e">
        <v>#N/A</v>
        <stp/>
        <stp>BDS|7194996307573741235</stp>
        <tr r="AG301" s="4"/>
        <tr r="AG301" s="4"/>
        <tr r="W301" s="4"/>
        <tr r="W301" s="4"/>
        <tr r="M301" s="4"/>
        <tr r="M301" s="4"/>
      </tp>
      <tp t="e">
        <v>#N/A</v>
        <stp/>
        <stp>BDS|2878712199815814635</stp>
        <tr r="W249" s="4"/>
        <tr r="W249" s="4"/>
        <tr r="M249" s="4"/>
        <tr r="M249" s="4"/>
        <tr r="AG249" s="4"/>
        <tr r="AG249" s="4"/>
      </tp>
      <tp t="s">
        <v>#N/A N/A</v>
        <stp/>
        <stp>BDS|7416824808006282674</stp>
        <tr r="AG62" s="4"/>
      </tp>
      <tp t="e">
        <v>#N/A</v>
        <stp/>
        <stp>BDS|9897333515483705727</stp>
        <tr r="W288" s="4"/>
        <tr r="W288" s="4"/>
        <tr r="M288" s="4"/>
        <tr r="M288" s="4"/>
        <tr r="AG288" s="4"/>
        <tr r="AG288" s="4"/>
      </tp>
      <tp t="s">
        <v>#N/A N/A</v>
        <stp/>
        <stp>BDH|9851451356872656564</stp>
        <tr r="H16" s="4"/>
      </tp>
      <tp t="s">
        <v>#N/A N/A</v>
        <stp/>
        <stp>BDH|9492432138601498009</stp>
        <tr r="H162" s="4"/>
      </tp>
      <tp t="s">
        <v>#N/A N/A</v>
        <stp/>
        <stp>BDH|1521668744064471881</stp>
        <tr r="F62" s="4"/>
      </tp>
      <tp t="s">
        <v>#N/A N/A</v>
        <stp/>
        <stp>BDH|3737825665947229593</stp>
        <tr r="F388" s="4"/>
      </tp>
      <tp t="e">
        <v>#N/A</v>
        <stp/>
        <stp>BDP|4246123414329523295</stp>
        <tr r="AQ49" s="4"/>
      </tp>
      <tp t="s">
        <v>#N/A N/A</v>
        <stp/>
        <stp>BDH|9906036806437006145</stp>
        <tr r="G107" s="4"/>
      </tp>
      <tp t="s">
        <v>#N/A N/A</v>
        <stp/>
        <stp>BDH|9072940735118158485</stp>
        <tr r="E88" s="4"/>
      </tp>
      <tp t="s">
        <v>#N/A N/A</v>
        <stp/>
        <stp>BDS|4804832921304662556</stp>
        <tr r="W130" s="4"/>
      </tp>
      <tp t="e">
        <v>#N/A</v>
        <stp/>
        <stp>BDP|7808515888477847202</stp>
        <tr r="AQ272" s="4"/>
      </tp>
      <tp t="e">
        <v>#N/A</v>
        <stp/>
        <stp>BDP|4853330995489615816</stp>
        <tr r="AR361" s="4"/>
      </tp>
      <tp t="s">
        <v>#N/A N/A</v>
        <stp/>
        <stp>BDH|6942495683243267685</stp>
        <tr r="E193" s="4"/>
      </tp>
      <tp t="s">
        <v>#N/A N/A</v>
        <stp/>
        <stp>BDH|1837093418257241823</stp>
        <tr r="G329" s="4"/>
      </tp>
      <tp t="s">
        <v>#N/A N/A</v>
        <stp/>
        <stp>BDH|4378876004607967406</stp>
        <tr r="C237" s="4"/>
      </tp>
      <tp t="e">
        <v>#N/A</v>
        <stp/>
        <stp>BDS|6084425358070123855</stp>
        <tr r="M33" s="4"/>
        <tr r="M33" s="4"/>
        <tr r="W33" s="4"/>
        <tr r="W33" s="4"/>
        <tr r="AG33" s="4"/>
        <tr r="AG33" s="4"/>
      </tp>
      <tp t="s">
        <v>#N/A N/A</v>
        <stp/>
        <stp>BDH|6704657690393525596</stp>
        <tr r="C194" s="4"/>
      </tp>
      <tp t="s">
        <v>#N/A N/A</v>
        <stp/>
        <stp>BDH|9326606470545869251</stp>
        <tr r="E332" s="4"/>
      </tp>
      <tp t="s">
        <v>#N/A N/A</v>
        <stp/>
        <stp>BDH|2351638108008758312</stp>
        <tr r="C25" s="4"/>
      </tp>
      <tp t="s">
        <v>#N/A N/A</v>
        <stp/>
        <stp>BDH|2446408730388995239</stp>
        <tr r="B177" s="4"/>
      </tp>
      <tp t="e">
        <v>#N/A</v>
        <stp/>
        <stp>BDS|9228793837810208215</stp>
        <tr r="W101" s="4"/>
        <tr r="W101" s="4"/>
        <tr r="AG101" s="4"/>
        <tr r="AG101" s="4"/>
        <tr r="M101" s="4"/>
        <tr r="M101" s="4"/>
      </tp>
      <tp t="s">
        <v>#N/A N/A</v>
        <stp/>
        <stp>BDS|6015973241075897119</stp>
        <tr r="M65" s="4"/>
      </tp>
      <tp t="e">
        <v>#N/A</v>
        <stp/>
        <stp>BDS|8696078019822395445</stp>
        <tr r="AG42" s="4"/>
        <tr r="AG42" s="4"/>
        <tr r="W42" s="4"/>
        <tr r="W42" s="4"/>
        <tr r="M42" s="4"/>
        <tr r="M42" s="4"/>
      </tp>
      <tp t="s">
        <v>#N/A N/A</v>
        <stp/>
        <stp>BDH|1221868422937965307</stp>
        <tr r="E281" s="4"/>
      </tp>
      <tp t="s">
        <v>#N/A N/A</v>
        <stp/>
        <stp>BDH|6293806029196784533</stp>
        <tr r="D262" s="4"/>
      </tp>
      <tp t="s">
        <v>#N/A N/A</v>
        <stp/>
        <stp>BDH|5961800907653478159</stp>
        <tr r="C44" s="4"/>
      </tp>
      <tp t="e">
        <v>#N/A</v>
        <stp/>
        <stp>BDP|3197884052924405534</stp>
        <tr r="AR291" s="4"/>
      </tp>
      <tp t="e">
        <v>#N/A</v>
        <stp/>
        <stp>BDP|9031717154576066293</stp>
        <tr r="AR334" s="4"/>
      </tp>
      <tp t="s">
        <v>#N/A N/A</v>
        <stp/>
        <stp>BDH|3517421355465926877</stp>
        <tr r="C250" s="4"/>
      </tp>
      <tp t="s">
        <v>#N/A N/A</v>
        <stp/>
        <stp>BDH|4434381611631979883</stp>
        <tr r="E9" s="4"/>
      </tp>
      <tp t="s">
        <v>#N/A N/A</v>
        <stp/>
        <stp>BDH|6441467418099733513</stp>
        <tr r="C257" s="4"/>
      </tp>
      <tp t="s">
        <v>#N/A N/A</v>
        <stp/>
        <stp>BDH|9007519628646181741</stp>
        <tr r="D60" s="4"/>
      </tp>
      <tp t="e">
        <v>#N/A</v>
        <stp/>
        <stp>BDP|9885828580650790604</stp>
        <tr r="AQ75" s="4"/>
      </tp>
      <tp t="s">
        <v>#N/A N/A</v>
        <stp/>
        <stp>BDS|8672233876172810068</stp>
        <tr r="M35" s="4"/>
      </tp>
      <tp t="e">
        <v>#N/A</v>
        <stp/>
        <stp>BDP|8530704083680981828</stp>
        <tr r="AR285" s="4"/>
      </tp>
      <tp t="e">
        <v>#N/A</v>
        <stp/>
        <stp>BDS|9126381940531653026</stp>
        <tr r="W201" s="4"/>
        <tr r="W201" s="4"/>
        <tr r="AG201" s="4"/>
        <tr r="AG201" s="4"/>
        <tr r="M201" s="4"/>
        <tr r="M201" s="4"/>
      </tp>
      <tp t="s">
        <v>#N/A N/A</v>
        <stp/>
        <stp>BDH|6721776100248860653</stp>
        <tr r="G397" s="4"/>
      </tp>
      <tp t="s">
        <v>#N/A N/A</v>
        <stp/>
        <stp>BDH|5174347182484912536</stp>
        <tr r="C31" s="4"/>
      </tp>
      <tp t="s">
        <v>#N/A N/A</v>
        <stp/>
        <stp>BDH|9246224817161220481</stp>
        <tr r="C83" s="4"/>
      </tp>
      <tp t="s">
        <v>#N/A N/A</v>
        <stp/>
        <stp>BDH|8432543533089815863</stp>
        <tr r="C251" s="4"/>
      </tp>
      <tp t="s">
        <v>#N/A N/A</v>
        <stp/>
        <stp>BDH|3849098704828139492</stp>
        <tr r="D207" s="4"/>
      </tp>
      <tp t="s">
        <v>#N/A N/A</v>
        <stp/>
        <stp>BDH|8817925706759304725</stp>
        <tr r="F25" s="4"/>
      </tp>
      <tp t="s">
        <v>#N/A N/A</v>
        <stp/>
        <stp>BDH|3098164073008107296</stp>
        <tr r="E196" s="4"/>
      </tp>
      <tp t="s">
        <v>#N/A N/A</v>
        <stp/>
        <stp>BDH|1512756770598595686</stp>
        <tr r="H21" s="4"/>
      </tp>
      <tp t="s">
        <v>#N/A N/A</v>
        <stp/>
        <stp>BDH|3590853646260275093</stp>
        <tr r="E343" s="4"/>
      </tp>
      <tp t="s">
        <v>#N/A N/A</v>
        <stp/>
        <stp>BDH|7710980432195178718</stp>
        <tr r="C284" s="4"/>
      </tp>
      <tp t="s">
        <v>#N/A N/A</v>
        <stp/>
        <stp>BDS|4487411535618227406</stp>
        <tr r="M98" s="4"/>
      </tp>
      <tp t="s">
        <v>#N/A N/A</v>
        <stp/>
        <stp>BDS|6780813509396474794</stp>
        <tr r="M160" s="4"/>
      </tp>
      <tp t="s">
        <v>#N/A N/A</v>
        <stp/>
        <stp>BDS|9529321988369451494</stp>
        <tr r="W112" s="4"/>
      </tp>
      <tp t="s">
        <v>#N/A N/A</v>
        <stp/>
        <stp>BDS|5353134081000042334</stp>
        <tr r="AG191" s="4"/>
      </tp>
      <tp t="s">
        <v>#N/A N/A</v>
        <stp/>
        <stp>BDS|8127904857309277263</stp>
        <tr r="W54" s="4"/>
      </tp>
      <tp t="s">
        <v>#N/A N/A</v>
        <stp/>
        <stp>BDS|1161647881018762810</stp>
        <tr r="M45" s="4"/>
      </tp>
      <tp t="s">
        <v>#N/A N/A</v>
        <stp/>
        <stp>BDH|9025448978612880765</stp>
        <tr r="E236" s="4"/>
      </tp>
      <tp t="s">
        <v>#N/A N/A</v>
        <stp/>
        <stp>BDH|5102825700647661577</stp>
        <tr r="B237" s="4"/>
      </tp>
      <tp t="s">
        <v>#N/A N/A</v>
        <stp/>
        <stp>BDH|7564826542910746408</stp>
        <tr r="I395" s="4"/>
      </tp>
      <tp t="s">
        <v>#N/A N/A</v>
        <stp/>
        <stp>BDH|7824308530190360898</stp>
        <tr r="I193" s="4"/>
      </tp>
      <tp t="s">
        <v>#N/A N/A</v>
        <stp/>
        <stp>BDH|2630013105855150819</stp>
        <tr r="B121" s="4"/>
      </tp>
      <tp t="s">
        <v>#N/A N/A</v>
        <stp/>
        <stp>BDH|9793829036564703961</stp>
        <tr r="C244" s="4"/>
      </tp>
      <tp t="s">
        <v>#N/A N/A</v>
        <stp/>
        <stp>BDH|6731470471123717944</stp>
        <tr r="I154" s="4"/>
      </tp>
      <tp t="s">
        <v>#N/A N/A</v>
        <stp/>
        <stp>BDH|8969643383401433884</stp>
        <tr r="I237" s="4"/>
      </tp>
      <tp t="s">
        <v>#N/A N/A</v>
        <stp/>
        <stp>BDH|5890590896376402012</stp>
        <tr r="B290" s="4"/>
      </tp>
      <tp t="s">
        <v>#N/A N/A</v>
        <stp/>
        <stp>BDH|6546727892022576529</stp>
        <tr r="E301" s="4"/>
      </tp>
      <tp t="s">
        <v>#N/A N/A</v>
        <stp/>
        <stp>BDH|4306112466835267940</stp>
        <tr r="C104" s="4"/>
      </tp>
      <tp t="s">
        <v>#N/A N/A</v>
        <stp/>
        <stp>BDH|6967105688889453972</stp>
        <tr r="D290" s="4"/>
      </tp>
      <tp t="e">
        <v>#N/A</v>
        <stp/>
        <stp>BDP|9228361406904806191</stp>
        <tr r="AQ151" s="4"/>
      </tp>
      <tp t="s">
        <v>#N/A N/A</v>
        <stp/>
        <stp>BDS|7473319298864922677</stp>
        <tr r="AG219" s="4"/>
      </tp>
      <tp t="e">
        <v>#N/A</v>
        <stp/>
        <stp>BDP|3985221471441984806</stp>
        <tr r="AQ330" s="4"/>
      </tp>
      <tp t="s">
        <v>#N/A N/A</v>
        <stp/>
        <stp>BDH|6922945306576957616</stp>
        <tr r="H77" s="4"/>
      </tp>
      <tp t="s">
        <v>#N/A N/A</v>
        <stp/>
        <stp>BDH|5423387312131906946</stp>
        <tr r="E327" s="4"/>
      </tp>
      <tp t="s">
        <v>#N/A N/A</v>
        <stp/>
        <stp>BDH|1181981762745020484</stp>
        <tr r="I298" s="4"/>
      </tp>
      <tp t="s">
        <v>#N/A N/A</v>
        <stp/>
        <stp>BDH|2315348933009063474</stp>
        <tr r="H260" s="4"/>
      </tp>
      <tp t="s">
        <v>#N/A N/A</v>
        <stp/>
        <stp>BDH|8834023173632857229</stp>
        <tr r="G367" s="4"/>
      </tp>
      <tp t="s">
        <v>#N/A N/A</v>
        <stp/>
        <stp>BDH|3881766798041771324</stp>
        <tr r="B49" s="4"/>
      </tp>
      <tp t="s">
        <v>#N/A N/A</v>
        <stp/>
        <stp>BDS|4767281455678984435</stp>
        <tr r="W113" s="4"/>
      </tp>
      <tp t="s">
        <v>#N/A N/A</v>
        <stp/>
        <stp>BDS|7712761321679275423</stp>
        <tr r="W214" s="4"/>
      </tp>
      <tp t="s">
        <v>#N/A N/A</v>
        <stp/>
        <stp>BDS|3620596298521367147</stp>
        <tr r="W339" s="4"/>
      </tp>
      <tp t="e">
        <v>#N/A</v>
        <stp/>
        <stp>BDS|4261690589046643345</stp>
        <tr r="W22" s="4"/>
        <tr r="W22" s="4"/>
        <tr r="AG22" s="4"/>
        <tr r="AG22" s="4"/>
        <tr r="M22" s="4"/>
        <tr r="M22" s="4"/>
      </tp>
      <tp t="s">
        <v>#N/A N/A</v>
        <stp/>
        <stp>BDH|9017444657363466471</stp>
        <tr r="I214" s="4"/>
      </tp>
      <tp t="s">
        <v>#N/A N/A</v>
        <stp/>
        <stp>BDH|1512642173057661845</stp>
        <tr r="B221" s="4"/>
      </tp>
      <tp t="s">
        <v>#N/A N/A</v>
        <stp/>
        <stp>BDH|3116409593690338118</stp>
        <tr r="C243" s="4"/>
      </tp>
      <tp t="s">
        <v>#N/A N/A</v>
        <stp/>
        <stp>BDH|9713886659218512330</stp>
        <tr r="E167" s="4"/>
      </tp>
      <tp t="s">
        <v>#N/A N/A</v>
        <stp/>
        <stp>BDH|1330168497526624040</stp>
        <tr r="B86" s="4"/>
      </tp>
      <tp t="e">
        <v>#N/A</v>
        <stp/>
        <stp>BDS|3106094639477414840</stp>
        <tr r="M303" s="4"/>
        <tr r="M303" s="4"/>
        <tr r="AG303" s="4"/>
        <tr r="AG303" s="4"/>
        <tr r="W303" s="4"/>
        <tr r="W303" s="4"/>
      </tp>
      <tp t="e">
        <v>#N/A</v>
        <stp/>
        <stp>BDP|6566572493033416640</stp>
        <tr r="AQ281" s="4"/>
      </tp>
      <tp t="s">
        <v>#N/A N/A</v>
        <stp/>
        <stp>BDS|6738072892764234412</stp>
        <tr r="AG55" s="4"/>
      </tp>
      <tp t="s">
        <v>#N/A N/A</v>
        <stp/>
        <stp>BDH|3529848162703281105</stp>
        <tr r="I79" s="4"/>
      </tp>
      <tp t="s">
        <v>#N/A N/A</v>
        <stp/>
        <stp>BDH|1518860341364717640</stp>
        <tr r="F144" s="4"/>
      </tp>
      <tp t="s">
        <v>#N/A N/A</v>
        <stp/>
        <stp>BDH|6075562096244627177</stp>
        <tr r="D401" s="4"/>
      </tp>
      <tp t="s">
        <v>#N/A N/A</v>
        <stp/>
        <stp>BDH|3817551311918591086</stp>
        <tr r="E267" s="4"/>
      </tp>
      <tp t="s">
        <v>#N/A N/A</v>
        <stp/>
        <stp>BDH|7159796997125627389</stp>
        <tr r="C339" s="4"/>
      </tp>
      <tp t="s">
        <v>#N/A N/A</v>
        <stp/>
        <stp>BDH|9521562347401780627</stp>
        <tr r="I129" s="4"/>
      </tp>
      <tp t="s">
        <v>#N/A N/A</v>
        <stp/>
        <stp>BDH|9728422523115233559</stp>
        <tr r="F47" s="4"/>
      </tp>
      <tp t="s">
        <v>#N/A N/A</v>
        <stp/>
        <stp>BDH|4161057186674712749</stp>
        <tr r="G37" s="4"/>
      </tp>
      <tp t="s">
        <v>#N/A N/A</v>
        <stp/>
        <stp>BDH|4147395368888508647</stp>
        <tr r="I287" s="4"/>
      </tp>
      <tp t="s">
        <v>#N/A N/A</v>
        <stp/>
        <stp>BDS|8877439540500529781</stp>
        <tr r="AG270" s="4"/>
      </tp>
      <tp t="e">
        <v>#N/A</v>
        <stp/>
        <stp>BDS|7956198984256451766</stp>
        <tr r="W293" s="4"/>
        <tr r="W293" s="4"/>
        <tr r="M293" s="4"/>
        <tr r="M293" s="4"/>
        <tr r="AG293" s="4"/>
        <tr r="AG293" s="4"/>
      </tp>
      <tp t="s">
        <v>#N/A N/A</v>
        <stp/>
        <stp>BDS|4284372085687597730</stp>
        <tr r="W89" s="4"/>
      </tp>
      <tp t="s">
        <v>#N/A N/A</v>
        <stp/>
        <stp>BDH|8730735223844046619</stp>
        <tr r="E149" s="4"/>
      </tp>
      <tp t="s">
        <v>#N/A N/A</v>
        <stp/>
        <stp>BDH|9657130224245259051</stp>
        <tr r="D364" s="4"/>
      </tp>
      <tp t="s">
        <v>#N/A N/A</v>
        <stp/>
        <stp>BDH|1455395388246428372</stp>
        <tr r="B337" s="4"/>
      </tp>
      <tp t="s">
        <v>#N/A N/A</v>
        <stp/>
        <stp>BDH|6376270987704625739</stp>
        <tr r="H340" s="4"/>
      </tp>
      <tp t="s">
        <v>#N/A N/A</v>
        <stp/>
        <stp>BDH|6034707652438740339</stp>
        <tr r="B93" s="4"/>
      </tp>
      <tp t="s">
        <v>#N/A N/A</v>
        <stp/>
        <stp>BDH|9859886588825807366</stp>
        <tr r="G387" s="4"/>
      </tp>
      <tp t="e">
        <v>#N/A</v>
        <stp/>
        <stp>BDP|5529953924736675758</stp>
        <tr r="AR332" s="4"/>
      </tp>
      <tp t="s">
        <v>#N/A N/A</v>
        <stp/>
        <stp>BDS|6288165527709524312</stp>
        <tr r="M225" s="4"/>
      </tp>
      <tp t="e">
        <v>#N/A</v>
        <stp/>
        <stp>BDP|1370764493474188407</stp>
        <tr r="AQ186" s="4"/>
      </tp>
      <tp t="s">
        <v>#N/A N/A</v>
        <stp/>
        <stp>BDS|8082051776521105155</stp>
        <tr r="AG362" s="4"/>
      </tp>
      <tp t="s">
        <v>#N/A N/A</v>
        <stp/>
        <stp>BDS|4299579616228662729</stp>
        <tr r="M149" s="4"/>
      </tp>
      <tp t="s">
        <v>#N/A N/A</v>
        <stp/>
        <stp>BDH|1823315609688428536</stp>
        <tr r="H180" s="4"/>
      </tp>
      <tp t="s">
        <v>#N/A N/A</v>
        <stp/>
        <stp>BDH|3970834330180523786</stp>
        <tr r="G27" s="4"/>
      </tp>
      <tp t="s">
        <v>#N/A N/A</v>
        <stp/>
        <stp>BDH|6599372589694550692</stp>
        <tr r="B278" s="4"/>
      </tp>
      <tp t="s">
        <v>#N/A N/A</v>
        <stp/>
        <stp>BDH|6378171480853353307</stp>
        <tr r="I318" s="4"/>
      </tp>
      <tp t="s">
        <v>#N/A N/A</v>
        <stp/>
        <stp>BDH|8612328552705729463</stp>
        <tr r="F227" s="4"/>
      </tp>
      <tp t="s">
        <v>#N/A N/A</v>
        <stp/>
        <stp>BDH|6974219798451224356</stp>
        <tr r="I70" s="4"/>
      </tp>
      <tp t="e">
        <v>#N/A</v>
        <stp/>
        <stp>BDS|2763415560086462964</stp>
        <tr r="AG95" s="4"/>
        <tr r="AG95" s="4"/>
        <tr r="W95" s="4"/>
        <tr r="W95" s="4"/>
        <tr r="M95" s="4"/>
        <tr r="M95" s="4"/>
      </tp>
      <tp t="s">
        <v>#N/A N/A</v>
        <stp/>
        <stp>BDH|4025883459771454710</stp>
        <tr r="E57" s="4"/>
      </tp>
      <tp t="s">
        <v>#N/A N/A</v>
        <stp/>
        <stp>BDH|1846947802154316390</stp>
        <tr r="I357" s="4"/>
      </tp>
      <tp t="s">
        <v>#N/A N/A</v>
        <stp/>
        <stp>BDH|7386667491742752578</stp>
        <tr r="B142" s="4"/>
      </tp>
      <tp t="s">
        <v>#N/A N/A</v>
        <stp/>
        <stp>BDH|1350556494121152370</stp>
        <tr r="B123" s="4"/>
      </tp>
      <tp t="s">
        <v>#N/A N/A</v>
        <stp/>
        <stp>BDH|4527554288257447186</stp>
        <tr r="C275" s="4"/>
      </tp>
      <tp t="s">
        <v>#N/A N/A</v>
        <stp/>
        <stp>BDH|1914245868463075911</stp>
        <tr r="I133" s="4"/>
      </tp>
      <tp t="s">
        <v>#N/A N/A</v>
        <stp/>
        <stp>BDH|1717750984602201308</stp>
        <tr r="B155" s="4"/>
      </tp>
      <tp t="s">
        <v>#N/A N/A</v>
        <stp/>
        <stp>BDS|8677777764656401048</stp>
        <tr r="M366" s="4"/>
      </tp>
      <tp t="s">
        <v>#N/A N/A</v>
        <stp/>
        <stp>BDH|6758971496391512867</stp>
        <tr r="D394" s="4"/>
      </tp>
      <tp t="s">
        <v>#N/A N/A</v>
        <stp/>
        <stp>BDH|2607810502025741076</stp>
        <tr r="E109" s="4"/>
      </tp>
      <tp t="s">
        <v>#N/A N/A</v>
        <stp/>
        <stp>BDH|7748603931049155424</stp>
        <tr r="G382" s="4"/>
      </tp>
      <tp t="s">
        <v>#N/A N/A</v>
        <stp/>
        <stp>BDH|9305205076193999096</stp>
        <tr r="H163" s="4"/>
      </tp>
      <tp t="s">
        <v>#N/A N/A</v>
        <stp/>
        <stp>BDH|8404062776137396726</stp>
        <tr r="D101" s="4"/>
      </tp>
      <tp t="s">
        <v>#N/A N/A</v>
        <stp/>
        <stp>BDH|7778436760369588345</stp>
        <tr r="D200" s="4"/>
      </tp>
      <tp t="s">
        <v>#N/A N/A</v>
        <stp/>
        <stp>BDH|2734737984045534708</stp>
        <tr r="G113" s="4"/>
      </tp>
      <tp t="s">
        <v>#N/A N/A</v>
        <stp/>
        <stp>BQL|5380511313709434094</stp>
        <tr r="AS340" s="4"/>
      </tp>
      <tp t="s">
        <v>#N/A N/A</v>
        <stp/>
        <stp>BQL|6602699391851785031</stp>
        <tr r="AS190" s="4"/>
      </tp>
      <tp t="s">
        <v>#N/A N/A</v>
        <stp/>
        <stp>BQL|8781599657145669569</stp>
        <tr r="AS101" s="4"/>
      </tp>
      <tp t="s">
        <v>#N/A N/A</v>
        <stp/>
        <stp>BQL|5001326305336449860</stp>
        <tr r="AS164" s="4"/>
      </tp>
      <tp t="s">
        <v>#N/A N/A</v>
        <stp/>
        <stp>BQL|8125335032615022528</stp>
        <tr r="AS22" s="4"/>
      </tp>
      <tp t="s">
        <v>#N/A N/A</v>
        <stp/>
        <stp>BQL|9825498143473632257</stp>
        <tr r="AS15" s="4"/>
      </tp>
      <tp t="s">
        <v>#N/A N/A</v>
        <stp/>
        <stp>BQL|9557141001248899895</stp>
        <tr r="AS317" s="4"/>
      </tp>
      <tp t="s">
        <v>#N/A N/A</v>
        <stp/>
        <stp>BQL|3799531954578778377</stp>
        <tr r="AS49" s="4"/>
      </tp>
      <tp t="s">
        <v>#N/A N/A</v>
        <stp/>
        <stp>BDS|6684443072104906934</stp>
        <tr r="W290" s="4"/>
      </tp>
      <tp t="s">
        <v>#N/A N/A</v>
        <stp/>
        <stp>BDS|9348549864712830015</stp>
        <tr r="W62" s="4"/>
      </tp>
      <tp t="s">
        <v>#N/A N/A</v>
        <stp/>
        <stp>BDS|1259385857678206751</stp>
        <tr r="M159" s="4"/>
      </tp>
      <tp t="s">
        <v>#N/A N/A</v>
        <stp/>
        <stp>BDH|4853614868579257590</stp>
        <tr r="E185" s="4"/>
      </tp>
      <tp t="s">
        <v>#N/A N/A</v>
        <stp/>
        <stp>BDH|8984903240975612856</stp>
        <tr r="B285" s="4"/>
      </tp>
      <tp t="s">
        <v>#N/A N/A</v>
        <stp/>
        <stp>BDH|8171216913053957001</stp>
        <tr r="E55" s="4"/>
      </tp>
      <tp t="s">
        <v>#N/A N/A</v>
        <stp/>
        <stp>BDH|7680931427473022788</stp>
        <tr r="F196" s="4"/>
      </tp>
      <tp t="s">
        <v>#N/A N/A</v>
        <stp/>
        <stp>BDH|6155105849802369915</stp>
        <tr r="I348" s="4"/>
      </tp>
      <tp t="s">
        <v>#N/A N/A</v>
        <stp/>
        <stp>BDH|3348004589547669468</stp>
        <tr r="B80" s="4"/>
      </tp>
      <tp t="s">
        <v>#N/A N/A</v>
        <stp/>
        <stp>BDH|6936179654259529350</stp>
        <tr r="H213" s="4"/>
      </tp>
      <tp t="s">
        <v>#N/A N/A</v>
        <stp/>
        <stp>BDH|5646086884174083104</stp>
        <tr r="I352" s="4"/>
      </tp>
      <tp t="e">
        <v>#N/A</v>
        <stp/>
        <stp>BDP|8765971697087560798</stp>
        <tr r="AR165" s="4"/>
      </tp>
      <tp t="s">
        <v>#N/A N/A</v>
        <stp/>
        <stp>BDS|6730891705605323330</stp>
        <tr r="W216" s="4"/>
      </tp>
      <tp t="e">
        <v>#N/A</v>
        <stp/>
        <stp>BDP|8835671953590328340</stp>
        <tr r="AR15" s="4"/>
      </tp>
      <tp t="e">
        <v>#N/A</v>
        <stp/>
        <stp>BDS|2518932438268540803</stp>
        <tr r="W48" s="4"/>
        <tr r="W48" s="4"/>
        <tr r="M48" s="4"/>
        <tr r="M48" s="4"/>
        <tr r="AG48" s="4"/>
        <tr r="AG48" s="4"/>
      </tp>
      <tp t="e">
        <v>#N/A</v>
        <stp/>
        <stp>BDS|1272939489268281011</stp>
        <tr r="M193" s="4"/>
        <tr r="M193" s="4"/>
        <tr r="W193" s="4"/>
        <tr r="W193" s="4"/>
        <tr r="AG193" s="4"/>
        <tr r="AG193" s="4"/>
      </tp>
      <tp t="s">
        <v>#N/A N/A</v>
        <stp/>
        <stp>BDH|3849134166638673404</stp>
        <tr r="E269" s="4"/>
      </tp>
      <tp t="s">
        <v>#N/A N/A</v>
        <stp/>
        <stp>BDH|8189797672403267338</stp>
        <tr r="D305" s="4"/>
      </tp>
      <tp t="s">
        <v>#N/A N/A</v>
        <stp/>
        <stp>BDH|1422190492056475702</stp>
        <tr r="I257" s="4"/>
      </tp>
      <tp t="s">
        <v>#N/A N/A</v>
        <stp/>
        <stp>BDH|8481334324745057484</stp>
        <tr r="F365" s="4"/>
      </tp>
      <tp t="s">
        <v>#N/A N/A</v>
        <stp/>
        <stp>BDH|9296243399233477905</stp>
        <tr r="H127" s="4"/>
      </tp>
      <tp t="s">
        <v>#N/A N/A</v>
        <stp/>
        <stp>BDH|2465180771009207548</stp>
        <tr r="E251" s="4"/>
      </tp>
      <tp t="s">
        <v>#N/A N/A</v>
        <stp/>
        <stp>BDS|1497912502150826070</stp>
        <tr r="M176" s="4"/>
      </tp>
      <tp t="s">
        <v>#N/A N/A</v>
        <stp/>
        <stp>BDS|7622406096994181699</stp>
        <tr r="AG324" s="4"/>
      </tp>
      <tp t="e">
        <v>#N/A</v>
        <stp/>
        <stp>BDP|1235237928698940181</stp>
        <tr r="AQ212" s="4"/>
      </tp>
      <tp t="s">
        <v>#N/A N/A</v>
        <stp/>
        <stp>BDH|2000030785113746190</stp>
        <tr r="G400" s="4"/>
      </tp>
      <tp t="s">
        <v>#N/A N/A</v>
        <stp/>
        <stp>BDH|9964564203632455604</stp>
        <tr r="G41" s="4"/>
      </tp>
      <tp t="s">
        <v>#N/A N/A</v>
        <stp/>
        <stp>BDH|5857629408313260882</stp>
        <tr r="B44" s="4"/>
      </tp>
      <tp t="e">
        <v>#N/A</v>
        <stp/>
        <stp>BDP|9858675007556556149</stp>
        <tr r="AQ283" s="4"/>
      </tp>
      <tp t="e">
        <v>#N/A</v>
        <stp/>
        <stp>BDP|9302417208184149129</stp>
        <tr r="AQ218" s="4"/>
      </tp>
      <tp t="e">
        <v>#N/A</v>
        <stp/>
        <stp>BDP|9955056773994375257</stp>
        <tr r="AR243" s="4"/>
      </tp>
      <tp t="s">
        <v>#N/A N/A</v>
        <stp/>
        <stp>BDS|3974473645978523370</stp>
        <tr r="W152" s="4"/>
      </tp>
      <tp t="e">
        <v>#N/A</v>
        <stp/>
        <stp>BDS|4070328660959327084</stp>
        <tr r="W119" s="4"/>
        <tr r="W119" s="4"/>
        <tr r="AG119" s="4"/>
        <tr r="AG119" s="4"/>
        <tr r="M119" s="4"/>
        <tr r="M119" s="4"/>
      </tp>
      <tp t="e">
        <v>#N/A</v>
        <stp/>
        <stp>BDP|4815257530259125454</stp>
        <tr r="AQ294" s="4"/>
      </tp>
      <tp t="s">
        <v>#N/A N/A</v>
        <stp/>
        <stp>BDH|3307372323768770297</stp>
        <tr r="D62" s="4"/>
      </tp>
      <tp t="s">
        <v>#N/A N/A</v>
        <stp/>
        <stp>BDH|4241041747738167099</stp>
        <tr r="C176" s="4"/>
      </tp>
      <tp t="s">
        <v>#N/A N/A</v>
        <stp/>
        <stp>BDH|1204740091936843162</stp>
        <tr r="H154" s="4"/>
      </tp>
      <tp t="s">
        <v>#N/A N/A</v>
        <stp/>
        <stp>BDH|8622532815791982500</stp>
        <tr r="F379" s="4"/>
      </tp>
      <tp t="s">
        <v>#N/A N/A</v>
        <stp/>
        <stp>BDS|5179538402519899168</stp>
        <tr r="AG127" s="4"/>
      </tp>
      <tp t="e">
        <v>#N/A</v>
        <stp/>
        <stp>BDP|4696940213213677797</stp>
        <tr r="AQ181" s="4"/>
      </tp>
      <tp t="e">
        <v>#N/A</v>
        <stp/>
        <stp>BDP|4694953893745770997</stp>
        <tr r="AR217" s="4"/>
      </tp>
      <tp t="e">
        <v>#N/A</v>
        <stp/>
        <stp>BDP|2356099054868741770</stp>
        <tr r="AR275" s="4"/>
      </tp>
      <tp t="s">
        <v>#N/A N/A</v>
        <stp/>
        <stp>BDS|9441304196648916351</stp>
        <tr r="W107" s="4"/>
      </tp>
      <tp t="e">
        <v>#N/A</v>
        <stp/>
        <stp>BDP|1969860637375660704</stp>
        <tr r="AQ383" s="4"/>
      </tp>
      <tp t="s">
        <v>#N/A N/A</v>
        <stp/>
        <stp>BDS|2516032868374761872</stp>
        <tr r="W236" s="4"/>
      </tp>
      <tp t="s">
        <v>#N/A N/A</v>
        <stp/>
        <stp>BDH|4179453699027733644</stp>
        <tr r="E29" s="4"/>
      </tp>
      <tp t="s">
        <v>#N/A N/A</v>
        <stp/>
        <stp>BDH|6377026714456248995</stp>
        <tr r="F118" s="4"/>
      </tp>
      <tp t="s">
        <v>#N/A N/A</v>
        <stp/>
        <stp>BDH|7212801229071239478</stp>
        <tr r="D319" s="4"/>
      </tp>
      <tp t="s">
        <v>#N/A N/A</v>
        <stp/>
        <stp>BDH|9145616255513303189</stp>
        <tr r="D88" s="4"/>
      </tp>
      <tp t="e">
        <v>#N/A</v>
        <stp/>
        <stp>BDP|5906616765518353519</stp>
        <tr r="AQ256" s="4"/>
      </tp>
      <tp t="e">
        <v>#N/A</v>
        <stp/>
        <stp>BDP|4798926073010104280</stp>
        <tr r="AR100" s="4"/>
      </tp>
      <tp t="e">
        <v>#N/A</v>
        <stp/>
        <stp>BDS|5481929742681270196</stp>
        <tr r="M372" s="4"/>
        <tr r="M372" s="4"/>
        <tr r="AG372" s="4"/>
        <tr r="AG372" s="4"/>
        <tr r="W372" s="4"/>
        <tr r="W372" s="4"/>
      </tp>
      <tp t="s">
        <v>#N/A N/A</v>
        <stp/>
        <stp>BDS|2522297960369600752</stp>
        <tr r="W228" s="4"/>
      </tp>
      <tp t="s">
        <v>#N/A N/A</v>
        <stp/>
        <stp>BDH|6517181603506642972</stp>
        <tr r="G262" s="4"/>
      </tp>
      <tp t="s">
        <v>#N/A N/A</v>
        <stp/>
        <stp>BDH|1134151185730817066</stp>
        <tr r="B214" s="4"/>
      </tp>
      <tp t="s">
        <v>#N/A N/A</v>
        <stp/>
        <stp>BDH|9104889081342548324</stp>
        <tr r="E84" s="4"/>
      </tp>
      <tp t="s">
        <v>#N/A N/A</v>
        <stp/>
        <stp>BDH|1643260788543582025</stp>
        <tr r="B294" s="4"/>
      </tp>
      <tp t="s">
        <v>#N/A N/A</v>
        <stp/>
        <stp>BDS|3895742587813513728</stp>
        <tr r="W163" s="4"/>
      </tp>
      <tp t="e">
        <v>#N/A</v>
        <stp/>
        <stp>BDP|3796999515305439639</stp>
        <tr r="AQ153" s="4"/>
      </tp>
      <tp t="e">
        <v>#N/A</v>
        <stp/>
        <stp>BDP|2511202896864615592</stp>
        <tr r="AR53" s="4"/>
      </tp>
      <tp t="s">
        <v>#N/A N/A</v>
        <stp/>
        <stp>BDS|3392659508908451565</stp>
        <tr r="M290" s="4"/>
      </tp>
      <tp t="e">
        <v>#N/A</v>
        <stp/>
        <stp>BDS|3718164599981776234</stp>
        <tr r="M117" s="4"/>
        <tr r="M117" s="4"/>
        <tr r="W117" s="4"/>
        <tr r="W117" s="4"/>
        <tr r="AG117" s="4"/>
        <tr r="AG117" s="4"/>
      </tp>
      <tp t="e">
        <v>#N/A</v>
        <stp/>
        <stp>BDP|6423404289613175107</stp>
        <tr r="AQ335" s="4"/>
      </tp>
      <tp t="e">
        <v>#N/A</v>
        <stp/>
        <stp>BDS|1883643828895924815</stp>
        <tr r="W331" s="4"/>
        <tr r="W331" s="4"/>
        <tr r="AG331" s="4"/>
        <tr r="AG331" s="4"/>
        <tr r="M331" s="4"/>
        <tr r="M331" s="4"/>
      </tp>
      <tp t="s">
        <v>#N/A N/A</v>
        <stp/>
        <stp>BDS|7701097545963332848</stp>
        <tr r="AG198" s="4"/>
      </tp>
      <tp t="s">
        <v>#N/A N/A</v>
        <stp/>
        <stp>BDH|3410328178888205704</stp>
        <tr r="G298" s="4"/>
      </tp>
      <tp t="s">
        <v>#N/A N/A</v>
        <stp/>
        <stp>BDH|9812717043944619606</stp>
        <tr r="E239" s="4"/>
      </tp>
      <tp t="s">
        <v>#N/A N/A</v>
        <stp/>
        <stp>BDH|9206648147091527280</stp>
        <tr r="F300" s="4"/>
      </tp>
      <tp t="s">
        <v>#N/A N/A</v>
        <stp/>
        <stp>BDH|1298721614267021887</stp>
        <tr r="E129" s="4"/>
      </tp>
      <tp t="s">
        <v>#N/A N/A</v>
        <stp/>
        <stp>BDS|4932695951189494685</stp>
        <tr r="AG51" s="4"/>
      </tp>
      <tp t="e">
        <v>#N/A</v>
        <stp/>
        <stp>BDS|9117513825607886102</stp>
        <tr r="M276" s="4"/>
        <tr r="M276" s="4"/>
        <tr r="AG276" s="4"/>
        <tr r="AG276" s="4"/>
        <tr r="W276" s="4"/>
        <tr r="W276" s="4"/>
      </tp>
      <tp t="s">
        <v>#N/A N/A</v>
        <stp/>
        <stp>BDH|8280993542855751836</stp>
        <tr r="D125" s="4"/>
      </tp>
      <tp t="s">
        <v>#N/A N/A</v>
        <stp/>
        <stp>BDH|3302806517737159584</stp>
        <tr r="G170" s="4"/>
      </tp>
      <tp t="s">
        <v>#N/A N/A</v>
        <stp/>
        <stp>BDH|1178046087526848775</stp>
        <tr r="F250" s="4"/>
      </tp>
      <tp t="s">
        <v>#N/A N/A</v>
        <stp/>
        <stp>BDH|7087673883629812818</stp>
        <tr r="D132" s="4"/>
      </tp>
      <tp t="s">
        <v>#N/A N/A</v>
        <stp/>
        <stp>BDH|5342498663098283763</stp>
        <tr r="I102" s="4"/>
      </tp>
      <tp t="s">
        <v>#N/A N/A</v>
        <stp/>
        <stp>BDH|8018293681942065854</stp>
        <tr r="D38" s="4"/>
      </tp>
      <tp t="s">
        <v>#N/A N/A</v>
        <stp/>
        <stp>BDH|7568899722620779546</stp>
        <tr r="B199" s="4"/>
      </tp>
      <tp t="s">
        <v>#N/A N/A</v>
        <stp/>
        <stp>BDS|6274560823409741028</stp>
        <tr r="AG117" s="4"/>
      </tp>
      <tp t="s">
        <v>#N/A N/A</v>
        <stp/>
        <stp>BDS|5097659099074729690</stp>
        <tr r="M115" s="4"/>
      </tp>
      <tp t="s">
        <v>#N/A N/A</v>
        <stp/>
        <stp>BDS|1923874139081460312</stp>
        <tr r="W284" s="4"/>
      </tp>
      <tp t="s">
        <v>#N/A N/A</v>
        <stp/>
        <stp>BDH|6321702751935308939</stp>
        <tr r="H359" s="4"/>
      </tp>
      <tp t="s">
        <v>#N/A N/A</v>
        <stp/>
        <stp>BDH|6781160146923411814</stp>
        <tr r="D373" s="4"/>
      </tp>
      <tp t="s">
        <v>#N/A N/A</v>
        <stp/>
        <stp>BDH|8121906699980912038</stp>
        <tr r="D209" s="4"/>
      </tp>
      <tp t="s">
        <v>#N/A N/A</v>
        <stp/>
        <stp>BDH|7128109893447368030</stp>
        <tr r="E78" s="4"/>
      </tp>
      <tp t="s">
        <v>#N/A N/A</v>
        <stp/>
        <stp>BDH|9293819383442778358</stp>
        <tr r="H373" s="4"/>
      </tp>
      <tp t="s">
        <v>#N/A N/A</v>
        <stp/>
        <stp>BDH|7107611943868513542</stp>
        <tr r="E312" s="4"/>
      </tp>
      <tp t="s">
        <v>#N/A N/A</v>
        <stp/>
        <stp>BDH|6333066413238287762</stp>
        <tr r="C394" s="4"/>
      </tp>
      <tp t="e">
        <v>#N/A</v>
        <stp/>
        <stp>BDP|9497324061201456500</stp>
        <tr r="AR358" s="4"/>
      </tp>
      <tp t="e">
        <v>#N/A</v>
        <stp/>
        <stp>BDP|8056875472819690600</stp>
        <tr r="AR247" s="4"/>
      </tp>
      <tp t="e">
        <v>#N/A</v>
        <stp/>
        <stp>BDS|2446799840999714097</stp>
        <tr r="M122" s="4"/>
        <tr r="M122" s="4"/>
        <tr r="W122" s="4"/>
        <tr r="W122" s="4"/>
        <tr r="AG122" s="4"/>
        <tr r="AG122" s="4"/>
      </tp>
      <tp t="e">
        <v>#N/A</v>
        <stp/>
        <stp>BDP|9559799134311284495</stp>
        <tr r="AR253" s="4"/>
      </tp>
      <tp t="s">
        <v>#N/A N/A</v>
        <stp/>
        <stp>BDS|4102831826556560027</stp>
        <tr r="M260" s="4"/>
      </tp>
      <tp t="s">
        <v>#N/A N/A</v>
        <stp/>
        <stp>BDH|5165349617806026910</stp>
        <tr r="E182" s="4"/>
      </tp>
      <tp t="s">
        <v>#N/A N/A</v>
        <stp/>
        <stp>BDH|3133671324498448756</stp>
        <tr r="F139" s="4"/>
      </tp>
      <tp t="s">
        <v>#N/A N/A</v>
        <stp/>
        <stp>BDH|7764878561869396814</stp>
        <tr r="H81" s="4"/>
      </tp>
      <tp t="s">
        <v>#N/A N/A</v>
        <stp/>
        <stp>BDH|5848554019941339840</stp>
        <tr r="G369" s="4"/>
      </tp>
      <tp t="s">
        <v>#N/A N/A</v>
        <stp/>
        <stp>BDH|9556973697832774313</stp>
        <tr r="E180" s="4"/>
      </tp>
      <tp t="e">
        <v>#N/A</v>
        <stp/>
        <stp>BDP|5374772683825288755</stp>
        <tr r="AQ189" s="4"/>
      </tp>
      <tp t="s">
        <v>#N/A N/A</v>
        <stp/>
        <stp>BDS|2718850081559601351</stp>
        <tr r="M211" s="4"/>
      </tp>
      <tp t="s">
        <v>#N/A N/A</v>
        <stp/>
        <stp>BDH|7127464214302756842</stp>
        <tr r="B271" s="4"/>
      </tp>
      <tp t="s">
        <v>#N/A N/A</v>
        <stp/>
        <stp>BDH|3493923437287052619</stp>
        <tr r="H90" s="4"/>
      </tp>
      <tp t="s">
        <v>#N/A N/A</v>
        <stp/>
        <stp>BDH|8986164169205606209</stp>
        <tr r="B53" s="4"/>
      </tp>
      <tp t="s">
        <v>#N/A N/A</v>
        <stp/>
        <stp>BDH|9622696446186859516</stp>
        <tr r="F58" s="4"/>
      </tp>
      <tp t="s">
        <v>#N/A N/A</v>
        <stp/>
        <stp>BDH|8488659968976023691</stp>
        <tr r="D268" s="4"/>
      </tp>
      <tp t="s">
        <v>#N/A N/A</v>
        <stp/>
        <stp>BDH|3336280776967575987</stp>
        <tr r="B9" s="4"/>
      </tp>
      <tp t="s">
        <v>#N/A N/A</v>
        <stp/>
        <stp>BDH|6000059578351546882</stp>
        <tr r="I226" s="4"/>
      </tp>
      <tp t="s">
        <v>#N/A N/A</v>
        <stp/>
        <stp>BDS|9911689308086860102</stp>
        <tr r="M62" s="4"/>
      </tp>
      <tp t="s">
        <v>#N/A N/A</v>
        <stp/>
        <stp>BDS|8823643774246107784</stp>
        <tr r="M338" s="4"/>
      </tp>
      <tp t="s">
        <v>#N/A N/A</v>
        <stp/>
        <stp>BDH|6280303696295693130</stp>
        <tr r="D211" s="4"/>
      </tp>
      <tp t="s">
        <v>#N/A N/A</v>
        <stp/>
        <stp>BDH|9248301554111667617</stp>
        <tr r="E45" s="4"/>
      </tp>
      <tp t="s">
        <v>#N/A N/A</v>
        <stp/>
        <stp>BDH|1717942320730788254</stp>
        <tr r="E53" s="4"/>
      </tp>
      <tp t="s">
        <v>#N/A N/A</v>
        <stp/>
        <stp>BDH|8331346760730201549</stp>
        <tr r="F24" s="4"/>
      </tp>
      <tp t="s">
        <v>#N/A N/A</v>
        <stp/>
        <stp>BDH|4407239225514114827</stp>
        <tr r="H302" s="4"/>
      </tp>
      <tp t="s">
        <v>#N/A N/A</v>
        <stp/>
        <stp>BDH|8120258642401783709</stp>
        <tr r="E315" s="4"/>
      </tp>
      <tp t="s">
        <v>#N/A N/A</v>
        <stp/>
        <stp>BDH|9127234446803170446</stp>
        <tr r="D260" s="4"/>
      </tp>
      <tp t="s">
        <v>#N/A N/A</v>
        <stp/>
        <stp>BDS|1627742137985727840</stp>
        <tr r="AG304" s="4"/>
      </tp>
      <tp t="s">
        <v>#N/A N/A</v>
        <stp/>
        <stp>BDS|9439397799899230207</stp>
        <tr r="W329" s="4"/>
      </tp>
      <tp t="s">
        <v>#N/A N/A</v>
        <stp/>
        <stp>BDS|9924370760773854709</stp>
        <tr r="W37" s="4"/>
      </tp>
      <tp t="e">
        <v>#N/A</v>
        <stp/>
        <stp>BDP|7470312891957536272</stp>
        <tr r="AR102" s="4"/>
      </tp>
      <tp t="e">
        <v>#N/A</v>
        <stp/>
        <stp>BDP|9944262303554364794</stp>
        <tr r="AR47" s="4"/>
      </tp>
      <tp t="s">
        <v>#N/A N/A</v>
        <stp/>
        <stp>BDS|5894185231659355649</stp>
        <tr r="W16" s="4"/>
      </tp>
      <tp t="e">
        <v>#N/A</v>
        <stp/>
        <stp>BDS|9648040008670518194</stp>
        <tr r="W340" s="4"/>
        <tr r="W340" s="4"/>
        <tr r="M340" s="4"/>
        <tr r="M340" s="4"/>
        <tr r="AG340" s="4"/>
        <tr r="AG340" s="4"/>
      </tp>
      <tp t="s">
        <v>#N/A N/A</v>
        <stp/>
        <stp>BDH|8445726451262456050</stp>
        <tr r="B218" s="4"/>
      </tp>
      <tp t="s">
        <v>#N/A N/A</v>
        <stp/>
        <stp>BDH|9343657716650643604</stp>
        <tr r="C317" s="4"/>
      </tp>
      <tp t="s">
        <v>#N/A N/A</v>
        <stp/>
        <stp>BDH|9774170236083967098</stp>
        <tr r="F363" s="4"/>
      </tp>
      <tp t="s">
        <v>#N/A N/A</v>
        <stp/>
        <stp>BDH|2717809832794511564</stp>
        <tr r="D13" s="4"/>
      </tp>
      <tp t="s">
        <v>#N/A N/A</v>
        <stp/>
        <stp>BDH|5109533782243055377</stp>
        <tr r="F108" s="4"/>
      </tp>
      <tp t="s">
        <v>#N/A N/A</v>
        <stp/>
        <stp>BDH|8872358881853266896</stp>
        <tr r="I112" s="4"/>
      </tp>
      <tp t="s">
        <v>#N/A N/A</v>
        <stp/>
        <stp>BDH|7261233300254698908</stp>
        <tr r="E322" s="4"/>
      </tp>
      <tp t="s">
        <v>#N/A N/A</v>
        <stp/>
        <stp>BDH|9180149841142098630</stp>
        <tr r="B184" s="4"/>
      </tp>
      <tp t="s">
        <v>#N/A N/A</v>
        <stp/>
        <stp>BDH|7876732941619820558</stp>
        <tr r="F158" s="4"/>
      </tp>
      <tp t="s">
        <v>#N/A N/A</v>
        <stp/>
        <stp>BDH|2420890958691656649</stp>
        <tr r="H209" s="4"/>
      </tp>
      <tp t="s">
        <v>#N/A N/A</v>
        <stp/>
        <stp>BDH|8018350151350302608</stp>
        <tr r="F46" s="4"/>
      </tp>
      <tp t="s">
        <v>#N/A N/A</v>
        <stp/>
        <stp>BDH|8307215987719256308</stp>
        <tr r="H177" s="4"/>
      </tp>
      <tp t="s">
        <v>#N/A N/A</v>
        <stp/>
        <stp>BDS|8501587142035867439</stp>
        <tr r="M95" s="4"/>
      </tp>
      <tp t="s">
        <v>#N/A N/A</v>
        <stp/>
        <stp>BDS|1121253589004198787</stp>
        <tr r="M113" s="4"/>
      </tp>
      <tp t="s">
        <v>#N/A N/A</v>
        <stp/>
        <stp>BDS|8460860139042647990</stp>
        <tr r="W222" s="4"/>
      </tp>
      <tp t="e">
        <v>#N/A</v>
        <stp/>
        <stp>BDS|2678842942575262361</stp>
        <tr r="M251" s="4"/>
        <tr r="M251" s="4"/>
        <tr r="AG251" s="4"/>
        <tr r="AG251" s="4"/>
        <tr r="W251" s="4"/>
        <tr r="W251" s="4"/>
      </tp>
      <tp t="s">
        <v>#N/A N/A</v>
        <stp/>
        <stp>BDH|8054071602223449356</stp>
        <tr r="G35" s="4"/>
      </tp>
      <tp t="s">
        <v>#N/A N/A</v>
        <stp/>
        <stp>BDH|6938979745441995261</stp>
        <tr r="E74" s="4"/>
      </tp>
      <tp t="s">
        <v>#N/A N/A</v>
        <stp/>
        <stp>BDS|5872422913028557098</stp>
        <tr r="M229" s="4"/>
      </tp>
      <tp t="e">
        <v>#N/A</v>
        <stp/>
        <stp>BDP|2524838645096172071</stp>
        <tr r="AQ261" s="4"/>
      </tp>
      <tp t="s">
        <v>#N/A N/A</v>
        <stp/>
        <stp>BDS|9044329148936967060</stp>
        <tr r="M60" s="4"/>
      </tp>
      <tp t="s">
        <v>#N/A N/A</v>
        <stp/>
        <stp>BDS|6326815576489178803</stp>
        <tr r="M100" s="4"/>
      </tp>
      <tp t="s">
        <v>#N/A N/A</v>
        <stp/>
        <stp>BDH|3027446081517573055</stp>
        <tr r="G53" s="4"/>
      </tp>
      <tp t="s">
        <v>#N/A N/A</v>
        <stp/>
        <stp>BDH|8750297029302607242</stp>
        <tr r="C107" s="4"/>
      </tp>
      <tp t="s">
        <v>#N/A N/A</v>
        <stp/>
        <stp>BDH|9283141314354567529</stp>
        <tr r="C331" s="4"/>
      </tp>
      <tp t="s">
        <v>#N/A N/A</v>
        <stp/>
        <stp>BDH|5881583933799593231</stp>
        <tr r="D158" s="4"/>
      </tp>
      <tp t="s">
        <v>#N/A N/A</v>
        <stp/>
        <stp>BDH|8053806640539187546</stp>
        <tr r="F251" s="4"/>
      </tp>
      <tp t="s">
        <v>#N/A N/A</v>
        <stp/>
        <stp>BDH|4353364060661356839</stp>
        <tr r="I379" s="4"/>
      </tp>
      <tp t="s">
        <v>#N/A N/A</v>
        <stp/>
        <stp>BDH|9130210583198749319</stp>
        <tr r="I49" s="4"/>
      </tp>
      <tp t="s">
        <v>#N/A N/A</v>
        <stp/>
        <stp>BDH|42879682714131104</stp>
        <tr r="E260" s="4"/>
      </tp>
      <tp t="s">
        <v>#N/A N/A</v>
        <stp/>
        <stp>BDH|88726613190493347</stp>
        <tr r="I309" s="4"/>
      </tp>
      <tp t="s">
        <v>#N/A N/A</v>
        <stp/>
        <stp>BDH|60719020713470393</stp>
        <tr r="D113" s="4"/>
      </tp>
      <tp t="s">
        <v>#N/A N/A</v>
        <stp/>
        <stp>BQL|8952708170485729418</stp>
        <tr r="AS193" s="4"/>
      </tp>
      <tp t="s">
        <v>#N/A N/A</v>
        <stp/>
        <stp>BQL|2261390046078168410</stp>
        <tr r="AS310" s="4"/>
      </tp>
      <tp t="s">
        <v>#N/A N/A</v>
        <stp/>
        <stp>BQL|6191547859158097718</stp>
        <tr r="AS268" s="4"/>
      </tp>
      <tp t="s">
        <v>#N/A N/A</v>
        <stp/>
        <stp>BQL|8768894871277747949</stp>
        <tr r="AS260" s="4"/>
      </tp>
      <tp t="s">
        <v>#N/A N/A</v>
        <stp/>
        <stp>BQL|3292718488251379439</stp>
        <tr r="AS335" s="4"/>
      </tp>
      <tp t="s">
        <v>#N/A N/A</v>
        <stp/>
        <stp>BQL|6603970634590876568</stp>
        <tr r="AS170" s="4"/>
      </tp>
      <tp t="s">
        <v>#N/A N/A</v>
        <stp/>
        <stp>BQL|2315817978522976691</stp>
        <tr r="AS299" s="4"/>
      </tp>
      <tp t="s">
        <v>#N/A N/A</v>
        <stp/>
        <stp>BQL|7114857046271967336</stp>
        <tr r="AS293" s="4"/>
      </tp>
      <tp t="s">
        <v>#N/A N/A</v>
        <stp/>
        <stp>BQL|8447257416737578540</stp>
        <tr r="AS172" s="4"/>
      </tp>
      <tp t="s">
        <v>#N/A N/A</v>
        <stp/>
        <stp>BQL|6989278105668927571</stp>
        <tr r="AS121" s="4"/>
      </tp>
      <tp t="s">
        <v>#N/A N/A</v>
        <stp/>
        <stp>BQL|9117879719738864137</stp>
        <tr r="AS297" s="4"/>
      </tp>
      <tp t="s">
        <v>#N/A N/A</v>
        <stp/>
        <stp>BQL|5373886154499356888</stp>
        <tr r="AS267" s="4"/>
      </tp>
      <tp t="s">
        <v>#N/A N/A</v>
        <stp/>
        <stp>BQL|9771014072295115262</stp>
        <tr r="AS60" s="4"/>
      </tp>
      <tp t="s">
        <v>#N/A N/A</v>
        <stp/>
        <stp>BQL|5849289516627029841</stp>
        <tr r="AS21" s="4"/>
      </tp>
      <tp t="s">
        <v>#N/A N/A</v>
        <stp/>
        <stp>BQL|4916384714627717808</stp>
        <tr r="AS80" s="4"/>
      </tp>
      <tp t="s">
        <v>#N/A N/A</v>
        <stp/>
        <stp>BQL|9335987269297346813</stp>
        <tr r="AS11" s="4"/>
      </tp>
      <tp t="s">
        <v>#N/A N/A</v>
        <stp/>
        <stp>BQL|1274806783201498950</stp>
        <tr r="AS81" s="4"/>
      </tp>
      <tp t="e">
        <v>#N/A</v>
        <stp/>
        <stp>BDP|5873834541794951495</stp>
        <tr r="AR341" s="4"/>
      </tp>
      <tp t="s">
        <v>#N/A N/A</v>
        <stp/>
        <stp>BDH|6246446981791981249</stp>
        <tr r="B192" s="4"/>
      </tp>
      <tp t="s">
        <v>#N/A N/A</v>
        <stp/>
        <stp>BDH|1993008441288435464</stp>
        <tr r="F201" s="4"/>
      </tp>
      <tp t="s">
        <v>#N/A N/A</v>
        <stp/>
        <stp>BDH|9158088085651212941</stp>
        <tr r="C357" s="4"/>
      </tp>
      <tp t="s">
        <v>#N/A N/A</v>
        <stp/>
        <stp>BDH|7975896631055290097</stp>
        <tr r="C249" s="4"/>
      </tp>
      <tp t="s">
        <v>#N/A N/A</v>
        <stp/>
        <stp>BDS|8374893942305024839</stp>
        <tr r="AG333" s="4"/>
      </tp>
      <tp t="s">
        <v>#N/A N/A</v>
        <stp/>
        <stp>BDS|8697614856213961138</stp>
        <tr r="AG209" s="4"/>
      </tp>
      <tp t="s">
        <v>#N/A N/A</v>
        <stp/>
        <stp>BDS|6998970884147396926</stp>
        <tr r="M56" s="4"/>
      </tp>
      <tp t="s">
        <v>#N/A N/A</v>
        <stp/>
        <stp>BDH|3699335583893475291</stp>
        <tr r="E95" s="4"/>
      </tp>
      <tp t="s">
        <v>#N/A N/A</v>
        <stp/>
        <stp>BDH|4259973289544017877</stp>
        <tr r="F23" s="4"/>
      </tp>
      <tp t="s">
        <v>#N/A N/A</v>
        <stp/>
        <stp>BDH|5864141889594855161</stp>
        <tr r="F315" s="4"/>
      </tp>
      <tp t="s">
        <v>#N/A N/A</v>
        <stp/>
        <stp>BDH|2035353168219577733</stp>
        <tr r="C368" s="4"/>
      </tp>
      <tp t="s">
        <v>#N/A N/A</v>
        <stp/>
        <stp>BDH|2519628760442962952</stp>
        <tr r="I329" s="4"/>
      </tp>
      <tp t="s">
        <v>#N/A N/A</v>
        <stp/>
        <stp>BDH|6733565330871812827</stp>
        <tr r="E146" s="4"/>
      </tp>
      <tp t="s">
        <v>#N/A N/A</v>
        <stp/>
        <stp>BDH|3918776591737092344</stp>
        <tr r="B145" s="4"/>
      </tp>
      <tp t="s">
        <v>#N/A N/A</v>
        <stp/>
        <stp>BDH|3066884035167278648</stp>
        <tr r="H272" s="4"/>
      </tp>
      <tp t="s">
        <v>#N/A N/A</v>
        <stp/>
        <stp>BDH|1983028152675792851</stp>
        <tr r="D58" s="4"/>
      </tp>
      <tp t="s">
        <v>#N/A N/A</v>
        <stp/>
        <stp>BDH|7728930505696121186</stp>
        <tr r="E388" s="4"/>
      </tp>
      <tp t="s">
        <v>#N/A N/A</v>
        <stp/>
        <stp>BDH|5825207430285309837</stp>
        <tr r="G225" s="4"/>
      </tp>
      <tp t="s">
        <v>#N/A N/A</v>
        <stp/>
        <stp>BDH|6637060445593935842</stp>
        <tr r="B216" s="4"/>
      </tp>
      <tp t="s">
        <v>#N/A N/A</v>
        <stp/>
        <stp>BDH|2630733158601093859</stp>
        <tr r="F171" s="4"/>
      </tp>
      <tp t="s">
        <v>#N/A N/A</v>
        <stp/>
        <stp>BDH|5898956062606461535</stp>
        <tr r="D374" s="4"/>
      </tp>
      <tp t="e">
        <v>#N/A</v>
        <stp/>
        <stp>BDP|3707841335624619596</stp>
        <tr r="AR178" s="4"/>
      </tp>
      <tp t="s">
        <v>#N/A N/A</v>
        <stp/>
        <stp>BDS|9732456126663570582</stp>
        <tr r="W296" s="4"/>
      </tp>
      <tp t="s">
        <v>#N/A N/A</v>
        <stp/>
        <stp>BDH|5820406443134632842</stp>
        <tr r="D315" s="4"/>
      </tp>
      <tp t="s">
        <v>#N/A N/A</v>
        <stp/>
        <stp>BDH|2718288558408891462</stp>
        <tr r="H41" s="4"/>
      </tp>
      <tp t="s">
        <v>#N/A N/A</v>
        <stp/>
        <stp>BDH|9076449851661921057</stp>
        <tr r="C78" s="4"/>
      </tp>
      <tp t="s">
        <v>#N/A N/A</v>
        <stp/>
        <stp>BDS|5964319225549030437</stp>
        <tr r="W139" s="4"/>
      </tp>
      <tp t="e">
        <v>#N/A</v>
        <stp/>
        <stp>BDP|1012433159708339178</stp>
        <tr r="AQ104" s="4"/>
      </tp>
      <tp t="e">
        <v>#N/A</v>
        <stp/>
        <stp>BDP|7689881097816724903</stp>
        <tr r="AR113" s="4"/>
      </tp>
      <tp t="s">
        <v>#N/A N/A</v>
        <stp/>
        <stp>BDS|2610565782023829540</stp>
        <tr r="M305" s="4"/>
      </tp>
      <tp t="e">
        <v>#N/A</v>
        <stp/>
        <stp>BDP|7457477744649173784</stp>
        <tr r="AQ390" s="4"/>
      </tp>
      <tp t="s">
        <v>#N/A N/A</v>
        <stp/>
        <stp>BDH|9234492520750238674</stp>
        <tr r="C370" s="4"/>
      </tp>
      <tp t="s">
        <v>#N/A N/A</v>
        <stp/>
        <stp>BDH|4106593284602429266</stp>
        <tr r="C282" s="4"/>
      </tp>
      <tp t="s">
        <v>#N/A N/A</v>
        <stp/>
        <stp>BDH|6316082847178787358</stp>
        <tr r="G175" s="4"/>
      </tp>
      <tp t="s">
        <v>#N/A N/A</v>
        <stp/>
        <stp>BDH|5904154712785222929</stp>
        <tr r="I363" s="4"/>
      </tp>
      <tp t="s">
        <v>#N/A N/A</v>
        <stp/>
        <stp>BDH|1125242992506085590</stp>
        <tr r="I294" s="4"/>
      </tp>
      <tp t="s">
        <v>#N/A N/A</v>
        <stp/>
        <stp>BDH|6274098796931618758</stp>
        <tr r="G312" s="4"/>
      </tp>
      <tp t="e">
        <v>#N/A</v>
        <stp/>
        <stp>BDS|3728730092992161684</stp>
        <tr r="W279" s="4"/>
        <tr r="W279" s="4"/>
        <tr r="AG279" s="4"/>
        <tr r="AG279" s="4"/>
        <tr r="M279" s="4"/>
        <tr r="M279" s="4"/>
      </tp>
      <tp t="s">
        <v>#N/A N/A</v>
        <stp/>
        <stp>BDS|3311191098395812750</stp>
        <tr r="AG16" s="4"/>
      </tp>
      <tp t="s">
        <v>#N/A N/A</v>
        <stp/>
        <stp>BDS|9138333169734350171</stp>
        <tr r="W387" s="4"/>
      </tp>
      <tp t="s">
        <v>#N/A N/A</v>
        <stp/>
        <stp>BDS|8239606615261080789</stp>
        <tr r="W215" s="4"/>
      </tp>
      <tp t="e">
        <v>#N/A</v>
        <stp/>
        <stp>BDP|2238949125923554391</stp>
        <tr r="AQ247" s="4"/>
      </tp>
      <tp t="s">
        <v>#N/A N/A</v>
        <stp/>
        <stp>BDH|3929486287066169081</stp>
        <tr r="B99" s="4"/>
      </tp>
      <tp t="s">
        <v>#N/A N/A</v>
        <stp/>
        <stp>BDH|3738225422588846201</stp>
        <tr r="I228" s="4"/>
      </tp>
      <tp t="s">
        <v>#N/A N/A</v>
        <stp/>
        <stp>BDH|8981522735144673377</stp>
        <tr r="I384" s="4"/>
      </tp>
      <tp t="s">
        <v>#N/A N/A</v>
        <stp/>
        <stp>BDH|2302328897282866312</stp>
        <tr r="C165" s="4"/>
      </tp>
      <tp t="s">
        <v>#N/A N/A</v>
        <stp/>
        <stp>BDH|3859874451345347228</stp>
        <tr r="C218" s="4"/>
      </tp>
      <tp t="s">
        <v>#N/A N/A</v>
        <stp/>
        <stp>BDS|7657405973785194882</stp>
        <tr r="W199" s="4"/>
      </tp>
      <tp t="s">
        <v>#N/A N/A</v>
        <stp/>
        <stp>BDS|4536895637810449638</stp>
        <tr r="AG305" s="4"/>
      </tp>
      <tp t="s">
        <v>#N/A N/A</v>
        <stp/>
        <stp>BDS|9047073447573440785</stp>
        <tr r="W195" s="4"/>
      </tp>
      <tp t="e">
        <v>#N/A</v>
        <stp/>
        <stp>BDS|1384900159897720311</stp>
        <tr r="AG262" s="4"/>
        <tr r="AG262" s="4"/>
        <tr r="M262" s="4"/>
        <tr r="M262" s="4"/>
        <tr r="W262" s="4"/>
        <tr r="W262" s="4"/>
      </tp>
      <tp t="s">
        <v>#N/A N/A</v>
        <stp/>
        <stp>BDS|5955816852894529539</stp>
        <tr r="AG103" s="4"/>
      </tp>
      <tp t="s">
        <v>#N/A N/A</v>
        <stp/>
        <stp>BDS|4707545756089116484</stp>
        <tr r="AG126" s="4"/>
      </tp>
      <tp t="s">
        <v>#N/A N/A</v>
        <stp/>
        <stp>BDS|1406813686161954962</stp>
        <tr r="M155" s="4"/>
      </tp>
      <tp t="s">
        <v>#N/A N/A</v>
        <stp/>
        <stp>BDH|4202689546506087904</stp>
        <tr r="G204" s="4"/>
      </tp>
      <tp t="s">
        <v>#N/A N/A</v>
        <stp/>
        <stp>BDH|7957808841830029243</stp>
        <tr r="B124" s="4"/>
      </tp>
      <tp t="s">
        <v>#N/A N/A</v>
        <stp/>
        <stp>BDH|1272684186595839382</stp>
        <tr r="B361" s="4"/>
      </tp>
      <tp t="s">
        <v>#N/A N/A</v>
        <stp/>
        <stp>BDH|4875608294063344130</stp>
        <tr r="C253" s="4"/>
      </tp>
      <tp t="s">
        <v>#N/A N/A</v>
        <stp/>
        <stp>BDH|3963046516883775802</stp>
        <tr r="I45" s="4"/>
      </tp>
      <tp t="s">
        <v>#N/A N/A</v>
        <stp/>
        <stp>BDH|3059997821094752539</stp>
        <tr r="I386" s="4"/>
      </tp>
      <tp t="s">
        <v>#N/A N/A</v>
        <stp/>
        <stp>BDS|3663926664922915744</stp>
        <tr r="W258" s="4"/>
      </tp>
      <tp t="s">
        <v>#N/A N/A</v>
        <stp/>
        <stp>BDS|9147635299817386850</stp>
        <tr r="M281" s="4"/>
      </tp>
      <tp t="s">
        <v>#N/A N/A</v>
        <stp/>
        <stp>BDH|9939788811381522788</stp>
        <tr r="E233" s="4"/>
      </tp>
      <tp t="s">
        <v>#N/A N/A</v>
        <stp/>
        <stp>BDH|3591859108223434118</stp>
        <tr r="G334" s="4"/>
      </tp>
      <tp t="s">
        <v>#N/A N/A</v>
        <stp/>
        <stp>BDH|8221496786174294923</stp>
        <tr r="B378" s="4"/>
      </tp>
      <tp t="e">
        <v>#N/A</v>
        <stp/>
        <stp>BDS|7491125795585914386</stp>
        <tr r="W242" s="4"/>
        <tr r="W242" s="4"/>
        <tr r="M242" s="4"/>
        <tr r="M242" s="4"/>
        <tr r="AG242" s="4"/>
        <tr r="AG242" s="4"/>
      </tp>
      <tp t="s">
        <v>#N/A N/A</v>
        <stp/>
        <stp>BDS|3008206420312409868</stp>
        <tr r="W145" s="4"/>
      </tp>
      <tp t="e">
        <v>#N/A</v>
        <stp/>
        <stp>BDP|7717975401241302607</stp>
        <tr r="AQ23" s="4"/>
      </tp>
      <tp t="s">
        <v>#N/A N/A</v>
        <stp/>
        <stp>BDS|8621267124591103077</stp>
        <tr r="M204" s="4"/>
      </tp>
      <tp t="s">
        <v>#N/A N/A</v>
        <stp/>
        <stp>BDH|2717902983482458821</stp>
        <tr r="F254" s="4"/>
      </tp>
      <tp t="s">
        <v>#N/A N/A</v>
        <stp/>
        <stp>BDH|5108106873593246924</stp>
        <tr r="G385" s="4"/>
      </tp>
      <tp t="s">
        <v>#N/A N/A</v>
        <stp/>
        <stp>BDH|2953965372021729480</stp>
        <tr r="H303" s="4"/>
      </tp>
      <tp t="s">
        <v>#N/A N/A</v>
        <stp/>
        <stp>BDH|2358300132309011232</stp>
        <tr r="H57" s="4"/>
      </tp>
      <tp t="s">
        <v>#N/A N/A</v>
        <stp/>
        <stp>BDH|9621847350699283420</stp>
        <tr r="F401" s="4"/>
      </tp>
      <tp t="s">
        <v>#N/A N/A</v>
        <stp/>
        <stp>BDH|1949606984347690194</stp>
        <tr r="H188" s="4"/>
      </tp>
      <tp t="e">
        <v>#N/A</v>
        <stp/>
        <stp>BDP|4017333745343631931</stp>
        <tr r="AQ299" s="4"/>
      </tp>
      <tp t="e">
        <v>#N/A</v>
        <stp/>
        <stp>BDP|4379942102677499329</stp>
        <tr r="AR86" s="4"/>
      </tp>
      <tp t="s">
        <v>#N/A N/A</v>
        <stp/>
        <stp>BDH|2731164481071401376</stp>
        <tr r="C59" s="4"/>
      </tp>
      <tp t="s">
        <v>#N/A N/A</v>
        <stp/>
        <stp>BDH|5260055894702776773</stp>
        <tr r="E25" s="4"/>
      </tp>
      <tp t="s">
        <v>#N/A N/A</v>
        <stp/>
        <stp>BDH|9385193051543041789</stp>
        <tr r="H211" s="4"/>
      </tp>
      <tp t="s">
        <v>#N/A N/A</v>
        <stp/>
        <stp>BDH|7894067966851265993</stp>
        <tr r="I116" s="4"/>
      </tp>
      <tp t="s">
        <v>#N/A N/A</v>
        <stp/>
        <stp>BDH|3503425524168641462</stp>
        <tr r="C30" s="4"/>
      </tp>
      <tp t="s">
        <v>#N/A N/A</v>
        <stp/>
        <stp>BDH|2245255461126718926</stp>
        <tr r="G212" s="4"/>
      </tp>
      <tp t="s">
        <v>#N/A N/A</v>
        <stp/>
        <stp>BDS|5373935486294700918</stp>
        <tr r="AG137" s="4"/>
      </tp>
      <tp t="s">
        <v>#N/A N/A</v>
        <stp/>
        <stp>BDH|7292339282060708542</stp>
        <tr r="H9" s="4"/>
      </tp>
      <tp t="s">
        <v>#N/A N/A</v>
        <stp/>
        <stp>BDH|9812390733979140937</stp>
        <tr r="D365" s="4"/>
      </tp>
      <tp t="s">
        <v>#N/A N/A</v>
        <stp/>
        <stp>BDH|2919919708431368337</stp>
        <tr r="H71" s="4"/>
      </tp>
      <tp t="e">
        <v>#N/A</v>
        <stp/>
        <stp>BDP|1910735788500600759</stp>
        <tr r="AR223" s="4"/>
      </tp>
      <tp t="e">
        <v>#N/A</v>
        <stp/>
        <stp>BDS|8795645883977988881</stp>
        <tr r="AG300" s="4"/>
        <tr r="AG300" s="4"/>
        <tr r="W300" s="4"/>
        <tr r="W300" s="4"/>
        <tr r="M300" s="4"/>
        <tr r="M300" s="4"/>
      </tp>
      <tp t="e">
        <v>#N/A</v>
        <stp/>
        <stp>BDP|4235342030198748506</stp>
        <tr r="AR13" s="4"/>
      </tp>
      <tp t="s">
        <v>#N/A N/A</v>
        <stp/>
        <stp>BDS|1931076784381993129</stp>
        <tr r="M368" s="4"/>
      </tp>
      <tp t="s">
        <v>#N/A N/A</v>
        <stp/>
        <stp>BDS|3797559833979890587</stp>
        <tr r="M226" s="4"/>
      </tp>
      <tp t="s">
        <v>#N/A N/A</v>
        <stp/>
        <stp>BDS|7431907978143825350</stp>
        <tr r="M352" s="4"/>
      </tp>
      <tp t="s">
        <v>#N/A N/A</v>
        <stp/>
        <stp>BDH|7067298940658095080</stp>
        <tr r="B339" s="4"/>
      </tp>
      <tp t="s">
        <v>#N/A N/A</v>
        <stp/>
        <stp>BDH|9786818510729126066</stp>
        <tr r="E266" s="4"/>
      </tp>
      <tp t="s">
        <v>#N/A N/A</v>
        <stp/>
        <stp>BDH|2433329246949544544</stp>
        <tr r="F359" s="4"/>
      </tp>
      <tp t="s">
        <v>#N/A N/A</v>
        <stp/>
        <stp>BDH|8559475649321802020</stp>
        <tr r="C162" s="4"/>
      </tp>
      <tp t="s">
        <v>#N/A N/A</v>
        <stp/>
        <stp>BDH|7079432986284644626</stp>
        <tr r="D72" s="4"/>
      </tp>
      <tp t="s">
        <v>#N/A N/A</v>
        <stp/>
        <stp>BDH|9926883154194509917</stp>
        <tr r="H249" s="4"/>
      </tp>
      <tp t="s">
        <v>#N/A N/A</v>
        <stp/>
        <stp>BDH|7369769624518804382</stp>
        <tr r="D65" s="4"/>
      </tp>
      <tp t="s">
        <v>#N/A N/A</v>
        <stp/>
        <stp>BDH|3498100016372657851</stp>
        <tr r="C200" s="4"/>
      </tp>
      <tp t="s">
        <v>#N/A N/A</v>
        <stp/>
        <stp>BDS|8686504950198513954</stp>
        <tr r="W171" s="4"/>
      </tp>
      <tp t="s">
        <v>#N/A N/A</v>
        <stp/>
        <stp>BDS|8620366490703795813</stp>
        <tr r="M50" s="4"/>
      </tp>
      <tp t="s">
        <v>#N/A N/A</v>
        <stp/>
        <stp>BDS|8347708670580355160</stp>
        <tr r="AG170" s="4"/>
      </tp>
      <tp t="e">
        <v>#N/A</v>
        <stp/>
        <stp>BDS|7163423940709084757</stp>
        <tr r="W28" s="4"/>
        <tr r="W28" s="4"/>
        <tr r="M28" s="4"/>
        <tr r="M28" s="4"/>
        <tr r="AG28" s="4"/>
        <tr r="AG28" s="4"/>
      </tp>
      <tp t="s">
        <v>#N/A N/A</v>
        <stp/>
        <stp>BDS|8446405296858022449</stp>
        <tr r="AG227" s="4"/>
      </tp>
      <tp t="s">
        <v>#N/A N/A</v>
        <stp/>
        <stp>BDS|4172813530537679106</stp>
        <tr r="AG81" s="4"/>
      </tp>
      <tp t="e">
        <v>#N/A</v>
        <stp/>
        <stp>BDP|2182961635427103659</stp>
        <tr r="AR209" s="4"/>
      </tp>
      <tp t="s">
        <v>#N/A N/A</v>
        <stp/>
        <stp>BDS|6349350265878230278</stp>
        <tr r="W32" s="4"/>
      </tp>
      <tp t="s">
        <v>#N/A N/A</v>
        <stp/>
        <stp>BDS|3277146469658131580</stp>
        <tr r="M363" s="4"/>
      </tp>
      <tp t="s">
        <v>#N/A N/A</v>
        <stp/>
        <stp>BDH|4383449851584546853</stp>
        <tr r="E130" s="4"/>
      </tp>
      <tp t="s">
        <v>#N/A N/A</v>
        <stp/>
        <stp>BDH|3652159179564482884</stp>
        <tr r="D19" s="4"/>
      </tp>
      <tp t="s">
        <v>#N/A N/A</v>
        <stp/>
        <stp>BDH|7227141160291551851</stp>
        <tr r="B66" s="4"/>
      </tp>
      <tp t="s">
        <v>#N/A N/A</v>
        <stp/>
        <stp>BDH|2073893738387532720</stp>
        <tr r="B333" s="4"/>
      </tp>
      <tp t="s">
        <v>#N/A N/A</v>
        <stp/>
        <stp>BDH|5324979863471004218</stp>
        <tr r="E375" s="4"/>
      </tp>
      <tp t="s">
        <v>#N/A N/A</v>
        <stp/>
        <stp>BDH|4126730041489018751</stp>
        <tr r="C10" s="4"/>
      </tp>
      <tp t="s">
        <v>#N/A N/A</v>
        <stp/>
        <stp>BDH|1458032877698489721</stp>
        <tr r="C371" s="4"/>
      </tp>
      <tp t="s">
        <v>#N/A N/A</v>
        <stp/>
        <stp>BDH|4074856933777796171</stp>
        <tr r="I131" s="4"/>
      </tp>
      <tp t="e">
        <v>#N/A</v>
        <stp/>
        <stp>BDP|2099433437109080532</stp>
        <tr r="AQ275" s="4"/>
      </tp>
      <tp t="s">
        <v>#N/A N/A</v>
        <stp/>
        <stp>BDH|8059266803080434363</stp>
        <tr r="H387" s="4"/>
      </tp>
      <tp t="s">
        <v>#N/A N/A</v>
        <stp/>
        <stp>BDH|6352891263413603285</stp>
        <tr r="C383" s="4"/>
      </tp>
      <tp t="s">
        <v>#N/A N/A</v>
        <stp/>
        <stp>BDH|7490839476179707818</stp>
        <tr r="I123" s="4"/>
      </tp>
      <tp t="s">
        <v>#N/A N/A</v>
        <stp/>
        <stp>BDH|4982744758526176936</stp>
        <tr r="D337" s="4"/>
      </tp>
      <tp t="s">
        <v>#N/A N/A</v>
        <stp/>
        <stp>BDH|2224255164928536712</stp>
        <tr r="E64" s="4"/>
      </tp>
      <tp t="e">
        <v>#N/A</v>
        <stp/>
        <stp>BDP|8070527676322755177</stp>
        <tr r="AR82" s="4"/>
      </tp>
      <tp t="e">
        <v>#N/A</v>
        <stp/>
        <stp>BDS|3576901235041139157</stp>
        <tr r="W228" s="4"/>
        <tr r="W228" s="4"/>
        <tr r="M228" s="4"/>
        <tr r="M228" s="4"/>
        <tr r="AG228" s="4"/>
        <tr r="AG228" s="4"/>
      </tp>
      <tp t="e">
        <v>#N/A</v>
        <stp/>
        <stp>BDP|6455157081234452205</stp>
        <tr r="AQ90" s="4"/>
      </tp>
      <tp t="s">
        <v>#N/A N/A</v>
        <stp/>
        <stp>BDS|6579131593701902681</stp>
        <tr r="M348" s="4"/>
      </tp>
      <tp t="s">
        <v>#N/A N/A</v>
        <stp/>
        <stp>BDS|9010949288986160797</stp>
        <tr r="AG122" s="4"/>
      </tp>
      <tp t="s">
        <v>#N/A N/A</v>
        <stp/>
        <stp>BDH|8227279337650641009</stp>
        <tr r="I188" s="4"/>
      </tp>
      <tp t="s">
        <v>#N/A N/A</v>
        <stp/>
        <stp>BDH|9301787302196856150</stp>
        <tr r="D356" s="4"/>
      </tp>
      <tp t="s">
        <v>#N/A N/A</v>
        <stp/>
        <stp>BDH|4550140703388760413</stp>
        <tr r="C233" s="4"/>
      </tp>
      <tp t="s">
        <v>#N/A N/A</v>
        <stp/>
        <stp>BDH|8686140062754549219</stp>
        <tr r="G327" s="4"/>
      </tp>
      <tp t="s">
        <v>#N/A N/A</v>
        <stp/>
        <stp>BDH|2006283485073922206</stp>
        <tr r="C196" s="4"/>
      </tp>
      <tp t="s">
        <v>#N/A N/A</v>
        <stp/>
        <stp>BDH|5081115780990265575</stp>
        <tr r="E383" s="4"/>
      </tp>
      <tp t="s">
        <v>#N/A N/A</v>
        <stp/>
        <stp>BDH|9753835803888075036</stp>
        <tr r="F177" s="4"/>
      </tp>
      <tp t="s">
        <v>#N/A N/A</v>
        <stp/>
        <stp>BDH|7583622937023200863</stp>
        <tr r="G30" s="4"/>
      </tp>
      <tp t="s">
        <v>#N/A N/A</v>
        <stp/>
        <stp>BDH|3499632904784030874</stp>
        <tr r="H26" s="4"/>
      </tp>
      <tp t="s">
        <v>#N/A N/A</v>
        <stp/>
        <stp>BDH|7593947842416205555</stp>
        <tr r="I121" s="4"/>
      </tp>
      <tp t="s">
        <v>#N/A N/A</v>
        <stp/>
        <stp>BDH|4469177530078799706</stp>
        <tr r="B110" s="4"/>
      </tp>
      <tp t="s">
        <v>#N/A N/A</v>
        <stp/>
        <stp>BDS|3657434463591290914</stp>
        <tr r="W388" s="4"/>
      </tp>
      <tp t="e">
        <v>#N/A</v>
        <stp/>
        <stp>BDP|9999073611933363295</stp>
        <tr r="AR77" s="4"/>
      </tp>
      <tp t="s">
        <v>#N/A N/A</v>
        <stp/>
        <stp>BDH|1137617951112630925</stp>
        <tr r="G85" s="4"/>
      </tp>
      <tp t="s">
        <v>#N/A N/A</v>
        <stp/>
        <stp>BDH|8835086422993096077</stp>
        <tr r="E398" s="4"/>
      </tp>
      <tp t="s">
        <v>#N/A N/A</v>
        <stp/>
        <stp>BDH|3759729503775578868</stp>
        <tr r="C71" s="4"/>
      </tp>
      <tp t="s">
        <v>#N/A N/A</v>
        <stp/>
        <stp>BDH|1520139074549516729</stp>
        <tr r="I9" s="4"/>
      </tp>
      <tp t="s">
        <v>#N/A N/A</v>
        <stp/>
        <stp>BDH|8791114822767515547</stp>
        <tr r="D205" s="4"/>
      </tp>
      <tp t="s">
        <v>#N/A N/A</v>
        <stp/>
        <stp>BDH|6347476693137444568</stp>
        <tr r="E367" s="4"/>
      </tp>
      <tp t="s">
        <v>#N/A N/A</v>
        <stp/>
        <stp>BQL|5855253095303201752</stp>
        <tr r="AS370" s="4"/>
      </tp>
      <tp t="s">
        <v>#N/A N/A</v>
        <stp/>
        <stp>BQL|7935953713334948189</stp>
        <tr r="AS62" s="4"/>
      </tp>
      <tp t="s">
        <v>#N/A N/A</v>
        <stp/>
        <stp>BQL|6717925266284622795</stp>
        <tr r="AS235" s="4"/>
      </tp>
      <tp t="s">
        <v>#N/A N/A</v>
        <stp/>
        <stp>BQL|4437353399380219412</stp>
        <tr r="AS89" s="4"/>
      </tp>
      <tp t="s">
        <v>#N/A N/A</v>
        <stp/>
        <stp>BQL|2695611498343058452</stp>
        <tr r="AS158" s="4"/>
      </tp>
      <tp t="s">
        <v>#N/A N/A</v>
        <stp/>
        <stp>BQL|7238988662694722676</stp>
        <tr r="AS383" s="4"/>
      </tp>
      <tp t="s">
        <v>#N/A N/A</v>
        <stp/>
        <stp>BQL|4389481516969961207</stp>
        <tr r="AS382" s="4"/>
      </tp>
      <tp t="s">
        <v>#N/A N/A</v>
        <stp/>
        <stp>BQL|2715110719709844144</stp>
        <tr r="AS387" s="4"/>
      </tp>
      <tp t="s">
        <v>#N/A N/A</v>
        <stp/>
        <stp>BQL|5699435893362471002</stp>
        <tr r="AS41" s="4"/>
      </tp>
      <tp t="s">
        <v>#N/A N/A</v>
        <stp/>
        <stp>BQL|5806076769789769013</stp>
        <tr r="AS63" s="4"/>
      </tp>
      <tp t="s">
        <v>#N/A N/A</v>
        <stp/>
        <stp>BQL|3897062789214481530</stp>
        <tr r="AS13" s="4"/>
      </tp>
      <tp t="e">
        <v>#N/A</v>
        <stp/>
        <stp>BDP|6160951568825358653</stp>
        <tr r="AR123" s="4"/>
      </tp>
      <tp t="e">
        <v>#N/A</v>
        <stp/>
        <stp>BDS|9132197159971808630</stp>
        <tr r="W154" s="4"/>
        <tr r="W154" s="4"/>
        <tr r="AG154" s="4"/>
        <tr r="AG154" s="4"/>
        <tr r="M154" s="4"/>
        <tr r="M154" s="4"/>
      </tp>
      <tp t="s">
        <v>#N/A N/A</v>
        <stp/>
        <stp>BDS|8266071224610998025</stp>
        <tr r="AG332" s="4"/>
      </tp>
      <tp t="s">
        <v>#N/A N/A</v>
        <stp/>
        <stp>BDS|2725495267263504960</stp>
        <tr r="AG177" s="4"/>
      </tp>
      <tp t="s">
        <v>#N/A N/A</v>
        <stp/>
        <stp>BDH|2712327667224182998</stp>
        <tr r="B194" s="4"/>
      </tp>
      <tp t="s">
        <v>#N/A N/A</v>
        <stp/>
        <stp>BDH|5046625858485026900</stp>
        <tr r="H212" s="4"/>
      </tp>
      <tp t="s">
        <v>#N/A N/A</v>
        <stp/>
        <stp>BDH|3573784982554398261</stp>
        <tr r="H336" s="4"/>
      </tp>
      <tp t="e">
        <v>#N/A</v>
        <stp/>
        <stp>BDP|9903810852979399728</stp>
        <tr r="AQ399" s="4"/>
      </tp>
      <tp t="s">
        <v>#N/A N/A</v>
        <stp/>
        <stp>BDS|3431733173341743887</stp>
        <tr r="W185" s="4"/>
      </tp>
      <tp t="s">
        <v>#N/A N/A</v>
        <stp/>
        <stp>BDS|2637276288575204701</stp>
        <tr r="W193" s="4"/>
      </tp>
      <tp t="e">
        <v>#N/A</v>
        <stp/>
        <stp>BDP|6307178588375795007</stp>
        <tr r="AQ167" s="4"/>
      </tp>
      <tp t="s">
        <v>#N/A N/A</v>
        <stp/>
        <stp>BDS|9742172248450152620</stp>
        <tr r="M310" s="4"/>
      </tp>
      <tp t="s">
        <v>#N/A N/A</v>
        <stp/>
        <stp>BDH|9581397030842353144</stp>
        <tr r="I61" s="4"/>
      </tp>
      <tp t="s">
        <v>#N/A N/A</v>
        <stp/>
        <stp>BDH|4894244692623563606</stp>
        <tr r="D300" s="4"/>
      </tp>
      <tp t="s">
        <v>#N/A N/A</v>
        <stp/>
        <stp>BDS|8270513378268797845</stp>
        <tr r="AG65" s="4"/>
      </tp>
      <tp t="s">
        <v>#N/A N/A</v>
        <stp/>
        <stp>BDS|8689768577676968469</stp>
        <tr r="AG328" s="4"/>
      </tp>
      <tp t="e">
        <v>#N/A</v>
        <stp/>
        <stp>BDP|7114114089420631475</stp>
        <tr r="AR251" s="4"/>
      </tp>
      <tp t="s">
        <v>#N/A N/A</v>
        <stp/>
        <stp>BDH|1248520087575866377</stp>
        <tr r="D294" s="4"/>
      </tp>
      <tp t="s">
        <v>#N/A N/A</v>
        <stp/>
        <stp>BDH|5078731047398950452</stp>
        <tr r="F317" s="4"/>
      </tp>
      <tp t="s">
        <v>#N/A N/A</v>
        <stp/>
        <stp>BDH|6820393239879396537</stp>
        <tr r="H148" s="4"/>
      </tp>
      <tp t="s">
        <v>#N/A N/A</v>
        <stp/>
        <stp>BDS|7170482945239403410</stp>
        <tr r="M38" s="4"/>
      </tp>
      <tp t="s">
        <v>#N/A N/A</v>
        <stp/>
        <stp>BDH|8485588620455367067</stp>
        <tr r="H120" s="4"/>
      </tp>
      <tp t="s">
        <v>#N/A N/A</v>
        <stp/>
        <stp>BDH|2476858666216613089</stp>
        <tr r="H252" s="4"/>
      </tp>
      <tp t="s">
        <v>#N/A N/A</v>
        <stp/>
        <stp>BDH|1878228927719275262</stp>
        <tr r="G235" s="4"/>
      </tp>
      <tp t="s">
        <v>#N/A N/A</v>
        <stp/>
        <stp>BDH|4810159685297708067</stp>
        <tr r="G24" s="4"/>
      </tp>
      <tp t="s">
        <v>#N/A N/A</v>
        <stp/>
        <stp>BDH|7886012350521413940</stp>
        <tr r="B198" s="4"/>
      </tp>
      <tp t="s">
        <v>#N/A N/A</v>
        <stp/>
        <stp>BDH|1554829028465502436</stp>
        <tr r="H42" s="4"/>
      </tp>
      <tp t="s">
        <v>#N/A N/A</v>
        <stp/>
        <stp>BDH|7648534098969373870</stp>
        <tr r="F358" s="4"/>
      </tp>
      <tp t="s">
        <v>#N/A N/A</v>
        <stp/>
        <stp>BDS|6082935221573422481</stp>
        <tr r="W287" s="4"/>
      </tp>
      <tp t="s">
        <v>#N/A N/A</v>
        <stp/>
        <stp>BDS|3028999892459016051</stp>
        <tr r="W200" s="4"/>
      </tp>
      <tp t="e">
        <v>#N/A</v>
        <stp/>
        <stp>BDS|3841841547910422513</stp>
        <tr r="M342" s="4"/>
        <tr r="M342" s="4"/>
        <tr r="W342" s="4"/>
        <tr r="W342" s="4"/>
        <tr r="AG342" s="4"/>
        <tr r="AG342" s="4"/>
      </tp>
      <tp t="s">
        <v>#N/A N/A</v>
        <stp/>
        <stp>BDS|6353335048169622201</stp>
        <tr r="W111" s="4"/>
      </tp>
      <tp t="s">
        <v>#N/A N/A</v>
        <stp/>
        <stp>BDS|3786693155283308968</stp>
        <tr r="M334" s="4"/>
      </tp>
      <tp t="s">
        <v>#N/A N/A</v>
        <stp/>
        <stp>BDS|9041952619048004321</stp>
        <tr r="AG320" s="4"/>
      </tp>
      <tp t="s">
        <v>#N/A N/A</v>
        <stp/>
        <stp>BDS|7041873909386955394</stp>
        <tr r="M132" s="4"/>
      </tp>
      <tp t="s">
        <v>#N/A N/A</v>
        <stp/>
        <stp>BDH|1013268949958055516</stp>
        <tr r="H28" s="4"/>
      </tp>
      <tp t="s">
        <v>#N/A N/A</v>
        <stp/>
        <stp>BDH|4792617568436713879</stp>
        <tr r="G69" s="4"/>
      </tp>
      <tp t="s">
        <v>#N/A N/A</v>
        <stp/>
        <stp>BDH|3360191059664999943</stp>
        <tr r="F252" s="4"/>
      </tp>
      <tp t="s">
        <v>#N/A N/A</v>
        <stp/>
        <stp>BDH|7006905310942855764</stp>
        <tr r="B33" s="4"/>
      </tp>
      <tp t="s">
        <v>#N/A N/A</v>
        <stp/>
        <stp>BDS|9428272041514862153</stp>
        <tr r="W161" s="4"/>
      </tp>
      <tp t="s">
        <v>#N/A N/A</v>
        <stp/>
        <stp>BDH|4452673075668165785</stp>
        <tr r="H365" s="4"/>
      </tp>
      <tp t="s">
        <v>#N/A N/A</v>
        <stp/>
        <stp>BDH|7524096871082451863</stp>
        <tr r="I241" s="4"/>
      </tp>
      <tp t="s">
        <v>#N/A N/A</v>
        <stp/>
        <stp>BDH|4731090956702216951</stp>
        <tr r="G306" s="4"/>
      </tp>
      <tp t="s">
        <v>#N/A N/A</v>
        <stp/>
        <stp>BDH|8942967620490921992</stp>
        <tr r="G93" s="4"/>
      </tp>
      <tp t="s">
        <v>#N/A N/A</v>
        <stp/>
        <stp>BDH|1818647792085283133</stp>
        <tr r="F213" s="4"/>
      </tp>
      <tp t="s">
        <v>#N/A N/A</v>
        <stp/>
        <stp>BDH|4789865834015317093</stp>
        <tr r="H171" s="4"/>
      </tp>
      <tp t="s">
        <v>#N/A N/A</v>
        <stp/>
        <stp>BDS|9406943565445897911</stp>
        <tr r="W29" s="4"/>
      </tp>
      <tp t="e">
        <v>#N/A</v>
        <stp/>
        <stp>BDP|4776381704899671416</stp>
        <tr r="AR300" s="4"/>
      </tp>
      <tp t="s">
        <v>#N/A N/A</v>
        <stp/>
        <stp>BDS|4392688792403005256</stp>
        <tr r="AG281" s="4"/>
      </tp>
      <tp t="s">
        <v>#N/A N/A</v>
        <stp/>
        <stp>BDH|6371745949736308915</stp>
        <tr r="E397" s="4"/>
      </tp>
      <tp t="s">
        <v>#N/A N/A</v>
        <stp/>
        <stp>BDH|4618675734822174989</stp>
        <tr r="H70" s="4"/>
      </tp>
      <tp t="s">
        <v>#N/A N/A</v>
        <stp/>
        <stp>BDH|2876099855898923511</stp>
        <tr r="C295" s="4"/>
      </tp>
      <tp t="s">
        <v>#N/A N/A</v>
        <stp/>
        <stp>BDS|5659508618212724942</stp>
        <tr r="AG105" s="4"/>
      </tp>
      <tp t="s">
        <v>#N/A N/A</v>
        <stp/>
        <stp>BDS|8038273168353340512</stp>
        <tr r="W359" s="4"/>
      </tp>
      <tp t="s">
        <v>#N/A N/A</v>
        <stp/>
        <stp>BDH|6374632289052261061</stp>
        <tr r="B309" s="4"/>
      </tp>
      <tp t="s">
        <v>#N/A N/A</v>
        <stp/>
        <stp>BDH|4187932321381725499</stp>
        <tr r="H280" s="4"/>
      </tp>
      <tp t="s">
        <v>#N/A N/A</v>
        <stp/>
        <stp>BDH|7279154850839270089</stp>
        <tr r="C290" s="4"/>
      </tp>
      <tp t="s">
        <v>#N/A N/A</v>
        <stp/>
        <stp>BDH|6564275393604911353</stp>
        <tr r="D69" s="4"/>
      </tp>
      <tp t="s">
        <v>#N/A N/A</v>
        <stp/>
        <stp>BDH|7810968105272328650</stp>
        <tr r="C156" s="4"/>
      </tp>
      <tp t="s">
        <v>#N/A N/A</v>
        <stp/>
        <stp>BDH|6870356165299189044</stp>
        <tr r="H206" s="4"/>
      </tp>
      <tp t="s">
        <v>#N/A N/A</v>
        <stp/>
        <stp>BDS|4043023596341189675</stp>
        <tr r="W141" s="4"/>
      </tp>
      <tp t="e">
        <v>#N/A</v>
        <stp/>
        <stp>BDS|5598787145665305996</stp>
        <tr r="W238" s="4"/>
        <tr r="W238" s="4"/>
        <tr r="AG238" s="4"/>
        <tr r="AG238" s="4"/>
        <tr r="M238" s="4"/>
        <tr r="M238" s="4"/>
      </tp>
      <tp t="s">
        <v>#N/A N/A</v>
        <stp/>
        <stp>BDS|8966277070957549092</stp>
        <tr r="W43" s="4"/>
      </tp>
      <tp t="e">
        <v>#N/A</v>
        <stp/>
        <stp>BDS|3748959586428623009</stp>
        <tr r="W326" s="4"/>
        <tr r="W326" s="4"/>
        <tr r="M326" s="4"/>
        <tr r="M326" s="4"/>
        <tr r="AG326" s="4"/>
        <tr r="AG326" s="4"/>
      </tp>
      <tp t="e">
        <v>#N/A</v>
        <stp/>
        <stp>BDP|5232076889166676186</stp>
        <tr r="AR186" s="4"/>
      </tp>
      <tp t="s">
        <v>#N/A N/A</v>
        <stp/>
        <stp>BDS|6410699882034969649</stp>
        <tr r="M349" s="4"/>
      </tp>
      <tp t="s">
        <v>#N/A N/A</v>
        <stp/>
        <stp>BDS|2601663401757616951</stp>
        <tr r="M172" s="4"/>
      </tp>
      <tp t="s">
        <v>#N/A N/A</v>
        <stp/>
        <stp>BDS|5050119110919677656</stp>
        <tr r="AG367" s="4"/>
      </tp>
      <tp t="s">
        <v>#N/A N/A</v>
        <stp/>
        <stp>BDS|8838182445390367740</stp>
        <tr r="AG69" s="4"/>
      </tp>
      <tp t="s">
        <v>#N/A N/A</v>
        <stp/>
        <stp>BDH|9787400412904713202</stp>
        <tr r="G141" s="4"/>
      </tp>
      <tp t="s">
        <v>#N/A N/A</v>
        <stp/>
        <stp>BDH|1652640786645461022</stp>
        <tr r="B42" s="4"/>
      </tp>
      <tp t="s">
        <v>#N/A N/A</v>
        <stp/>
        <stp>BDS|7519087019398687415</stp>
        <tr r="AG87" s="4"/>
      </tp>
      <tp t="s">
        <v>#N/A N/A</v>
        <stp/>
        <stp>BDS|3538120215878922188</stp>
        <tr r="AG244" s="4"/>
      </tp>
      <tp t="e">
        <v>#N/A</v>
        <stp/>
        <stp>BDP|4185276043189194174</stp>
        <tr r="AR144" s="4"/>
      </tp>
      <tp t="s">
        <v>#N/A N/A</v>
        <stp/>
        <stp>BDH|9193858087077316433</stp>
        <tr r="I117" s="4"/>
      </tp>
      <tp t="s">
        <v>#N/A N/A</v>
        <stp/>
        <stp>BDH|5357287785171545482</stp>
        <tr r="C41" s="4"/>
      </tp>
      <tp t="s">
        <v>#N/A N/A</v>
        <stp/>
        <stp>BDH|2084120895858441803</stp>
        <tr r="G288" s="4"/>
      </tp>
      <tp t="s">
        <v>#N/A N/A</v>
        <stp/>
        <stp>BDH|7223789592207965427</stp>
        <tr r="D143" s="4"/>
      </tp>
      <tp t="s">
        <v>#N/A N/A</v>
        <stp/>
        <stp>BDH|1259456921388697533</stp>
        <tr r="B120" s="4"/>
      </tp>
      <tp t="s">
        <v>#N/A N/A</v>
        <stp/>
        <stp>BDH|1302103439561036899</stp>
        <tr r="G101" s="4"/>
      </tp>
      <tp t="s">
        <v>#N/A N/A</v>
        <stp/>
        <stp>BDH|5821564420589983147</stp>
        <tr r="E287" s="4"/>
      </tp>
      <tp t="e">
        <v>#N/A</v>
        <stp/>
        <stp>BDP|5662165261311104909</stp>
        <tr r="AQ279" s="4"/>
      </tp>
      <tp t="s">
        <v>#N/A N/A</v>
        <stp/>
        <stp>BDS|4046649599956985744</stp>
        <tr r="W202" s="4"/>
      </tp>
      <tp t="s">
        <v>#N/A N/A</v>
        <stp/>
        <stp>BDS|7259355750029766208</stp>
        <tr r="M28" s="4"/>
      </tp>
      <tp t="s">
        <v>#N/A N/A</v>
        <stp/>
        <stp>BDS|9210468885767217833</stp>
        <tr r="W7" s="4"/>
      </tp>
      <tp t="s">
        <v>#N/A N/A</v>
        <stp/>
        <stp>BDS|8937404079353901296</stp>
        <tr r="M203" s="4"/>
      </tp>
      <tp t="s">
        <v>#N/A N/A</v>
        <stp/>
        <stp>BDS|5016290938659367720</stp>
        <tr r="M210" s="4"/>
      </tp>
      <tp t="s">
        <v>#N/A N/A</v>
        <stp/>
        <stp>BDS|9027727604036354257</stp>
        <tr r="M75" s="4"/>
      </tp>
      <tp t="s">
        <v>#N/A N/A</v>
        <stp/>
        <stp>BDS|5733632148305870840</stp>
        <tr r="W398" s="4"/>
      </tp>
      <tp t="s">
        <v>#N/A N/A</v>
        <stp/>
        <stp>BDH|2502456562398503274</stp>
        <tr r="G325" s="4"/>
      </tp>
      <tp t="s">
        <v>#N/A N/A</v>
        <stp/>
        <stp>BDH|8837489856997275447</stp>
        <tr r="H345" s="4"/>
      </tp>
      <tp t="s">
        <v>#N/A N/A</v>
        <stp/>
        <stp>BDH|9653324469571891758</stp>
        <tr r="I271" s="4"/>
      </tp>
      <tp t="s">
        <v>#N/A N/A</v>
        <stp/>
        <stp>BDH|6292582834983762990</stp>
        <tr r="F378" s="4"/>
      </tp>
      <tp t="s">
        <v>#N/A N/A</v>
        <stp/>
        <stp>BDH|4134247786044636050</stp>
        <tr r="E28" s="4"/>
      </tp>
      <tp t="s">
        <v>#N/A N/A</v>
        <stp/>
        <stp>BDH|5884611872987356982</stp>
        <tr r="F299" s="4"/>
      </tp>
      <tp t="s">
        <v>#N/A N/A</v>
        <stp/>
        <stp>BDH|7339623193086410468</stp>
        <tr r="E171" s="4"/>
      </tp>
      <tp t="s">
        <v>#N/A N/A</v>
        <stp/>
        <stp>BDH|7295965971802186144</stp>
        <tr r="F293" s="4"/>
      </tp>
      <tp t="s">
        <v>#N/A N/A</v>
        <stp/>
        <stp>BDH|9794613848626913776</stp>
        <tr r="G133" s="4"/>
      </tp>
      <tp t="s">
        <v>#N/A N/A</v>
        <stp/>
        <stp>BDH|7368411691546085631</stp>
        <tr r="D367" s="4"/>
      </tp>
      <tp t="s">
        <v>#N/A N/A</v>
        <stp/>
        <stp>BDH|4125990359285247738</stp>
        <tr r="D252" s="4"/>
      </tp>
      <tp t="s">
        <v>#N/A N/A</v>
        <stp/>
        <stp>BDH|2950753283530751788</stp>
        <tr r="I16" s="4"/>
      </tp>
      <tp t="s">
        <v>#N/A N/A</v>
        <stp/>
        <stp>BDH|8186639212623307639</stp>
        <tr r="E382" s="4"/>
      </tp>
      <tp t="s">
        <v>#N/A N/A</v>
        <stp/>
        <stp>BDS|1139162081110375244</stp>
        <tr r="W320" s="4"/>
      </tp>
      <tp t="s">
        <v>#N/A N/A</v>
        <stp/>
        <stp>BDH|2180107451929922586</stp>
        <tr r="B102" s="4"/>
      </tp>
      <tp t="s">
        <v>#N/A N/A</v>
        <stp/>
        <stp>BDH|8708391939441152374</stp>
        <tr r="E108" s="4"/>
      </tp>
      <tp t="s">
        <v>#N/A N/A</v>
        <stp/>
        <stp>BDH|9779011454302575465</stp>
        <tr r="H152" s="4"/>
      </tp>
      <tp t="s">
        <v>#N/A N/A</v>
        <stp/>
        <stp>BDH|7651124104414191804</stp>
        <tr r="F126" s="4"/>
      </tp>
      <tp t="s">
        <v>#N/A N/A</v>
        <stp/>
        <stp>BDH|2470179893616252635</stp>
        <tr r="F92" s="4"/>
      </tp>
      <tp t="s">
        <v>#N/A N/A</v>
        <stp/>
        <stp>BDH|5315810634580185467</stp>
        <tr r="D165" s="4"/>
      </tp>
      <tp t="s">
        <v>#N/A N/A</v>
        <stp/>
        <stp>BDH|9298762260740670230</stp>
        <tr r="G129" s="4"/>
      </tp>
      <tp t="s">
        <v>#N/A N/A</v>
        <stp/>
        <stp>BDH|2083948400859229870</stp>
        <tr r="H108" s="4"/>
      </tp>
      <tp t="s">
        <v>#N/A N/A</v>
        <stp/>
        <stp>BDS|4363192866928919133</stp>
        <tr r="W247" s="4"/>
      </tp>
      <tp t="e">
        <v>#N/A</v>
        <stp/>
        <stp>BDP|3815636492627839174</stp>
        <tr r="AQ29" s="4"/>
      </tp>
      <tp t="s">
        <v>#N/A N/A</v>
        <stp/>
        <stp>BDH|3112995378586000163</stp>
        <tr r="C186" s="4"/>
      </tp>
      <tp t="s">
        <v>#N/A N/A</v>
        <stp/>
        <stp>BDH|8170377620560813381</stp>
        <tr r="F145" s="4"/>
      </tp>
      <tp t="s">
        <v>#N/A N/A</v>
        <stp/>
        <stp>BDH|8725027352500542742</stp>
        <tr r="B326" s="4"/>
      </tp>
      <tp t="s">
        <v>#N/A N/A</v>
        <stp/>
        <stp>BDH|7098965677875626610</stp>
        <tr r="C315" s="4"/>
      </tp>
      <tp t="s">
        <v>#N/A N/A</v>
        <stp/>
        <stp>BDH|8506154136750922098</stp>
        <tr r="G185" s="4"/>
      </tp>
      <tp t="s">
        <v>#N/A N/A</v>
        <stp/>
        <stp>BDH|9897235162960697793</stp>
        <tr r="D116" s="4"/>
      </tp>
      <tp t="s">
        <v>#N/A N/A</v>
        <stp/>
        <stp>BDH|8159263200421796165</stp>
        <tr r="H368" s="4"/>
      </tp>
      <tp t="s">
        <v>#N/A N/A</v>
        <stp/>
        <stp>BDS|8883182599259918373</stp>
        <tr r="AG205" s="4"/>
      </tp>
      <tp t="s">
        <v>#N/A N/A</v>
        <stp/>
        <stp>BDS|1786071431369249140</stp>
        <tr r="W110" s="4"/>
      </tp>
      <tp t="e">
        <v>#N/A</v>
        <stp/>
        <stp>BDP|6766302383303748440</stp>
        <tr r="AQ14" s="4"/>
      </tp>
      <tp t="e">
        <v>#N/A</v>
        <stp/>
        <stp>BDS|9871381172057056055</stp>
        <tr r="W157" s="4"/>
        <tr r="W157" s="4"/>
        <tr r="AG157" s="4"/>
        <tr r="AG157" s="4"/>
        <tr r="M157" s="4"/>
        <tr r="M157" s="4"/>
      </tp>
      <tp t="e">
        <v>#N/A</v>
        <stp/>
        <stp>BDS|8996484969520662098</stp>
        <tr r="M399" s="4"/>
        <tr r="M399" s="4"/>
        <tr r="AG399" s="4"/>
        <tr r="AG399" s="4"/>
        <tr r="W399" s="4"/>
        <tr r="W399" s="4"/>
      </tp>
      <tp t="s">
        <v>#N/A N/A</v>
        <stp/>
        <stp>BDH|3010734172500549935</stp>
        <tr r="D141" s="4"/>
      </tp>
      <tp t="s">
        <v>#N/A N/A</v>
        <stp/>
        <stp>BDH|7066612392957175556</stp>
        <tr r="F215" s="4"/>
      </tp>
      <tp t="s">
        <v>#N/A N/A</v>
        <stp/>
        <stp>BDH|9471944637421937898</stp>
        <tr r="B382" s="4"/>
      </tp>
      <tp t="s">
        <v>#N/A N/A</v>
        <stp/>
        <stp>BDH|5078303295927085229</stp>
        <tr r="I205" s="4"/>
      </tp>
      <tp t="e">
        <v>#N/A</v>
        <stp/>
        <stp>BDP|4921472196442440189</stp>
        <tr r="AQ7" s="4"/>
      </tp>
      <tp t="s">
        <v>#N/A N/A</v>
        <stp/>
        <stp>BDS|6076520744168157539</stp>
        <tr r="W270" s="4"/>
      </tp>
      <tp t="e">
        <v>#N/A</v>
        <stp/>
        <stp>BDP|7600145686947812387</stp>
        <tr r="AR278" s="4"/>
      </tp>
      <tp t="e">
        <v>#N/A</v>
        <stp/>
        <stp>BDS|4089457502952595866</stp>
        <tr r="M312" s="4"/>
        <tr r="M312" s="4"/>
        <tr r="AG312" s="4"/>
        <tr r="AG312" s="4"/>
        <tr r="W312" s="4"/>
        <tr r="W312" s="4"/>
      </tp>
      <tp t="s">
        <v>#N/A N/A</v>
        <stp/>
        <stp>BDS|9313088438720190064</stp>
        <tr r="M331" s="4"/>
      </tp>
      <tp t="s">
        <v>#N/A N/A</v>
        <stp/>
        <stp>BDS|3531910110161365035</stp>
        <tr r="M114" s="4"/>
      </tp>
      <tp t="e">
        <v>#N/A</v>
        <stp/>
        <stp>BDP|7065415646068748545</stp>
        <tr r="AQ260" s="4"/>
      </tp>
      <tp t="e">
        <v>#N/A</v>
        <stp/>
        <stp>BDP|7213857614067250357</stp>
        <tr r="AR254" s="4"/>
      </tp>
      <tp t="s">
        <v>#N/A N/A</v>
        <stp/>
        <stp>BDH|8022153229365017481</stp>
        <tr r="H129" s="4"/>
      </tp>
      <tp t="s">
        <v>#N/A N/A</v>
        <stp/>
        <stp>BDH|6029710941767388878</stp>
        <tr r="C338" s="4"/>
      </tp>
      <tp t="s">
        <v>#N/A N/A</v>
        <stp/>
        <stp>BDH|2118861057034376170</stp>
        <tr r="I103" s="4"/>
      </tp>
      <tp t="s">
        <v>#N/A N/A</v>
        <stp/>
        <stp>BDH|2352147286791494013</stp>
        <tr r="H79" s="4"/>
      </tp>
      <tp t="e">
        <v>#N/A</v>
        <stp/>
        <stp>BDP|9573045661507749229</stp>
        <tr r="AQ292" s="4"/>
      </tp>
      <tp t="e">
        <v>#N/A</v>
        <stp/>
        <stp>BDS|2846952873427388189</stp>
        <tr r="W314" s="4"/>
        <tr r="W314" s="4"/>
        <tr r="AG314" s="4"/>
        <tr r="AG314" s="4"/>
        <tr r="M314" s="4"/>
        <tr r="M314" s="4"/>
      </tp>
      <tp t="e">
        <v>#N/A</v>
        <stp/>
        <stp>BDS|8306387217218071891</stp>
        <tr r="AG278" s="4"/>
        <tr r="AG278" s="4"/>
        <tr r="M278" s="4"/>
        <tr r="M278" s="4"/>
        <tr r="W278" s="4"/>
        <tr r="W278" s="4"/>
      </tp>
      <tp t="e">
        <v>#N/A</v>
        <stp/>
        <stp>BDP|5492904311011791677</stp>
        <tr r="AR173" s="4"/>
      </tp>
      <tp t="e">
        <v>#N/A</v>
        <stp/>
        <stp>BDP|6745375975759546151</stp>
        <tr r="AR284" s="4"/>
      </tp>
      <tp t="s">
        <v>#N/A N/A</v>
        <stp/>
        <stp>BDH|3734500923319968784</stp>
        <tr r="C8" s="4"/>
      </tp>
      <tp t="s">
        <v>#N/A N/A</v>
        <stp/>
        <stp>BDH|3768093392639814919</stp>
        <tr r="D164" s="4"/>
      </tp>
      <tp t="e">
        <v>#N/A</v>
        <stp/>
        <stp>BQL.DATE|8442040916089749810</stp>
        <tr r="D4" s="5"/>
        <tr r="D5" s="5"/>
      </tp>
      <tp t="s">
        <v>#N/A N/A</v>
        <stp/>
        <stp>BQL|7600561416921532985</stp>
        <tr r="AS375" s="4"/>
      </tp>
      <tp t="s">
        <v>#N/A N/A</v>
        <stp/>
        <stp>BQL|2429383452229382661</stp>
        <tr r="AS309" s="4"/>
      </tp>
      <tp t="s">
        <v>#N/A N/A</v>
        <stp/>
        <stp>BQL|4345270284643948634</stp>
        <tr r="AS320" s="4"/>
      </tp>
      <tp t="s">
        <v>#N/A N/A</v>
        <stp/>
        <stp>BQL|6451328446899836312</stp>
        <tr r="AS266" s="4"/>
      </tp>
      <tp t="s">
        <v>#N/A N/A</v>
        <stp/>
        <stp>BQL|9296755711383110710</stp>
        <tr r="AS110" s="4"/>
      </tp>
      <tp t="e">
        <v>#N/A</v>
        <stp/>
        <stp>BQL|9726666167620395203</stp>
        <tr r="D4" s="5"/>
      </tp>
      <tp t="s">
        <v>#N/A N/A</v>
        <stp/>
        <stp>BQL|3547049918570938935</stp>
        <tr r="AS379" s="4"/>
      </tp>
      <tp t="s">
        <v>#N/A N/A</v>
        <stp/>
        <stp>BQL|6651719680146546410</stp>
        <tr r="AS19" s="4"/>
      </tp>
      <tp t="s">
        <v>#N/A N/A</v>
        <stp/>
        <stp>BQL|2167264523240574935</stp>
        <tr r="AS258" s="4"/>
      </tp>
      <tp t="s">
        <v>#N/A N/A</v>
        <stp/>
        <stp>BQL|4877647952048895469</stp>
        <tr r="AS139" s="4"/>
      </tp>
      <tp t="e">
        <v>#N/A</v>
        <stp/>
        <stp>BDP|8609780184419681563</stp>
        <tr r="AQ194" s="4"/>
      </tp>
      <tp t="s">
        <v>#N/A N/A</v>
        <stp/>
        <stp>BDS|3007851379170221740</stp>
        <tr r="AG182" s="4"/>
      </tp>
      <tp t="e">
        <v>#N/A</v>
        <stp/>
        <stp>BDP|1592502877091819908</stp>
        <tr r="AQ311" s="4"/>
      </tp>
      <tp t="s">
        <v>#N/A N/A</v>
        <stp/>
        <stp>BDH|9354112328774818580</stp>
        <tr r="G252" s="4"/>
      </tp>
      <tp t="s">
        <v>#N/A N/A</v>
        <stp/>
        <stp>BDH|5850249285213360708</stp>
        <tr r="D299" s="4"/>
      </tp>
      <tp t="s">
        <v>#N/A N/A</v>
        <stp/>
        <stp>BDH|2965082192939863919</stp>
        <tr r="E386" s="4"/>
      </tp>
      <tp t="s">
        <v>#N/A N/A</v>
        <stp/>
        <stp>BDH|5241877663231916155</stp>
        <tr r="I183" s="4"/>
      </tp>
      <tp t="s">
        <v>#N/A N/A</v>
        <stp/>
        <stp>BDH|1835355307510518957</stp>
        <tr r="B220" s="4"/>
      </tp>
      <tp t="s">
        <v>#N/A N/A</v>
        <stp/>
        <stp>BDH|3733422297963917611</stp>
        <tr r="F234" s="4"/>
      </tp>
      <tp t="s">
        <v>#N/A N/A</v>
        <stp/>
        <stp>BDH|6015648948017740817</stp>
        <tr r="F248" s="4"/>
      </tp>
      <tp t="s">
        <v>#N/A N/A</v>
        <stp/>
        <stp>BDH|1413768887286819370</stp>
        <tr r="C163" s="4"/>
      </tp>
      <tp t="e">
        <v>#N/A</v>
        <stp/>
        <stp>BDS|1444878638330801187</stp>
        <tr r="W367" s="4"/>
        <tr r="W367" s="4"/>
        <tr r="AG367" s="4"/>
        <tr r="AG367" s="4"/>
        <tr r="M367" s="4"/>
        <tr r="M367" s="4"/>
      </tp>
      <tp t="e">
        <v>#N/A</v>
        <stp/>
        <stp>BDP|3547391998281884370</stp>
        <tr r="AR308" s="4"/>
      </tp>
      <tp t="s">
        <v>#N/A N/A</v>
        <stp/>
        <stp>BDS|9987338347384610101</stp>
        <tr r="AG162" s="4"/>
      </tp>
      <tp t="e">
        <v>#N/A</v>
        <stp/>
        <stp>BDP|9883360015653320339</stp>
        <tr r="AR202" s="4"/>
      </tp>
      <tp t="s">
        <v>#N/A N/A</v>
        <stp/>
        <stp>BDH|2071309091840329394</stp>
        <tr r="F257" s="4"/>
      </tp>
      <tp t="s">
        <v>#N/A N/A</v>
        <stp/>
        <stp>BDH|8136228371094934208</stp>
        <tr r="I216" s="4"/>
      </tp>
      <tp t="s">
        <v>#N/A N/A</v>
        <stp/>
        <stp>BDH|3560851412246056792</stp>
        <tr r="D301" s="4"/>
      </tp>
      <tp t="s">
        <v>#N/A N/A</v>
        <stp/>
        <stp>BDH|5315793196739199969</stp>
        <tr r="G32" s="4"/>
      </tp>
      <tp t="s">
        <v>#N/A N/A</v>
        <stp/>
        <stp>BDH|8754779458365342406</stp>
        <tr r="I96" s="4"/>
      </tp>
      <tp t="s">
        <v>#N/A N/A</v>
        <stp/>
        <stp>BDH|3007662224865057990</stp>
        <tr r="F107" s="4"/>
      </tp>
      <tp t="s">
        <v>#N/A N/A</v>
        <stp/>
        <stp>BDH|2354694185956427105</stp>
        <tr r="G40" s="4"/>
      </tp>
      <tp t="e">
        <v>#N/A</v>
        <stp/>
        <stp>BDP|6682696290240407232</stp>
        <tr r="AR111" s="4"/>
      </tp>
      <tp t="s">
        <v>#N/A N/A</v>
        <stp/>
        <stp>BDS|5505678484112973273</stp>
        <tr r="M218" s="4"/>
      </tp>
      <tp t="s">
        <v>#N/A N/A</v>
        <stp/>
        <stp>BDH|7992436831603690850</stp>
        <tr r="B392" s="4"/>
      </tp>
      <tp t="s">
        <v>#N/A N/A</v>
        <stp/>
        <stp>BDH|6409845139185372327</stp>
        <tr r="B94" s="4"/>
      </tp>
      <tp t="s">
        <v>#N/A N/A</v>
        <stp/>
        <stp>BDH|8416068769941152423</stp>
        <tr r="H22" s="4"/>
      </tp>
      <tp t="e">
        <v>#N/A</v>
        <stp/>
        <stp>BDP|3531784800547000848</stp>
        <tr r="AQ363" s="4"/>
      </tp>
      <tp t="e">
        <v>#N/A</v>
        <stp/>
        <stp>BDP|3320584987963754620</stp>
        <tr r="AQ178" s="4"/>
      </tp>
      <tp t="s">
        <v>#N/A N/A</v>
        <stp/>
        <stp>BDS|1007643284902977603</stp>
        <tr r="W223" s="4"/>
      </tp>
      <tp t="e">
        <v>#N/A</v>
        <stp/>
        <stp>BDP|7673388095753718554</stp>
        <tr r="AQ127" s="4"/>
      </tp>
      <tp t="s">
        <v>#N/A N/A</v>
        <stp/>
        <stp>BDS|7426869940253893333</stp>
        <tr r="AG400" s="4"/>
      </tp>
      <tp t="e">
        <v>#N/A</v>
        <stp/>
        <stp>BDS|5753194071179068160</stp>
        <tr r="W118" s="4"/>
        <tr r="W118" s="4"/>
        <tr r="AG118" s="4"/>
        <tr r="AG118" s="4"/>
        <tr r="M118" s="4"/>
        <tr r="M118" s="4"/>
      </tp>
      <tp t="s">
        <v>#N/A N/A</v>
        <stp/>
        <stp>BDH|8739153578207716241</stp>
        <tr r="I286" s="4"/>
      </tp>
      <tp t="e">
        <v>#N/A</v>
        <stp/>
        <stp>BDP|8713626283645976818</stp>
        <tr r="AR372" s="4"/>
      </tp>
      <tp t="e">
        <v>#N/A</v>
        <stp/>
        <stp>BDP|1847382280305756495</stp>
        <tr r="AR294" s="4"/>
      </tp>
      <tp t="s">
        <v>#N/A N/A</v>
        <stp/>
        <stp>BDH|4726886135307523315</stp>
        <tr r="G234" s="4"/>
      </tp>
      <tp t="s">
        <v>#N/A N/A</v>
        <stp/>
        <stp>BDH|9531713621537850033</stp>
        <tr r="G314" s="4"/>
      </tp>
      <tp t="s">
        <v>#N/A N/A</v>
        <stp/>
        <stp>BDH|5445885351450677359</stp>
        <tr r="I52" s="4"/>
      </tp>
      <tp t="s">
        <v>#N/A N/A</v>
        <stp/>
        <stp>BDH|3703242937971341892</stp>
        <tr r="B104" s="4"/>
      </tp>
      <tp t="e">
        <v>#N/A</v>
        <stp/>
        <stp>BDP|4915971051745423647</stp>
        <tr r="AR185" s="4"/>
      </tp>
      <tp t="s">
        <v>#N/A N/A</v>
        <stp/>
        <stp>BDH|7763476199514417526</stp>
        <tr r="C364" s="4"/>
      </tp>
      <tp t="s">
        <v>#N/A N/A</v>
        <stp/>
        <stp>BDH|2577123599728290938</stp>
        <tr r="H361" s="4"/>
      </tp>
      <tp t="s">
        <v>#N/A N/A</v>
        <stp/>
        <stp>BDH|7060153777082505887</stp>
        <tr r="D193" s="4"/>
      </tp>
      <tp t="s">
        <v>#N/A N/A</v>
        <stp/>
        <stp>BDH|8669113218961794271</stp>
        <tr r="G352" s="4"/>
      </tp>
      <tp t="s">
        <v>#N/A N/A</v>
        <stp/>
        <stp>BDH|2404099011208314005</stp>
        <tr r="F210" s="4"/>
      </tp>
      <tp t="s">
        <v>#N/A N/A</v>
        <stp/>
        <stp>BDS|4003674484326890774</stp>
        <tr r="M72" s="4"/>
      </tp>
      <tp t="e">
        <v>#N/A</v>
        <stp/>
        <stp>BDP|6973955341029892992</stp>
        <tr r="AQ322" s="4"/>
      </tp>
      <tp t="s">
        <v>#N/A N/A</v>
        <stp/>
        <stp>BDS|8460396893049296002</stp>
        <tr r="W345" s="4"/>
      </tp>
      <tp t="e">
        <v>#N/A</v>
        <stp/>
        <stp>BDS|6026204829959442414</stp>
        <tr r="W359" s="4"/>
        <tr r="W359" s="4"/>
        <tr r="AG359" s="4"/>
        <tr r="AG359" s="4"/>
        <tr r="M359" s="4"/>
        <tr r="M359" s="4"/>
      </tp>
      <tp t="e">
        <v>#N/A</v>
        <stp/>
        <stp>BDS|1644823401973806112</stp>
        <tr r="W133" s="4"/>
        <tr r="W133" s="4"/>
        <tr r="AG133" s="4"/>
        <tr r="AG133" s="4"/>
        <tr r="M133" s="4"/>
        <tr r="M133" s="4"/>
      </tp>
      <tp t="s">
        <v>#N/A N/A</v>
        <stp/>
        <stp>BDS|9945686443363751399</stp>
        <tr r="M230" s="4"/>
      </tp>
      <tp t="s">
        <v>#N/A N/A</v>
        <stp/>
        <stp>BDS|9663489106221585711</stp>
        <tr r="M401" s="4"/>
      </tp>
      <tp t="s">
        <v>#N/A N/A</v>
        <stp/>
        <stp>BDH|8582543069503585317</stp>
        <tr r="I203" s="4"/>
      </tp>
      <tp t="s">
        <v>#N/A N/A</v>
        <stp/>
        <stp>BDH|2857450510368276431</stp>
        <tr r="C172" s="4"/>
      </tp>
      <tp t="s">
        <v>#N/A N/A</v>
        <stp/>
        <stp>BDH|9070156571101092580</stp>
        <tr r="C66" s="4"/>
      </tp>
      <tp t="s">
        <v>#N/A N/A</v>
        <stp/>
        <stp>BDH|4814300142828130070</stp>
        <tr r="C170" s="4"/>
      </tp>
      <tp t="s">
        <v>#N/A N/A</v>
        <stp/>
        <stp>BDH|3631866250895836044</stp>
        <tr r="I303" s="4"/>
      </tp>
      <tp t="e">
        <v>#N/A</v>
        <stp/>
        <stp>BDP|8490114409773646172</stp>
        <tr r="AQ71" s="4"/>
      </tp>
      <tp t="e">
        <v>#N/A</v>
        <stp/>
        <stp>BDS|7324866972913246085</stp>
        <tr r="AG310" s="4"/>
        <tr r="AG310" s="4"/>
        <tr r="M310" s="4"/>
        <tr r="M310" s="4"/>
        <tr r="W310" s="4"/>
        <tr r="W310" s="4"/>
      </tp>
      <tp t="e">
        <v>#N/A</v>
        <stp/>
        <stp>BDP|8820524332143742623</stp>
        <tr r="AQ168" s="4"/>
      </tp>
      <tp t="e">
        <v>#N/A</v>
        <stp/>
        <stp>BDP|7640708413879943313</stp>
        <tr r="AR131" s="4"/>
      </tp>
      <tp t="s">
        <v>#N/A N/A</v>
        <stp/>
        <stp>BDH|9637817700438304290</stp>
        <tr r="I275" s="4"/>
      </tp>
      <tp t="s">
        <v>#N/A N/A</v>
        <stp/>
        <stp>BDH|2142927747654863016</stp>
        <tr r="F320" s="4"/>
      </tp>
      <tp t="s">
        <v>#N/A N/A</v>
        <stp/>
        <stp>BDH|1736092190212219117</stp>
        <tr r="H53" s="4"/>
      </tp>
      <tp t="s">
        <v>#N/A N/A</v>
        <stp/>
        <stp>BDH|9969650141560446042</stp>
        <tr r="C121" s="4"/>
      </tp>
      <tp t="s">
        <v>#N/A N/A</v>
        <stp/>
        <stp>BDH|3561594485375256060</stp>
        <tr r="E87" s="4"/>
      </tp>
      <tp t="s">
        <v>#N/A N/A</v>
        <stp/>
        <stp>BDH|5609196682672231524</stp>
        <tr r="B16" s="4"/>
      </tp>
      <tp t="s">
        <v>#N/A N/A</v>
        <stp/>
        <stp>BDH|8373172471580111598</stp>
        <tr r="B223" s="4"/>
      </tp>
      <tp t="s">
        <v>#N/A N/A</v>
        <stp/>
        <stp>BDH|2493180786727754706</stp>
        <tr r="D208" s="4"/>
      </tp>
      <tp t="e">
        <v>#N/A</v>
        <stp/>
        <stp>BDP|7672868244231110177</stp>
        <tr r="AQ125" s="4"/>
      </tp>
      <tp t="s">
        <v>#N/A N/A</v>
        <stp/>
        <stp>BDS|8482263515565672531</stp>
        <tr r="AG254" s="4"/>
      </tp>
      <tp t="s">
        <v>#N/A N/A</v>
        <stp/>
        <stp>BDS|3716347040698786767</stp>
        <tr r="AG277" s="4"/>
      </tp>
      <tp t="s">
        <v>#N/A N/A</v>
        <stp/>
        <stp>BDS|2925922405367932752</stp>
        <tr r="AG321" s="4"/>
      </tp>
      <tp t="s">
        <v>#N/A N/A</v>
        <stp/>
        <stp>BDS|3067862375460072715</stp>
        <tr r="M154" s="4"/>
      </tp>
      <tp t="e">
        <v>#N/A</v>
        <stp/>
        <stp>BDP|5278570667204133917</stp>
        <tr r="AR299" s="4"/>
      </tp>
      <tp t="e">
        <v>#N/A</v>
        <stp/>
        <stp>BDP|5602997759985580711</stp>
        <tr r="AR195" s="4"/>
      </tp>
      <tp t="s">
        <v>#N/A N/A</v>
        <stp/>
        <stp>BDH|7959562218930193847</stp>
        <tr r="I250" s="4"/>
      </tp>
      <tp t="s">
        <v>#N/A N/A</v>
        <stp/>
        <stp>BDH|9326380833883812124</stp>
        <tr r="I347" s="4"/>
      </tp>
      <tp t="s">
        <v>#N/A N/A</v>
        <stp/>
        <stp>BDH|1689605016449377410</stp>
        <tr r="H289" s="4"/>
      </tp>
      <tp t="s">
        <v>#N/A N/A</v>
        <stp/>
        <stp>BDS|7473368826478099579</stp>
        <tr r="W159" s="4"/>
      </tp>
      <tp t="e">
        <v>#N/A</v>
        <stp/>
        <stp>BDS|8202774544800166032</stp>
        <tr r="M73" s="4"/>
        <tr r="M73" s="4"/>
        <tr r="W73" s="4"/>
        <tr r="W73" s="4"/>
        <tr r="AG73" s="4"/>
        <tr r="AG73" s="4"/>
      </tp>
      <tp t="e">
        <v>#N/A</v>
        <stp/>
        <stp>BDP|8090461544696158506</stp>
        <tr r="AR168" s="4"/>
      </tp>
      <tp t="s">
        <v>#N/A N/A</v>
        <stp/>
        <stp>BDS|1512135394730335227</stp>
        <tr r="M278" s="4"/>
      </tp>
      <tp t="s">
        <v>#N/A N/A</v>
        <stp/>
        <stp>BDH|3555743531318741440</stp>
        <tr r="I396" s="4"/>
      </tp>
      <tp t="s">
        <v>#N/A N/A</v>
        <stp/>
        <stp>BDH|2442354801428625256</stp>
        <tr r="B335" s="4"/>
      </tp>
      <tp t="s">
        <v>#N/A N/A</v>
        <stp/>
        <stp>BDH|4155770890689636834</stp>
        <tr r="H153" s="4"/>
      </tp>
      <tp t="s">
        <v>#N/A N/A</v>
        <stp/>
        <stp>BDH|6745799809232423804</stp>
        <tr r="F279" s="4"/>
      </tp>
      <tp t="s">
        <v>#N/A N/A</v>
        <stp/>
        <stp>BDH|8973269919779651934</stp>
        <tr r="B202" s="4"/>
      </tp>
      <tp t="s">
        <v>#N/A N/A</v>
        <stp/>
        <stp>BDH|3451348487132339174</stp>
        <tr r="I305" s="4"/>
      </tp>
      <tp t="s">
        <v>#N/A N/A</v>
        <stp/>
        <stp>BDH|4053824123787303218</stp>
        <tr r="D243" s="4"/>
      </tp>
      <tp t="e">
        <v>#N/A</v>
        <stp/>
        <stp>BDS|9549331892418489003</stp>
        <tr r="M187" s="4"/>
        <tr r="M187" s="4"/>
        <tr r="AG187" s="4"/>
        <tr r="AG187" s="4"/>
        <tr r="W187" s="4"/>
        <tr r="W187" s="4"/>
      </tp>
      <tp t="e">
        <v>#N/A</v>
        <stp/>
        <stp>BDP|1516598978738641020</stp>
        <tr r="AQ66" s="4"/>
      </tp>
      <tp t="s">
        <v>#N/A N/A</v>
        <stp/>
        <stp>BDS|2990802672293926527</stp>
        <tr r="M47" s="4"/>
      </tp>
      <tp t="s">
        <v>#N/A N/A</v>
        <stp/>
        <stp>BDS|4107917931402037716</stp>
        <tr r="M175" s="4"/>
      </tp>
      <tp t="s">
        <v>#N/A N/A</v>
        <stp/>
        <stp>BDH|2706972410279648865</stp>
        <tr r="G192" s="4"/>
      </tp>
      <tp t="s">
        <v>#N/A N/A</v>
        <stp/>
        <stp>BDH|1313792497511530585</stp>
        <tr r="C369" s="4"/>
      </tp>
      <tp t="s">
        <v>#N/A N/A</v>
        <stp/>
        <stp>BDH|5482569297300628230</stp>
        <tr r="D295" s="4"/>
      </tp>
      <tp t="s">
        <v>#N/A N/A</v>
        <stp/>
        <stp>BDH|8403574864581207153</stp>
        <tr r="F122" s="4"/>
      </tp>
      <tp t="s">
        <v>#N/A N/A</v>
        <stp/>
        <stp>BDH|8522545824741671535</stp>
        <tr r="B266" s="4"/>
      </tp>
      <tp t="s">
        <v>#N/A N/A</v>
        <stp/>
        <stp>BDH|4892158579680416903</stp>
        <tr r="I390" s="4"/>
      </tp>
      <tp t="s">
        <v>#N/A N/A</v>
        <stp/>
        <stp>BDH|6348651783752460113</stp>
        <tr r="I207" s="4"/>
      </tp>
      <tp t="s">
        <v>#N/A N/A</v>
        <stp/>
        <stp>BDH|8817689047078614912</stp>
        <tr r="F350" s="4"/>
      </tp>
      <tp t="s">
        <v>#N/A N/A</v>
        <stp/>
        <stp>BDH|6098004024547374875</stp>
        <tr r="D253" s="4"/>
      </tp>
      <tp t="s">
        <v>#N/A N/A</v>
        <stp/>
        <stp>BDH|9403025200753371158</stp>
        <tr r="G255" s="4"/>
      </tp>
      <tp t="s">
        <v>#N/A N/A</v>
        <stp/>
        <stp>BDH|3096845968597500195</stp>
        <tr r="B288" s="4"/>
      </tp>
      <tp t="s">
        <v>#N/A N/A</v>
        <stp/>
        <stp>BDH|5137261808659936568</stp>
        <tr r="D156" s="4"/>
      </tp>
      <tp t="s">
        <v>#N/A N/A</v>
        <stp/>
        <stp>BDS|2286024683745007422</stp>
        <tr r="M273" s="4"/>
      </tp>
      <tp t="e">
        <v>#N/A</v>
        <stp/>
        <stp>BDS|5747337557881605942</stp>
        <tr r="AG69" s="4"/>
        <tr r="AG69" s="4"/>
        <tr r="M69" s="4"/>
        <tr r="M69" s="4"/>
        <tr r="W69" s="4"/>
        <tr r="W69" s="4"/>
      </tp>
      <tp t="e">
        <v>#N/A</v>
        <stp/>
        <stp>BDP|5246040387946066006</stp>
        <tr r="AQ86" s="4"/>
      </tp>
      <tp t="e">
        <v>#N/A</v>
        <stp/>
        <stp>BDS|1289773112394596832</stp>
        <tr r="W155" s="4"/>
        <tr r="W155" s="4"/>
        <tr r="M155" s="4"/>
        <tr r="M155" s="4"/>
        <tr r="AG155" s="4"/>
        <tr r="AG155" s="4"/>
      </tp>
      <tp t="e">
        <v>#N/A</v>
        <stp/>
        <stp>BDP|4663512596172412141</stp>
        <tr r="AR167" s="4"/>
      </tp>
      <tp t="s">
        <v>#N/A N/A</v>
        <stp/>
        <stp>BDS|6130457077528504674</stp>
        <tr r="M76" s="4"/>
      </tp>
      <tp t="s">
        <v>#N/A N/A</v>
        <stp/>
        <stp>BDH|8446006914353176106</stp>
        <tr r="F233" s="4"/>
      </tp>
      <tp t="s">
        <v>#N/A N/A</v>
        <stp/>
        <stp>BDH|9791691128445183366</stp>
        <tr r="C298" s="4"/>
      </tp>
      <tp t="s">
        <v>#N/A N/A</v>
        <stp/>
        <stp>BDH|7653069901699973598</stp>
        <tr r="C254" s="4"/>
      </tp>
      <tp t="s">
        <v>#N/A N/A</v>
        <stp/>
        <stp>BDH|3096036195770225156</stp>
        <tr r="D284" s="4"/>
      </tp>
      <tp t="s">
        <v>#N/A N/A</v>
        <stp/>
        <stp>BDH|4955805759875722764</stp>
        <tr r="C213" s="4"/>
      </tp>
      <tp t="s">
        <v>#N/A N/A</v>
        <stp/>
        <stp>BDS|8479211426241385267</stp>
        <tr r="AG44" s="4"/>
      </tp>
      <tp t="e">
        <v>#N/A</v>
        <stp/>
        <stp>BDS|8774347501333482303</stp>
        <tr r="W316" s="4"/>
        <tr r="W316" s="4"/>
        <tr r="M316" s="4"/>
        <tr r="M316" s="4"/>
        <tr r="AG316" s="4"/>
        <tr r="AG316" s="4"/>
      </tp>
      <tp t="e">
        <v>#N/A</v>
        <stp/>
        <stp>BDS|9870963197605949766</stp>
        <tr r="W270" s="4"/>
        <tr r="W270" s="4"/>
        <tr r="M270" s="4"/>
        <tr r="M270" s="4"/>
        <tr r="AG270" s="4"/>
        <tr r="AG270" s="4"/>
      </tp>
      <tp t="s">
        <v>#N/A N/A</v>
        <stp/>
        <stp>BDH|2411405161548150324</stp>
        <tr r="I136" s="4"/>
      </tp>
      <tp t="s">
        <v>#N/A N/A</v>
        <stp/>
        <stp>BDH|6746994280844067881</stp>
        <tr r="D234" s="4"/>
      </tp>
      <tp t="e">
        <v>#N/A</v>
        <stp/>
        <stp>BDS|1186726618014809844</stp>
        <tr r="AG319" s="4"/>
        <tr r="AG319" s="4"/>
        <tr r="M319" s="4"/>
        <tr r="M319" s="4"/>
        <tr r="W319" s="4"/>
        <tr r="W319" s="4"/>
      </tp>
      <tp t="s">
        <v>#N/A N/A</v>
        <stp/>
        <stp>BDS|7358920805362501767</stp>
        <tr r="W337" s="4"/>
      </tp>
      <tp t="s">
        <v>#N/A N/A</v>
        <stp/>
        <stp>BDS|9038087162557972343</stp>
        <tr r="W186" s="4"/>
      </tp>
      <tp t="s">
        <v>#N/A N/A</v>
        <stp/>
        <stp>BDH|3678055431088726323</stp>
        <tr r="F34" s="4"/>
      </tp>
      <tp t="s">
        <v>#N/A N/A</v>
        <stp/>
        <stp>BDH|9360685108524051040</stp>
        <tr r="G361" s="4"/>
      </tp>
      <tp t="s">
        <v>#N/A N/A</v>
        <stp/>
        <stp>BDH|1856892459003610492</stp>
        <tr r="D231" s="4"/>
      </tp>
      <tp t="s">
        <v>#N/A N/A</v>
        <stp/>
        <stp>BDH|1212057187925152761</stp>
        <tr r="B269" s="4"/>
      </tp>
      <tp t="s">
        <v>#N/A N/A</v>
        <stp/>
        <stp>BDH|3085934723332031171</stp>
        <tr r="F109" s="4"/>
      </tp>
      <tp t="s">
        <v>#N/A N/A</v>
        <stp/>
        <stp>BDH|1974820373755899074</stp>
        <tr r="B65" s="4"/>
      </tp>
      <tp t="s">
        <v>#N/A N/A</v>
        <stp/>
        <stp>BDH|4594881208361426665</stp>
        <tr r="D326" s="4"/>
      </tp>
      <tp t="s">
        <v>#N/A N/A</v>
        <stp/>
        <stp>BDH|9564246066476037009</stp>
        <tr r="G38" s="4"/>
      </tp>
      <tp t="e">
        <v>#N/A</v>
        <stp/>
        <stp>BDP|3959505208854038953</stp>
        <tr r="AR366" s="4"/>
      </tp>
      <tp t="e">
        <v>#N/A</v>
        <stp/>
        <stp>BDP|1649868903637538522</stp>
        <tr r="AR277" s="4"/>
      </tp>
      <tp t="e">
        <v>#N/A</v>
        <stp/>
        <stp>BDP|6688029570378499247</stp>
        <tr r="AR159" s="4"/>
      </tp>
      <tp t="s">
        <v>#N/A N/A</v>
        <stp/>
        <stp>BDS|8456622722266586151</stp>
        <tr r="M300" s="4"/>
      </tp>
      <tp t="s">
        <v>#N/A N/A</v>
        <stp/>
        <stp>BDS|3078256045518206669</stp>
        <tr r="M151" s="4"/>
      </tp>
      <tp t="e">
        <v>#N/A</v>
        <stp/>
        <stp>BDP|9796007181328641249</stp>
        <tr r="AR8" s="4"/>
      </tp>
      <tp t="s">
        <v>#N/A N/A</v>
        <stp/>
        <stp>BDS|4475459530978653031</stp>
        <tr r="M77" s="4"/>
      </tp>
      <tp t="e">
        <v>#N/A</v>
        <stp/>
        <stp>BDS|7591234751139694256</stp>
        <tr r="M102" s="4"/>
        <tr r="M102" s="4"/>
        <tr r="W102" s="4"/>
        <tr r="W102" s="4"/>
        <tr r="AG102" s="4"/>
        <tr r="AG102" s="4"/>
      </tp>
      <tp t="s">
        <v>#N/A N/A</v>
        <stp/>
        <stp>BDS|3161829116300262139</stp>
        <tr r="W162" s="4"/>
      </tp>
      <tp t="s">
        <v>#N/A N/A</v>
        <stp/>
        <stp>BDH|7253939922685156264</stp>
        <tr r="C45" s="4"/>
      </tp>
      <tp t="s">
        <v>#N/A N/A</v>
        <stp/>
        <stp>BDH|7564998557701744186</stp>
        <tr r="E338" s="4"/>
      </tp>
      <tp t="s">
        <v>#N/A N/A</v>
        <stp/>
        <stp>BDH|9083366968453301491</stp>
        <tr r="E76" s="4"/>
      </tp>
      <tp t="s">
        <v>#N/A N/A</v>
        <stp/>
        <stp>BDH|1976524622689909448</stp>
        <tr r="B261" s="4"/>
      </tp>
      <tp t="s">
        <v>#N/A N/A</v>
        <stp/>
        <stp>BDH|7901959559552316222</stp>
        <tr r="I104" s="4"/>
      </tp>
      <tp t="s">
        <v>#N/A N/A</v>
        <stp/>
        <stp>BDH|7662898889175662947</stp>
        <tr r="I246" s="4"/>
      </tp>
      <tp t="s">
        <v>#N/A N/A</v>
        <stp/>
        <stp>BDS|6844371238389319419</stp>
        <tr r="AG279" s="4"/>
      </tp>
      <tp t="s">
        <v>#N/A N/A</v>
        <stp/>
        <stp>BDS|9229613948980708096</stp>
        <tr r="AG327" s="4"/>
      </tp>
      <tp t="s">
        <v>#N/A N/A</v>
        <stp/>
        <stp>BDS|5966577306069924240</stp>
        <tr r="W262" s="4"/>
      </tp>
      <tp t="s">
        <v>#N/A N/A</v>
        <stp/>
        <stp>BDS|6601013043311967885</stp>
        <tr r="W48" s="4"/>
      </tp>
      <tp t="e">
        <v>#N/A</v>
        <stp/>
        <stp>BDS|9937564658143546176</stp>
        <tr r="AG15" s="4"/>
        <tr r="AG15" s="4"/>
        <tr r="M15" s="4"/>
        <tr r="M15" s="4"/>
        <tr r="W15" s="4"/>
        <tr r="W15" s="4"/>
      </tp>
      <tp t="e">
        <v>#N/A</v>
        <stp/>
        <stp>BDP|7528360064690329911</stp>
        <tr r="AQ372" s="4"/>
      </tp>
      <tp t="e">
        <v>#N/A</v>
        <stp/>
        <stp>BDS|7464823069594378692</stp>
        <tr r="AG382" s="4"/>
        <tr r="AG382" s="4"/>
        <tr r="M382" s="4"/>
        <tr r="M382" s="4"/>
        <tr r="W382" s="4"/>
        <tr r="W382" s="4"/>
      </tp>
      <tp t="s">
        <v>#N/A N/A</v>
        <stp/>
        <stp>BDH|9835479264518785895</stp>
        <tr r="I368" s="4"/>
      </tp>
      <tp t="s">
        <v>#N/A N/A</v>
        <stp/>
        <stp>BDH|9060055716691104271</stp>
        <tr r="C316" s="4"/>
      </tp>
      <tp t="s">
        <v>#N/A N/A</v>
        <stp/>
        <stp>BDH|8355400355837388503</stp>
        <tr r="D387" s="4"/>
      </tp>
      <tp t="s">
        <v>#N/A N/A</v>
        <stp/>
        <stp>BDH|5215132633219592522</stp>
        <tr r="I165" s="4"/>
      </tp>
      <tp t="s">
        <v>#N/A N/A</v>
        <stp/>
        <stp>BDH|6047196610645539899</stp>
        <tr r="G358" s="4"/>
      </tp>
      <tp t="s">
        <v>#N/A N/A</v>
        <stp/>
        <stp>BQL|4368105709626533737</stp>
        <tr r="AS195" s="4"/>
      </tp>
      <tp t="s">
        <v>#N/A N/A</v>
        <stp/>
        <stp>BQL|4892411211483312609</stp>
        <tr r="AS8" s="4"/>
      </tp>
      <tp t="s">
        <v>#N/A N/A</v>
        <stp/>
        <stp>BQL|3828031673458217817</stp>
        <tr r="AS112" s="4"/>
      </tp>
      <tp t="s">
        <v>#N/A N/A</v>
        <stp/>
        <stp>BQL|1297482733542452062</stp>
        <tr r="AS88" s="4"/>
      </tp>
      <tp t="s">
        <v>#N/A N/A</v>
        <stp/>
        <stp>BQL|2356533292808608231</stp>
        <tr r="AS201" s="4"/>
      </tp>
      <tp t="s">
        <v>#N/A N/A</v>
        <stp/>
        <stp>BQL|3011506640501412716</stp>
        <tr r="AS187" s="4"/>
      </tp>
      <tp t="s">
        <v>#N/A N/A</v>
        <stp/>
        <stp>BQL|6728649146592815281</stp>
        <tr r="AS232" s="4"/>
      </tp>
      <tp t="s">
        <v>#N/A N/A</v>
        <stp/>
        <stp>BQL|8011021697294229133</stp>
        <tr r="AS296" s="4"/>
      </tp>
      <tp t="s">
        <v>#N/A N/A</v>
        <stp/>
        <stp>BQL|5354714277376313753</stp>
        <tr r="AS285" s="4"/>
      </tp>
      <tp t="s">
        <v>#N/A N/A</v>
        <stp/>
        <stp>BQL|7463938933808544131</stp>
        <tr r="AS12" s="4"/>
      </tp>
      <tp t="s">
        <v>#N/A N/A</v>
        <stp/>
        <stp>BQL|2071414330966617759</stp>
        <tr r="AS153" s="4"/>
      </tp>
      <tp t="s">
        <v>#N/A N/A</v>
        <stp/>
        <stp>BQL|8642113211485180950</stp>
        <tr r="AS128" s="4"/>
      </tp>
      <tp t="s">
        <v>#N/A N/A</v>
        <stp/>
        <stp>BQL|2297348791588700419</stp>
        <tr r="AS290" s="4"/>
      </tp>
      <tp t="s">
        <v>#N/A N/A</v>
        <stp/>
        <stp>BQL|1827909964902579891</stp>
        <tr r="AS337" s="4"/>
      </tp>
      <tp t="s">
        <v>#N/A N/A</v>
        <stp/>
        <stp>BQL|7063293650260905406</stp>
        <tr r="AS363" s="4"/>
      </tp>
      <tp t="s">
        <v>#N/A N/A</v>
        <stp/>
        <stp>BDS|3059172739503688620</stp>
        <tr r="W63" s="4"/>
      </tp>
      <tp t="e">
        <v>#N/A</v>
        <stp/>
        <stp>BDS|9924749289373920173</stp>
        <tr r="M290" s="4"/>
        <tr r="M290" s="4"/>
        <tr r="W290" s="4"/>
        <tr r="W290" s="4"/>
        <tr r="AG290" s="4"/>
        <tr r="AG290" s="4"/>
      </tp>
      <tp t="s">
        <v>#N/A N/A</v>
        <stp/>
        <stp>BDS|3386148857847903431</stp>
        <tr r="W87" s="4"/>
      </tp>
      <tp t="e">
        <v>#N/A</v>
        <stp/>
        <stp>BDP|6718648939093334437</stp>
        <tr r="AQ108" s="4"/>
      </tp>
      <tp t="e">
        <v>#N/A</v>
        <stp/>
        <stp>BDP|9789396070700163953</stp>
        <tr r="AR136" s="4"/>
      </tp>
      <tp t="s">
        <v>#N/A N/A</v>
        <stp/>
        <stp>BDS|4573191696780999894</stp>
        <tr r="M322" s="4"/>
      </tp>
      <tp t="s">
        <v>#N/A N/A</v>
        <stp/>
        <stp>BDS|7305285905470342179</stp>
        <tr r="AG228" s="4"/>
      </tp>
      <tp t="s">
        <v>#N/A N/A</v>
        <stp/>
        <stp>BDS|4518469927202795491</stp>
        <tr r="M96" s="4"/>
      </tp>
      <tp t="e">
        <v>#N/A</v>
        <stp/>
        <stp>BDP|5501192104471132134</stp>
        <tr r="AQ216" s="4"/>
      </tp>
      <tp t="s">
        <v>#N/A N/A</v>
        <stp/>
        <stp>BDH|6898324294481025948</stp>
        <tr r="I150" s="4"/>
      </tp>
      <tp t="s">
        <v>#N/A N/A</v>
        <stp/>
        <stp>BDH|7139720022595237396</stp>
        <tr r="D216" s="4"/>
      </tp>
      <tp t="s">
        <v>#N/A N/A</v>
        <stp/>
        <stp>BDH|7841697749045491468</stp>
        <tr r="I291" s="4"/>
      </tp>
      <tp t="s">
        <v>#N/A N/A</v>
        <stp/>
        <stp>BDH|2128486863674792073</stp>
        <tr r="H343" s="4"/>
      </tp>
      <tp t="s">
        <v>#N/A N/A</v>
        <stp/>
        <stp>BDH|6990003023557501754</stp>
        <tr r="G149" s="4"/>
      </tp>
      <tp t="s">
        <v>#N/A N/A</v>
        <stp/>
        <stp>BDH|5298691967266413727</stp>
        <tr r="E222" s="4"/>
      </tp>
      <tp t="s">
        <v>#N/A N/A</v>
        <stp/>
        <stp>BDS|5642009608455632438</stp>
        <tr r="M188" s="4"/>
      </tp>
      <tp t="s">
        <v>#N/A N/A</v>
        <stp/>
        <stp>BDS|6358258439543013048</stp>
        <tr r="AG120" s="4"/>
      </tp>
      <tp t="s">
        <v>#N/A N/A</v>
        <stp/>
        <stp>BDH|4415033513005675494</stp>
        <tr r="F357" s="4"/>
      </tp>
      <tp t="s">
        <v>#N/A N/A</v>
        <stp/>
        <stp>BDH|4889509059699857922</stp>
        <tr r="E363" s="4"/>
      </tp>
      <tp t="s">
        <v>#N/A N/A</v>
        <stp/>
        <stp>BDH|1932474745361786475</stp>
        <tr r="H147" s="4"/>
      </tp>
      <tp t="s">
        <v>#N/A N/A</v>
        <stp/>
        <stp>BDH|1267345809162620429</stp>
        <tr r="E290" s="4"/>
      </tp>
      <tp t="s">
        <v>#N/A N/A</v>
        <stp/>
        <stp>BDH|2403567235819436984</stp>
        <tr r="I33" s="4"/>
      </tp>
      <tp t="s">
        <v>#N/A N/A</v>
        <stp/>
        <stp>BDH|6968820765658774428</stp>
        <tr r="C158" s="4"/>
      </tp>
      <tp t="s">
        <v>#N/A N/A</v>
        <stp/>
        <stp>BDS|2832258645691012102</stp>
        <tr r="AG300" s="4"/>
      </tp>
      <tp t="s">
        <v>#N/A N/A</v>
        <stp/>
        <stp>BDS|6059583065409263874</stp>
        <tr r="M24" s="4"/>
      </tp>
      <tp t="e">
        <v>#N/A</v>
        <stp/>
        <stp>BDP|8686380706757448849</stp>
        <tr r="AQ73" s="4"/>
      </tp>
      <tp t="e">
        <v>#N/A</v>
        <stp/>
        <stp>BDP|2968061940427799508</stp>
        <tr r="AQ343" s="4"/>
      </tp>
      <tp t="s">
        <v>#N/A N/A</v>
        <stp/>
        <stp>BDH|1950691839621154107</stp>
        <tr r="I180" s="4"/>
      </tp>
      <tp t="s">
        <v>#N/A N/A</v>
        <stp/>
        <stp>BDH|6972737154710634003</stp>
        <tr r="C57" s="4"/>
      </tp>
      <tp t="s">
        <v>#N/A N/A</v>
        <stp/>
        <stp>BDH|5482060224286764594</stp>
        <tr r="F368" s="4"/>
      </tp>
      <tp t="s">
        <v>#N/A N/A</v>
        <stp/>
        <stp>BDH|9748695163608681534</stp>
        <tr r="H239" s="4"/>
      </tp>
      <tp t="s">
        <v>#N/A N/A</v>
        <stp/>
        <stp>BDH|6539886593756172579</stp>
        <tr r="E127" s="4"/>
      </tp>
      <tp t="s">
        <v>#N/A N/A</v>
        <stp/>
        <stp>BDS|4518880044964874885</stp>
        <tr r="M134" s="4"/>
      </tp>
      <tp t="e">
        <v>#N/A</v>
        <stp/>
        <stp>BDP|6242064021807474785</stp>
        <tr r="AR32" s="4"/>
      </tp>
      <tp t="e">
        <v>#N/A</v>
        <stp/>
        <stp>BDP|8114214853343993831</stp>
        <tr r="AQ37" s="4"/>
      </tp>
      <tp t="s">
        <v>#N/A N/A</v>
        <stp/>
        <stp>BDS|7291553029804212054</stp>
        <tr r="W275" s="4"/>
      </tp>
      <tp t="s">
        <v>#N/A N/A</v>
        <stp/>
        <stp>BDH|8172699790104091717</stp>
        <tr r="C32" s="4"/>
      </tp>
      <tp t="s">
        <v>#N/A N/A</v>
        <stp/>
        <stp>BDH|2025154045057940402</stp>
        <tr r="H225" s="4"/>
      </tp>
      <tp t="s">
        <v>#N/A N/A</v>
        <stp/>
        <stp>BDH|2212567882399708285</stp>
        <tr r="G146" s="4"/>
      </tp>
      <tp t="s">
        <v>#N/A N/A</v>
        <stp/>
        <stp>BDH|1976958085891946590</stp>
        <tr r="H116" s="4"/>
      </tp>
      <tp t="s">
        <v>#N/A N/A</v>
        <stp/>
        <stp>BDH|2472452676260759599</stp>
        <tr r="E97" s="4"/>
      </tp>
      <tp t="s">
        <v>#N/A N/A</v>
        <stp/>
        <stp>BDH|6428464403722028489</stp>
        <tr r="C18" s="4"/>
      </tp>
      <tp t="s">
        <v>#N/A N/A</v>
        <stp/>
        <stp>BDS|6335013237967940626</stp>
        <tr r="AG381" s="4"/>
      </tp>
      <tp t="s">
        <v>#N/A N/A</v>
        <stp/>
        <stp>BDS|6551902697851468382</stp>
        <tr r="M152" s="4"/>
      </tp>
      <tp t="s">
        <v>#N/A N/A</v>
        <stp/>
        <stp>BDS|7763184601982976093</stp>
        <tr r="W56" s="4"/>
      </tp>
      <tp t="s">
        <v>#N/A N/A</v>
        <stp/>
        <stp>BDS|6207457309867905193</stp>
        <tr r="W230" s="4"/>
      </tp>
      <tp t="s">
        <v>#N/A N/A</v>
        <stp/>
        <stp>BDS|8011109057009876113</stp>
        <tr r="AG58" s="4"/>
      </tp>
      <tp t="s">
        <v>#N/A N/A</v>
        <stp/>
        <stp>BDS|4595330201736879518</stp>
        <tr r="M189" s="4"/>
      </tp>
      <tp t="e">
        <v>#N/A</v>
        <stp/>
        <stp>BDP|8032269710117987817</stp>
        <tr r="AQ226" s="4"/>
      </tp>
      <tp t="s">
        <v>#N/A N/A</v>
        <stp/>
        <stp>BDH|3590646057096970219</stp>
        <tr r="I141" s="4"/>
      </tp>
      <tp t="s">
        <v>#N/A N/A</v>
        <stp/>
        <stp>BDH|7901736407052064639</stp>
        <tr r="D171" s="4"/>
      </tp>
      <tp t="s">
        <v>#N/A N/A</v>
        <stp/>
        <stp>BDH|1613089807316412332</stp>
        <tr r="B108" s="4"/>
      </tp>
      <tp t="s">
        <v>#N/A N/A</v>
        <stp/>
        <stp>BDH|1620921688026104238</stp>
        <tr r="F152" s="4"/>
      </tp>
      <tp t="s">
        <v>#N/A N/A</v>
        <stp/>
        <stp>BDH|5273008548713241666</stp>
        <tr r="F361" s="4"/>
      </tp>
      <tp t="s">
        <v>#N/A N/A</v>
        <stp/>
        <stp>BDS|1647435109999080832</stp>
        <tr r="AG392" s="4"/>
      </tp>
      <tp t="e">
        <v>#N/A</v>
        <stp/>
        <stp>BDS|9771262782510836747</stp>
        <tr r="M152" s="4"/>
        <tr r="M152" s="4"/>
        <tr r="W152" s="4"/>
        <tr r="W152" s="4"/>
        <tr r="AG152" s="4"/>
        <tr r="AG152" s="4"/>
      </tp>
      <tp t="s">
        <v>#N/A N/A</v>
        <stp/>
        <stp>BDH|3452245163625437684</stp>
        <tr r="B299" s="4"/>
      </tp>
      <tp t="s">
        <v>#N/A N/A</v>
        <stp/>
        <stp>BDH|1446203454262720082</stp>
        <tr r="D63" s="4"/>
      </tp>
      <tp t="s">
        <v>#N/A N/A</v>
        <stp/>
        <stp>BDH|6796508112247833125</stp>
        <tr r="D375" s="4"/>
      </tp>
      <tp t="s">
        <v>#N/A N/A</v>
        <stp/>
        <stp>BDH|5170405927672998509</stp>
        <tr r="G373" s="4"/>
      </tp>
      <tp t="s">
        <v>#N/A N/A</v>
        <stp/>
        <stp>BDH|8234803959259626827</stp>
        <tr r="C217" s="4"/>
      </tp>
      <tp t="s">
        <v>#N/A N/A</v>
        <stp/>
        <stp>BDH|8215996651906470616</stp>
        <tr r="F160" s="4"/>
      </tp>
      <tp t="s">
        <v>#N/A N/A</v>
        <stp/>
        <stp>BDH|1079507828155662719</stp>
        <tr r="C14" s="4"/>
      </tp>
      <tp t="e">
        <v>#N/A</v>
        <stp/>
        <stp>BDP|4045363793913906905</stp>
        <tr r="AQ70" s="4"/>
      </tp>
      <tp t="e">
        <v>#N/A</v>
        <stp/>
        <stp>BDS|3455581571752954788</stp>
        <tr r="AG78" s="4"/>
        <tr r="AG78" s="4"/>
        <tr r="W78" s="4"/>
        <tr r="W78" s="4"/>
        <tr r="M78" s="4"/>
        <tr r="M78" s="4"/>
      </tp>
      <tp t="e">
        <v>#N/A</v>
        <stp/>
        <stp>BDP|7191195134469380831</stp>
        <tr r="AQ241" s="4"/>
      </tp>
      <tp t="e">
        <v>#N/A</v>
        <stp/>
        <stp>BDP|1987078631071631754</stp>
        <tr r="AQ342" s="4"/>
      </tp>
      <tp t="s">
        <v>#N/A N/A</v>
        <stp/>
        <stp>BDH|3573196712333045427</stp>
        <tr r="F381" s="4"/>
      </tp>
      <tp t="s">
        <v>#N/A N/A</v>
        <stp/>
        <stp>BDH|1138067198159610555</stp>
        <tr r="G184" s="4"/>
      </tp>
      <tp t="s">
        <v>#N/A N/A</v>
        <stp/>
        <stp>BDH|6832589484587936818</stp>
        <tr r="I385" s="4"/>
      </tp>
      <tp t="s">
        <v>#N/A N/A</v>
        <stp/>
        <stp>BDH|9305841349955264406</stp>
        <tr r="E20" s="4"/>
      </tp>
      <tp t="s">
        <v>#N/A N/A</v>
        <stp/>
        <stp>BDH|2563588220805198404</stp>
        <tr r="D240" s="4"/>
      </tp>
      <tp t="s">
        <v>#N/A N/A</v>
        <stp/>
        <stp>BDS|7708667816465203183</stp>
        <tr r="AG169" s="4"/>
      </tp>
      <tp t="e">
        <v>#N/A</v>
        <stp/>
        <stp>BDS|6040956702538879326</stp>
        <tr r="AG151" s="4"/>
        <tr r="AG151" s="4"/>
        <tr r="M151" s="4"/>
        <tr r="M151" s="4"/>
        <tr r="W151" s="4"/>
        <tr r="W151" s="4"/>
      </tp>
      <tp t="e">
        <v>#N/A</v>
        <stp/>
        <stp>BDS|1118882840431231860</stp>
        <tr r="W141" s="4"/>
        <tr r="W141" s="4"/>
        <tr r="AG141" s="4"/>
        <tr r="AG141" s="4"/>
        <tr r="M141" s="4"/>
        <tr r="M141" s="4"/>
      </tp>
      <tp t="s">
        <v>#N/A N/A</v>
        <stp/>
        <stp>BDH|9629242416017139982</stp>
        <tr r="G383" s="4"/>
      </tp>
      <tp t="s">
        <v>#N/A N/A</v>
        <stp/>
        <stp>BDH|4423169802872597389</stp>
        <tr r="I58" s="4"/>
      </tp>
      <tp t="s">
        <v>#N/A N/A</v>
        <stp/>
        <stp>BDH|5145571738726503166</stp>
        <tr r="G211" s="4"/>
      </tp>
      <tp t="s">
        <v>#N/A N/A</v>
        <stp/>
        <stp>BDH|9441871818205313152</stp>
        <tr r="F331" s="4"/>
      </tp>
      <tp t="s">
        <v>#N/A N/A</v>
        <stp/>
        <stp>BDH|4539492903484694047</stp>
        <tr r="E137" s="4"/>
      </tp>
      <tp t="s">
        <v>#N/A N/A</v>
        <stp/>
        <stp>BDH|5619682167291491002</stp>
        <tr r="G164" s="4"/>
      </tp>
      <tp t="s">
        <v>#N/A N/A</v>
        <stp/>
        <stp>BDH|2775727556635991175</stp>
        <tr r="G56" s="4"/>
      </tp>
      <tp t="s">
        <v>#N/A N/A</v>
        <stp/>
        <stp>BDH|9233129218775672837</stp>
        <tr r="B96" s="4"/>
      </tp>
      <tp t="s">
        <v>#N/A N/A</v>
        <stp/>
        <stp>BDH|7000886751858468605</stp>
        <tr r="B275" s="4"/>
      </tp>
      <tp t="s">
        <v>#N/A N/A</v>
        <stp/>
        <stp>BDH|4250863846855626991</stp>
        <tr r="G386" s="4"/>
      </tp>
      <tp t="s">
        <v>#N/A N/A</v>
        <stp/>
        <stp>BDS|7950381544727138369</stp>
        <tr r="M266" s="4"/>
      </tp>
      <tp t="e">
        <v>#N/A</v>
        <stp/>
        <stp>BDP|2522276211373239637</stp>
        <tr r="AR240" s="4"/>
      </tp>
      <tp t="s">
        <v>#N/A N/A</v>
        <stp/>
        <stp>BDS|2450537325236731777</stp>
        <tr r="M367" s="4"/>
      </tp>
      <tp t="s">
        <v>#N/A N/A</v>
        <stp/>
        <stp>BDH|5202039423976113510</stp>
        <tr r="E242" s="4"/>
      </tp>
      <tp t="s">
        <v>#N/A N/A</v>
        <stp/>
        <stp>BDH|1972038981364091990</stp>
        <tr r="D103" s="4"/>
      </tp>
      <tp t="s">
        <v>#N/A N/A</v>
        <stp/>
        <stp>BDH|6569517745203547060</stp>
        <tr r="F371" s="4"/>
      </tp>
      <tp t="s">
        <v>#N/A N/A</v>
        <stp/>
        <stp>BDH|3754104834981071411</stp>
        <tr r="H139" s="4"/>
      </tp>
      <tp t="e">
        <v>#N/A</v>
        <stp/>
        <stp>BDP|7034127162847418375</stp>
        <tr r="AR371" s="4"/>
      </tp>
      <tp t="e">
        <v>#N/A</v>
        <stp/>
        <stp>BDP|7557675002530761544</stp>
        <tr r="AQ253" s="4"/>
      </tp>
      <tp t="e">
        <v>#N/A</v>
        <stp/>
        <stp>BDP|2689788247333351691</stp>
        <tr r="AR325" s="4"/>
      </tp>
      <tp t="e">
        <v>#N/A</v>
        <stp/>
        <stp>BDP|1474452667594059353</stp>
        <tr r="AQ197" s="4"/>
      </tp>
      <tp t="e">
        <v>#N/A</v>
        <stp/>
        <stp>BDP|3780766743990897498</stp>
        <tr r="AQ214" s="4"/>
      </tp>
      <tp t="s">
        <v>#N/A N/A</v>
        <stp/>
        <stp>BDH|2392572852052089452</stp>
        <tr r="I146" s="4"/>
      </tp>
      <tp t="s">
        <v>#N/A N/A</v>
        <stp/>
        <stp>BDH|3833383682209331524</stp>
        <tr r="H287" s="4"/>
      </tp>
      <tp t="s">
        <v>#N/A N/A</v>
        <stp/>
        <stp>BDH|4171618904227264153</stp>
        <tr r="B225" s="4"/>
      </tp>
      <tp t="s">
        <v>#N/A N/A</v>
        <stp/>
        <stp>BDH|2208108005055762236</stp>
        <tr r="F13" s="4"/>
      </tp>
      <tp t="s">
        <v>#N/A N/A</v>
        <stp/>
        <stp>BDH|9055987720412893434</stp>
        <tr r="C149" s="4"/>
      </tp>
      <tp t="s">
        <v>#N/A N/A</v>
        <stp/>
        <stp>BDH|2992690534212014170</stp>
        <tr r="G295" s="4"/>
      </tp>
      <tp t="s">
        <v>#N/A N/A</v>
        <stp/>
        <stp>BDH|2041731411994144404</stp>
        <tr r="G245" s="4"/>
      </tp>
      <tp t="s">
        <v>#N/A N/A</v>
        <stp/>
        <stp>BDH|1915007459050101029</stp>
        <tr r="E200" s="4"/>
      </tp>
      <tp t="s">
        <v>#N/A N/A</v>
        <stp/>
        <stp>BDS|5885407574885854749</stp>
        <tr r="M223" s="4"/>
      </tp>
      <tp t="s">
        <v>#N/A N/A</v>
        <stp/>
        <stp>BDH|5864303525284434495</stp>
        <tr r="I80" s="4"/>
      </tp>
      <tp t="s">
        <v>#N/A N/A</v>
        <stp/>
        <stp>BDH|2208515706885281675</stp>
        <tr r="F15" s="4"/>
      </tp>
      <tp t="s">
        <v>#N/A N/A</v>
        <stp/>
        <stp>BDH|1443965170668314311</stp>
        <tr r="F292" s="4"/>
      </tp>
      <tp t="s">
        <v>#N/A N/A</v>
        <stp/>
        <stp>BDH|7804111898679779267</stp>
        <tr r="F45" s="4"/>
      </tp>
      <tp t="s">
        <v>#N/A N/A</v>
        <stp/>
        <stp>BDH|6914737317051537583</stp>
        <tr r="E98" s="4"/>
      </tp>
      <tp t="s">
        <v>#N/A N/A</v>
        <stp/>
        <stp>BDH|7783859982421794277</stp>
        <tr r="D97" s="4"/>
      </tp>
      <tp t="s">
        <v>#N/A N/A</v>
        <stp/>
        <stp>BDH|8443155602939602452</stp>
        <tr r="G131" s="4"/>
      </tp>
      <tp t="s">
        <v>#N/A N/A</v>
        <stp/>
        <stp>BDH|9307571047025799945</stp>
        <tr r="H198" s="4"/>
      </tp>
      <tp t="s">
        <v>#N/A N/A</v>
        <stp/>
        <stp>BDH|3186045853081673305</stp>
        <tr r="C28" s="4"/>
      </tp>
      <tp t="s">
        <v>#N/A N/A</v>
        <stp/>
        <stp>BDS|3154044535061092513</stp>
        <tr r="W267" s="4"/>
      </tp>
      <tp t="s">
        <v>#N/A N/A</v>
        <stp/>
        <stp>BDS|9968134466719976344</stp>
        <tr r="W124" s="4"/>
      </tp>
      <tp t="e">
        <v>#N/A</v>
        <stp/>
        <stp>BDP|5922616858275062717</stp>
        <tr r="AR24" s="4"/>
      </tp>
      <tp t="s">
        <v>#N/A N/A</v>
        <stp/>
        <stp>BDH|8432988119255449108</stp>
        <tr r="E328" s="4"/>
      </tp>
      <tp t="s">
        <v>#N/A N/A</v>
        <stp/>
        <stp>BDH|9212808613794626069</stp>
        <tr r="H344" s="4"/>
      </tp>
      <tp t="s">
        <v>#N/A N/A</v>
        <stp/>
        <stp>BDH|3956397601297115315</stp>
        <tr r="E113" s="4"/>
      </tp>
      <tp t="s">
        <v>#N/A N/A</v>
        <stp/>
        <stp>BDH|5521774543817134515</stp>
        <tr r="C115" s="4"/>
      </tp>
      <tp t="s">
        <v>#N/A N/A</v>
        <stp/>
        <stp>BDH|7429507071002280365</stp>
        <tr r="B135" s="4"/>
      </tp>
      <tp t="s">
        <v>#N/A N/A</v>
        <stp/>
        <stp>BDH|7158047336606089623</stp>
        <tr r="E174" s="4"/>
      </tp>
      <tp t="s">
        <v>#N/A N/A</v>
        <stp/>
        <stp>BDS|4661456947293495364</stp>
        <tr r="W229" s="4"/>
      </tp>
      <tp t="e">
        <v>#N/A</v>
        <stp/>
        <stp>BDP|1634580009478254830</stp>
        <tr r="AR154" s="4"/>
      </tp>
      <tp t="e">
        <v>#N/A</v>
        <stp/>
        <stp>BDS|4554577877320720242</stp>
        <tr r="M161" s="4"/>
        <tr r="M161" s="4"/>
        <tr r="W161" s="4"/>
        <tr r="W161" s="4"/>
        <tr r="AG161" s="4"/>
        <tr r="AG161" s="4"/>
      </tp>
      <tp t="e">
        <v>#N/A</v>
        <stp/>
        <stp>BDP|1347625819675668784</stp>
        <tr r="AR139" s="4"/>
      </tp>
      <tp t="e">
        <v>#N/A</v>
        <stp/>
        <stp>BDP|1423787509184657654</stp>
        <tr r="AR141" s="4"/>
      </tp>
      <tp t="e">
        <v>#N/A</v>
        <stp/>
        <stp>BDP|7505715260776737456</stp>
        <tr r="AQ39" s="4"/>
      </tp>
      <tp t="s">
        <v>#N/A N/A</v>
        <stp/>
        <stp>BDH|2708457336971270009</stp>
        <tr r="E7" s="4"/>
      </tp>
      <tp t="s">
        <v>#N/A N/A</v>
        <stp/>
        <stp>BDH|3435705514764050567</stp>
        <tr r="D136" s="4"/>
      </tp>
      <tp t="s">
        <v>#N/A N/A</v>
        <stp/>
        <stp>BDH|4922287457332858580</stp>
        <tr r="C374" s="4"/>
      </tp>
      <tp t="s">
        <v>#N/A N/A</v>
        <stp/>
        <stp>BDH|5994289177755668169</stp>
        <tr r="C141" s="4"/>
      </tp>
      <tp t="s">
        <v>#N/A N/A</v>
        <stp/>
        <stp>BDH|1181415544642305714</stp>
        <tr r="I159" s="4"/>
      </tp>
      <tp t="e">
        <v>#N/A</v>
        <stp/>
        <stp>BDP|3433649247604202126</stp>
        <tr r="AQ85" s="4"/>
      </tp>
      <tp t="e">
        <v>#N/A</v>
        <stp/>
        <stp>BDP|7263668553640621060</stp>
        <tr r="AR323" s="4"/>
      </tp>
      <tp t="e">
        <v>#N/A</v>
        <stp/>
        <stp>BDS|3020427530407664733</stp>
        <tr r="M233" s="4"/>
        <tr r="M233" s="4"/>
        <tr r="W233" s="4"/>
        <tr r="W233" s="4"/>
        <tr r="AG233" s="4"/>
        <tr r="AG233" s="4"/>
      </tp>
      <tp t="s">
        <v>#N/A N/A</v>
        <stp/>
        <stp>BDH|8476547982607655632</stp>
        <tr r="E358" s="4"/>
      </tp>
      <tp t="s">
        <v>#N/A N/A</v>
        <stp/>
        <stp>BDH|7111833417272425861</stp>
        <tr r="I23" s="4"/>
      </tp>
      <tp t="s">
        <v>#N/A N/A</v>
        <stp/>
        <stp>BDH|5332881389177540605</stp>
        <tr r="E232" s="4"/>
      </tp>
      <tp t="s">
        <v>#N/A N/A</v>
        <stp/>
        <stp>BDH|5366571764842780003</stp>
        <tr r="B381" s="4"/>
      </tp>
      <tp t="s">
        <v>#N/A N/A</v>
        <stp/>
        <stp>BDH|6865387222661484218</stp>
        <tr r="B370" s="4"/>
      </tp>
      <tp t="s">
        <v>#N/A N/A</v>
        <stp/>
        <stp>BDH|1546231516613130566</stp>
        <tr r="I144" s="4"/>
      </tp>
      <tp t="s">
        <v>#N/A N/A</v>
        <stp/>
        <stp>BDH|9898223690335992349</stp>
        <tr r="B283" s="4"/>
      </tp>
      <tp t="s">
        <v>#N/A N/A</v>
        <stp/>
        <stp>BDH|2478409251125524275</stp>
        <tr r="H398" s="4"/>
      </tp>
      <tp t="s">
        <v>#N/A N/A</v>
        <stp/>
        <stp>BDH|3606350175531060218</stp>
        <tr r="F223" s="4"/>
      </tp>
      <tp t="s">
        <v>#N/A N/A</v>
        <stp/>
        <stp>BDH|9022801017851485549</stp>
        <tr r="F41" s="4"/>
      </tp>
      <tp t="s">
        <v>#N/A N/A</v>
        <stp/>
        <stp>BDH|5626659097357158921</stp>
        <tr r="F90" s="4"/>
      </tp>
      <tp t="s">
        <v>#N/A N/A</v>
        <stp/>
        <stp>BDH|3075254809800371582</stp>
        <tr r="H85" s="4"/>
      </tp>
      <tp t="e">
        <v>#N/A</v>
        <stp/>
        <stp>BDS|8643900442063221223</stp>
        <tr r="W52" s="4"/>
        <tr r="W52" s="4"/>
        <tr r="M52" s="4"/>
        <tr r="M52" s="4"/>
        <tr r="AG52" s="4"/>
        <tr r="AG52" s="4"/>
      </tp>
      <tp t="s">
        <v>#N/A N/A</v>
        <stp/>
        <stp>BDH|2301606867412671466</stp>
        <tr r="H390" s="4"/>
      </tp>
      <tp t="s">
        <v>#N/A N/A</v>
        <stp/>
        <stp>BDH|3081495983129763299</stp>
        <tr r="C384" s="4"/>
      </tp>
      <tp t="s">
        <v>#N/A N/A</v>
        <stp/>
        <stp>BDH|5303251687488519301</stp>
        <tr r="G340" s="4"/>
      </tp>
      <tp t="s">
        <v>#N/A N/A</v>
        <stp/>
        <stp>BDH|4648402678986817523</stp>
        <tr r="F216" s="4"/>
      </tp>
      <tp t="s">
        <v>#N/A N/A</v>
        <stp/>
        <stp>BDH|6409704451970953087</stp>
        <tr r="D18" s="4"/>
      </tp>
      <tp t="s">
        <v>#N/A N/A</v>
        <stp/>
        <stp>BDH|3206568115486175544</stp>
        <tr r="H172" s="4"/>
      </tp>
      <tp t="s">
        <v>#N/A N/A</v>
        <stp/>
        <stp>BDH|9811848138791503750</stp>
        <tr r="G177" s="4"/>
      </tp>
      <tp t="s">
        <v>#N/A N/A</v>
        <stp/>
        <stp>BDS|5789348611994326741</stp>
        <tr r="W243" s="4"/>
      </tp>
      <tp t="s">
        <v>#N/A N/A</v>
        <stp/>
        <stp>BDS|8744020642980661843</stp>
        <tr r="W99" s="4"/>
      </tp>
      <tp t="e">
        <v>#N/A</v>
        <stp/>
        <stp>BDP|5188966418760342993</stp>
        <tr r="AQ386" s="4"/>
      </tp>
      <tp t="s">
        <v>#N/A N/A</v>
        <stp/>
        <stp>BDS|4333094575604803322</stp>
        <tr r="W306" s="4"/>
      </tp>
      <tp t="s">
        <v>#N/A N/A</v>
        <stp/>
        <stp>BDS|3478635856690574413</stp>
        <tr r="M314" s="4"/>
      </tp>
      <tp t="e">
        <v>#N/A</v>
        <stp/>
        <stp>BDP|8587078882943528709</stp>
        <tr r="AQ159" s="4"/>
      </tp>
      <tp t="s">
        <v>#N/A N/A</v>
        <stp/>
        <stp>BDS|2277830164769406146</stp>
        <tr r="W100" s="4"/>
      </tp>
      <tp t="s">
        <v>#N/A N/A</v>
        <stp/>
        <stp>BDH|8812995435616902081</stp>
        <tr r="G363" s="4"/>
      </tp>
      <tp t="s">
        <v>#N/A N/A</v>
        <stp/>
        <stp>BDH|4678542674063651153</stp>
        <tr r="H36" s="4"/>
      </tp>
      <tp t="s">
        <v>#N/A N/A</v>
        <stp/>
        <stp>BDH|4261426705487618367</stp>
        <tr r="B112" s="4"/>
      </tp>
      <tp t="s">
        <v>#N/A N/A</v>
        <stp/>
        <stp>BDH|3452495452877283187</stp>
        <tr r="G332" s="4"/>
      </tp>
      <tp t="s">
        <v>#N/A N/A</v>
        <stp/>
        <stp>BDH|3020670312101763173</stp>
        <tr r="H15" s="4"/>
      </tp>
      <tp t="s">
        <v>#N/A N/A</v>
        <stp/>
        <stp>BDH|1261634400206411509</stp>
        <tr r="H44" s="4"/>
      </tp>
      <tp t="s">
        <v>#N/A N/A</v>
        <stp/>
        <stp>BDH|2708654270331139668</stp>
        <tr r="D270" s="4"/>
      </tp>
      <tp t="s">
        <v>#N/A N/A</v>
        <stp/>
        <stp>BDH|9584806998495926914</stp>
        <tr r="B287" s="4"/>
      </tp>
      <tp t="s">
        <v>#N/A N/A</v>
        <stp/>
        <stp>BQL|24565782834947428</stp>
        <tr r="AS323" s="4"/>
      </tp>
      <tp t="s">
        <v>#N/A N/A</v>
        <stp/>
        <stp>BDH|34980163617129177</stp>
        <tr r="H160" s="4"/>
      </tp>
      <tp t="s">
        <v>#N/A N/A</v>
        <stp/>
        <stp>BQL|9254356050659000387</stp>
        <tr r="AS307" s="4"/>
      </tp>
      <tp t="s">
        <v>#N/A N/A</v>
        <stp/>
        <stp>BQL|6252584004030111608</stp>
        <tr r="AS53" s="4"/>
      </tp>
      <tp t="s">
        <v>#N/A N/A</v>
        <stp/>
        <stp>BQL|8172646441056370996</stp>
        <tr r="AS351" s="4"/>
      </tp>
      <tp t="s">
        <v>#N/A N/A</v>
        <stp/>
        <stp>BQL|8228084701288608503</stp>
        <tr r="AS218" s="4"/>
      </tp>
      <tp t="s">
        <v>#N/A N/A</v>
        <stp/>
        <stp>BQL|2086722409837488725</stp>
        <tr r="AS291" s="4"/>
      </tp>
      <tp t="s">
        <v>#N/A N/A</v>
        <stp/>
        <stp>BQL|5422040522630876216</stp>
        <tr r="AS306" s="4"/>
      </tp>
      <tp t="s">
        <v>#N/A N/A</v>
        <stp/>
        <stp>BQL|5097413959406446761</stp>
        <tr r="AS59" s="4"/>
      </tp>
      <tp t="s">
        <v>#N/A N/A</v>
        <stp/>
        <stp>BQL|3295259997028171581</stp>
        <tr r="AS58" s="4"/>
      </tp>
      <tp t="s">
        <v>#N/A N/A</v>
        <stp/>
        <stp>BQL|6977036819043811137</stp>
        <tr r="AS381" s="4"/>
      </tp>
      <tp t="s">
        <v>#N/A N/A</v>
        <stp/>
        <stp>BQL|3522731325784291775</stp>
        <tr r="AS130" s="4"/>
      </tp>
      <tp t="s">
        <v>#N/A N/A</v>
        <stp/>
        <stp>BQL|1756133841388598930</stp>
        <tr r="AS345" s="4"/>
      </tp>
      <tp t="s">
        <v>#N/A N/A</v>
        <stp/>
        <stp>BQL|7264271132084311753</stp>
        <tr r="AS76" s="4"/>
      </tp>
      <tp t="s">
        <v>#N/A N/A</v>
        <stp/>
        <stp>BQL|3122070024736070238</stp>
        <tr r="AS287" s="4"/>
      </tp>
      <tp t="s">
        <v>#N/A N/A</v>
        <stp/>
        <stp>BQL|8020720183660521249</stp>
        <tr r="AS275" s="4"/>
      </tp>
      <tp t="e">
        <v>#N/A</v>
        <stp/>
        <stp>BDP|4560410940769613889</stp>
        <tr r="AQ33" s="4"/>
      </tp>
      <tp t="e">
        <v>#N/A</v>
        <stp/>
        <stp>BDP|8851057071503397955</stp>
        <tr r="AR250" s="4"/>
      </tp>
      <tp t="s">
        <v>#N/A N/A</v>
        <stp/>
        <stp>BDS|4713777917981930645</stp>
        <tr r="AG194" s="4"/>
      </tp>
      <tp t="s">
        <v>#N/A N/A</v>
        <stp/>
        <stp>BDS|5502617508012096463</stp>
        <tr r="W393" s="4"/>
      </tp>
      <tp t="e">
        <v>#N/A</v>
        <stp/>
        <stp>BDS|5588088333917069442</stp>
        <tr r="M58" s="4"/>
        <tr r="M58" s="4"/>
        <tr r="W58" s="4"/>
        <tr r="W58" s="4"/>
        <tr r="AG58" s="4"/>
        <tr r="AG58" s="4"/>
      </tp>
      <tp t="e">
        <v>#N/A</v>
        <stp/>
        <stp>BDP|9050369584202192596</stp>
        <tr r="AR121" s="4"/>
      </tp>
      <tp t="e">
        <v>#N/A</v>
        <stp/>
        <stp>BDS|4960490185059634497</stp>
        <tr r="AG379" s="4"/>
        <tr r="AG379" s="4"/>
        <tr r="M379" s="4"/>
        <tr r="M379" s="4"/>
        <tr r="W379" s="4"/>
        <tr r="W379" s="4"/>
      </tp>
      <tp t="s">
        <v>#N/A N/A</v>
        <stp/>
        <stp>BDH|2248445618010509215</stp>
        <tr r="E295" s="4"/>
      </tp>
      <tp t="s">
        <v>#N/A N/A</v>
        <stp/>
        <stp>BDH|6906620814667252374</stp>
        <tr r="E100" s="4"/>
      </tp>
      <tp t="s">
        <v>#N/A N/A</v>
        <stp/>
        <stp>BDS|2574082712900095644</stp>
        <tr r="M53" s="4"/>
      </tp>
      <tp t="s">
        <v>#N/A N/A</v>
        <stp/>
        <stp>BDS|4260893403688572165</stp>
        <tr r="AG22" s="4"/>
      </tp>
      <tp t="e">
        <v>#N/A</v>
        <stp/>
        <stp>BDS|7968198447803802441</stp>
        <tr r="W124" s="4"/>
        <tr r="W124" s="4"/>
        <tr r="AG124" s="4"/>
        <tr r="AG124" s="4"/>
        <tr r="M124" s="4"/>
        <tr r="M124" s="4"/>
      </tp>
      <tp t="e">
        <v>#N/A</v>
        <stp/>
        <stp>BDS|7153335548346019315</stp>
        <tr r="W282" s="4"/>
        <tr r="W282" s="4"/>
        <tr r="M282" s="4"/>
        <tr r="M282" s="4"/>
        <tr r="AG282" s="4"/>
        <tr r="AG282" s="4"/>
      </tp>
      <tp t="s">
        <v>#N/A N/A</v>
        <stp/>
        <stp>BDH|2250580901310524254</stp>
        <tr r="F310" s="4"/>
      </tp>
      <tp t="s">
        <v>#N/A N/A</v>
        <stp/>
        <stp>BDH|7108099174846441335</stp>
        <tr r="G83" s="4"/>
      </tp>
      <tp t="e">
        <v>#N/A</v>
        <stp/>
        <stp>BDP|5258248163201421594</stp>
        <tr r="AR46" s="4"/>
      </tp>
      <tp t="e">
        <v>#N/A</v>
        <stp/>
        <stp>BDP|7644763344128579990</stp>
        <tr r="AQ83" s="4"/>
      </tp>
      <tp t="s">
        <v>#N/A N/A</v>
        <stp/>
        <stp>BDH|9289832814520485597</stp>
        <tr r="F19" s="4"/>
      </tp>
      <tp t="s">
        <v>#N/A N/A</v>
        <stp/>
        <stp>BDH|8920102154529643031</stp>
        <tr r="D352" s="4"/>
      </tp>
      <tp t="s">
        <v>#N/A N/A</v>
        <stp/>
        <stp>BDH|7605850488462374001</stp>
        <tr r="E339" s="4"/>
      </tp>
      <tp t="s">
        <v>#N/A N/A</v>
        <stp/>
        <stp>BDH|3503485605080154216</stp>
        <tr r="H78" s="4"/>
      </tp>
      <tp t="s">
        <v>#N/A N/A</v>
        <stp/>
        <stp>BDH|6920733276257434409</stp>
        <tr r="C227" s="4"/>
      </tp>
      <tp t="s">
        <v>#N/A N/A</v>
        <stp/>
        <stp>BDH|1840761339293777389</stp>
        <tr r="B377" s="4"/>
      </tp>
      <tp t="s">
        <v>#N/A N/A</v>
        <stp/>
        <stp>BDH|8568897512155649109</stp>
        <tr r="H135" s="4"/>
      </tp>
      <tp t="s">
        <v>#N/A N/A</v>
        <stp/>
        <stp>BDH|3637144180876821922</stp>
        <tr r="G242" s="4"/>
      </tp>
      <tp t="e">
        <v>#N/A</v>
        <stp/>
        <stp>BDS|5306145019839670910</stp>
        <tr r="W195" s="4"/>
        <tr r="W195" s="4"/>
        <tr r="AG195" s="4"/>
        <tr r="AG195" s="4"/>
        <tr r="M195" s="4"/>
        <tr r="M195" s="4"/>
      </tp>
      <tp t="e">
        <v>#N/A</v>
        <stp/>
        <stp>BDP|5215468183619704596</stp>
        <tr r="AR273" s="4"/>
      </tp>
      <tp t="s">
        <v>#N/A N/A</v>
        <stp/>
        <stp>BDS|8568961645720890073</stp>
        <tr r="AG70" s="4"/>
      </tp>
      <tp t="s">
        <v>#N/A N/A</v>
        <stp/>
        <stp>BDS|7378574556953259197</stp>
        <tr r="M194" s="4"/>
      </tp>
      <tp t="e">
        <v>#N/A</v>
        <stp/>
        <stp>BDS|5105519548907970689</stp>
        <tr r="W199" s="4"/>
        <tr r="W199" s="4"/>
        <tr r="M199" s="4"/>
        <tr r="M199" s="4"/>
        <tr r="AG199" s="4"/>
        <tr r="AG199" s="4"/>
      </tp>
      <tp t="e">
        <v>#N/A</v>
        <stp/>
        <stp>BDS|3315243771072766186</stp>
        <tr r="AG70" s="4"/>
        <tr r="AG70" s="4"/>
        <tr r="M70" s="4"/>
        <tr r="M70" s="4"/>
        <tr r="W70" s="4"/>
        <tr r="W70" s="4"/>
      </tp>
      <tp t="s">
        <v>#N/A N/A</v>
        <stp/>
        <stp>BDS|6493527642583598184</stp>
        <tr r="W105" s="4"/>
      </tp>
      <tp t="s">
        <v>#N/A N/A</v>
        <stp/>
        <stp>BDS|8813515492303231200</stp>
        <tr r="W128" s="4"/>
      </tp>
      <tp t="s">
        <v>#N/A N/A</v>
        <stp/>
        <stp>BDH|4299208965381644480</stp>
        <tr r="G293" s="4"/>
      </tp>
      <tp t="s">
        <v>#N/A N/A</v>
        <stp/>
        <stp>BDH|3211176594759042788</stp>
        <tr r="C214" s="4"/>
      </tp>
      <tp t="e">
        <v>#N/A</v>
        <stp/>
        <stp>BDS|5892745253701908380</stp>
        <tr r="M383" s="4"/>
        <tr r="M383" s="4"/>
        <tr r="W383" s="4"/>
        <tr r="W383" s="4"/>
        <tr r="AG383" s="4"/>
        <tr r="AG383" s="4"/>
      </tp>
      <tp t="e">
        <v>#N/A</v>
        <stp/>
        <stp>BDP|3336608419500191159</stp>
        <tr r="AR319" s="4"/>
      </tp>
      <tp t="e">
        <v>#N/A</v>
        <stp/>
        <stp>BDS|9446468084303085385</stp>
        <tr r="M156" s="4"/>
        <tr r="M156" s="4"/>
        <tr r="W156" s="4"/>
        <tr r="W156" s="4"/>
        <tr r="AG156" s="4"/>
        <tr r="AG156" s="4"/>
      </tp>
      <tp t="s">
        <v>#N/A N/A</v>
        <stp/>
        <stp>BDH|6963347853754668163</stp>
        <tr r="D289" s="4"/>
      </tp>
      <tp t="s">
        <v>#N/A N/A</v>
        <stp/>
        <stp>BDH|4749255120783816242</stp>
        <tr r="B280" s="4"/>
      </tp>
      <tp t="s">
        <v>#N/A N/A</v>
        <stp/>
        <stp>BDH|1528933018035416944</stp>
        <tr r="D114" s="4"/>
      </tp>
      <tp t="s">
        <v>#N/A N/A</v>
        <stp/>
        <stp>BDH|1176707445302355591</stp>
        <tr r="C82" s="4"/>
      </tp>
      <tp t="s">
        <v>#N/A N/A</v>
        <stp/>
        <stp>BDH|4889565053538226913</stp>
        <tr r="B58" s="4"/>
      </tp>
      <tp t="s">
        <v>#N/A N/A</v>
        <stp/>
        <stp>BDH|9770782454148080651</stp>
        <tr r="E296" s="4"/>
      </tp>
      <tp t="s">
        <v>#N/A N/A</v>
        <stp/>
        <stp>BDH|2522237323271380680</stp>
        <tr r="C157" s="4"/>
      </tp>
      <tp t="e">
        <v>#N/A</v>
        <stp/>
        <stp>BDS|7418016428808367814</stp>
        <tr r="AG160" s="4"/>
        <tr r="AG160" s="4"/>
        <tr r="W160" s="4"/>
        <tr r="W160" s="4"/>
        <tr r="M160" s="4"/>
        <tr r="M160" s="4"/>
      </tp>
      <tp t="s">
        <v>#N/A N/A</v>
        <stp/>
        <stp>BDS|6905796647843057389</stp>
        <tr r="M136" s="4"/>
      </tp>
      <tp t="e">
        <v>#N/A</v>
        <stp/>
        <stp>BDP|1048184198249728580</stp>
        <tr r="AQ401" s="4"/>
      </tp>
      <tp t="e">
        <v>#N/A</v>
        <stp/>
        <stp>BDP|9594386156423296966</stp>
        <tr r="AR130" s="4"/>
      </tp>
      <tp t="s">
        <v>#N/A N/A</v>
        <stp/>
        <stp>BDH|6225218457222891630</stp>
        <tr r="D358" s="4"/>
      </tp>
      <tp t="s">
        <v>#N/A N/A</v>
        <stp/>
        <stp>BDH|3156203629312626417</stp>
        <tr r="B54" s="4"/>
      </tp>
      <tp t="s">
        <v>#N/A N/A</v>
        <stp/>
        <stp>BDH|3312521822291447083</stp>
        <tr r="D151" s="4"/>
      </tp>
      <tp t="s">
        <v>#N/A N/A</v>
        <stp/>
        <stp>BDH|6806803694160067233</stp>
        <tr r="C259" s="4"/>
      </tp>
      <tp t="s">
        <v>#N/A N/A</v>
        <stp/>
        <stp>BDH|7632544736284876035</stp>
        <tr r="H266" s="4"/>
      </tp>
      <tp t="s">
        <v>#N/A N/A</v>
        <stp/>
        <stp>BDH|9948971729767869009</stp>
        <tr r="D366" s="4"/>
      </tp>
      <tp t="s">
        <v>#N/A N/A</v>
        <stp/>
        <stp>BDH|6434658078414659605</stp>
        <tr r="I213" s="4"/>
      </tp>
      <tp t="e">
        <v>#N/A</v>
        <stp/>
        <stp>BDP|5863649691977592846</stp>
        <tr r="AQ366" s="4"/>
      </tp>
      <tp t="e">
        <v>#N/A</v>
        <stp/>
        <stp>BDP|6484671714411373583</stp>
        <tr r="AQ164" s="4"/>
      </tp>
      <tp t="e">
        <v>#N/A</v>
        <stp/>
        <stp>BDP|7408179014077861536</stp>
        <tr r="AR84" s="4"/>
      </tp>
      <tp t="e">
        <v>#N/A</v>
        <stp/>
        <stp>BDS|6875177194402709908</stp>
        <tr r="W159" s="4"/>
        <tr r="W159" s="4"/>
        <tr r="M159" s="4"/>
        <tr r="M159" s="4"/>
        <tr r="AG159" s="4"/>
        <tr r="AG159" s="4"/>
      </tp>
      <tp t="e">
        <v>#N/A</v>
        <stp/>
        <stp>BDP|6195369655090626585</stp>
        <tr r="AQ320" s="4"/>
      </tp>
      <tp t="s">
        <v>#N/A N/A</v>
        <stp/>
        <stp>BDH|4713623569101481048</stp>
        <tr r="H304" s="4"/>
      </tp>
      <tp t="s">
        <v>#N/A N/A</v>
        <stp/>
        <stp>BDH|5178196150014445006</stp>
        <tr r="I164" s="4"/>
      </tp>
      <tp t="s">
        <v>#N/A N/A</v>
        <stp/>
        <stp>BDH|6816371343177901393</stp>
        <tr r="H384" s="4"/>
      </tp>
      <tp t="s">
        <v>#N/A N/A</v>
        <stp/>
        <stp>BDH|6266355315396846766</stp>
        <tr r="G250" s="4"/>
      </tp>
      <tp t="s">
        <v>#N/A N/A</v>
        <stp/>
        <stp>BDH|1372582055950490460</stp>
        <tr r="B60" s="4"/>
      </tp>
      <tp t="s">
        <v>#N/A N/A</v>
        <stp/>
        <stp>BDH|8493782356007076863</stp>
        <tr r="C255" s="4"/>
      </tp>
      <tp t="s">
        <v>#N/A N/A</v>
        <stp/>
        <stp>BDH|5896929895722398200</stp>
        <tr r="G80" s="4"/>
      </tp>
      <tp t="s">
        <v>#N/A N/A</v>
        <stp/>
        <stp>BDS|6641680122931119600</stp>
        <tr r="W307" s="4"/>
      </tp>
      <tp t="e">
        <v>#N/A</v>
        <stp/>
        <stp>BDP|7461055248460382671</stp>
        <tr r="AQ293" s="4"/>
      </tp>
      <tp t="s">
        <v>#N/A N/A</v>
        <stp/>
        <stp>BDS|1938166723647025013</stp>
        <tr r="M117" s="4"/>
      </tp>
      <tp t="s">
        <v>#N/A N/A</v>
        <stp/>
        <stp>BDS|8623891900876771359</stp>
        <tr r="W348" s="4"/>
      </tp>
      <tp t="s">
        <v>#N/A N/A</v>
        <stp/>
        <stp>BDH|7736034689303868983</stp>
        <tr r="F20" s="4"/>
      </tp>
      <tp t="s">
        <v>#N/A N/A</v>
        <stp/>
        <stp>BDH|2820549827108433828</stp>
        <tr r="F39" s="4"/>
      </tp>
      <tp t="s">
        <v>#N/A N/A</v>
        <stp/>
        <stp>BDH|3306487141321610710</stp>
        <tr r="B164" s="4"/>
      </tp>
      <tp t="s">
        <v>#N/A N/A</v>
        <stp/>
        <stp>BDH|6904232345605669047</stp>
        <tr r="E183" s="4"/>
      </tp>
      <tp t="s">
        <v>#N/A N/A</v>
        <stp/>
        <stp>BDH|7399389921110530325</stp>
        <tr r="H204" s="4"/>
      </tp>
      <tp t="s">
        <v>#N/A N/A</v>
        <stp/>
        <stp>BDH|9006337246839019289</stp>
        <tr r="E394" s="4"/>
      </tp>
      <tp t="s">
        <v>#N/A N/A</v>
        <stp/>
        <stp>BDH|1063443274346548184</stp>
        <tr r="D57" s="4"/>
      </tp>
      <tp t="s">
        <v>#N/A N/A</v>
        <stp/>
        <stp>BDH|7635558507030925703</stp>
        <tr r="E58" s="4"/>
      </tp>
      <tp t="s">
        <v>#N/A N/A</v>
        <stp/>
        <stp>BDH|7992515442725079671</stp>
        <tr r="E307" s="4"/>
      </tp>
      <tp t="s">
        <v>#N/A N/A</v>
        <stp/>
        <stp>BDS|6338544889867405984</stp>
        <tr r="W178" s="4"/>
      </tp>
      <tp t="e">
        <v>#N/A</v>
        <stp/>
        <stp>BDS|2565155394797723814</stp>
        <tr r="W363" s="4"/>
        <tr r="W363" s="4"/>
        <tr r="AG363" s="4"/>
        <tr r="AG363" s="4"/>
        <tr r="M363" s="4"/>
        <tr r="M363" s="4"/>
      </tp>
      <tp t="s">
        <v>#N/A N/A</v>
        <stp/>
        <stp>BDS|7578426923362764613</stp>
        <tr r="W73" s="4"/>
      </tp>
      <tp t="s">
        <v>#N/A N/A</v>
        <stp/>
        <stp>BDH|1435342140064138733</stp>
        <tr r="B291" s="4"/>
      </tp>
      <tp t="s">
        <v>#N/A N/A</v>
        <stp/>
        <stp>BDH|8157362812687131866</stp>
        <tr r="G338" s="4"/>
      </tp>
      <tp t="s">
        <v>#N/A N/A</v>
        <stp/>
        <stp>BDH|5432475835416563110</stp>
        <tr r="G25" s="4"/>
      </tp>
      <tp t="s">
        <v>#N/A N/A</v>
        <stp/>
        <stp>BDH|6402581344796871427</stp>
        <tr r="G119" s="4"/>
      </tp>
      <tp t="s">
        <v>#N/A N/A</v>
        <stp/>
        <stp>BDH|6534927794556685570</stp>
        <tr r="B105" s="4"/>
      </tp>
      <tp t="s">
        <v>#N/A N/A</v>
        <stp/>
        <stp>BDH|3249287818255108018</stp>
        <tr r="D64" s="4"/>
      </tp>
      <tp t="s">
        <v>#N/A N/A</v>
        <stp/>
        <stp>BDH|3315438610786413566</stp>
        <tr r="I293" s="4"/>
      </tp>
      <tp t="s">
        <v>#N/A N/A</v>
        <stp/>
        <stp>BDH|9053191109809027426</stp>
        <tr r="H174" s="4"/>
      </tp>
      <tp t="s">
        <v>#N/A N/A</v>
        <stp/>
        <stp>BDH|3085581236374485489</stp>
        <tr r="B118" s="4"/>
      </tp>
      <tp t="s">
        <v>#N/A N/A</v>
        <stp/>
        <stp>BDH|8381872259629915962</stp>
        <tr r="I252" s="4"/>
      </tp>
      <tp t="s">
        <v>#N/A N/A</v>
        <stp/>
        <stp>BDH|4447745975184497536</stp>
        <tr r="G273" s="4"/>
      </tp>
      <tp t="s">
        <v>#N/A N/A</v>
        <stp/>
        <stp>BDH|6925627241341109099</stp>
        <tr r="F235" s="4"/>
      </tp>
      <tp t="e">
        <v>#N/A</v>
        <stp/>
        <stp>BDP|6761218642211213456</stp>
        <tr r="AR204" s="4"/>
      </tp>
      <tp t="s">
        <v>#N/A N/A</v>
        <stp/>
        <stp>BDS|7296540434174910080</stp>
        <tr r="AG213" s="4"/>
      </tp>
      <tp t="e">
        <v>#N/A</v>
        <stp/>
        <stp>BDS|4697753227615623110</stp>
        <tr r="M110" s="4"/>
        <tr r="M110" s="4"/>
        <tr r="W110" s="4"/>
        <tr r="W110" s="4"/>
        <tr r="AG110" s="4"/>
        <tr r="AG110" s="4"/>
      </tp>
      <tp t="s">
        <v>#N/A N/A</v>
        <stp/>
        <stp>BDS|2361326372117713473</stp>
        <tr r="AG378" s="4"/>
      </tp>
      <tp t="e">
        <v>#N/A</v>
        <stp/>
        <stp>BDS|4643371046197033142</stp>
        <tr r="M327" s="4"/>
        <tr r="M327" s="4"/>
        <tr r="W327" s="4"/>
        <tr r="W327" s="4"/>
        <tr r="AG327" s="4"/>
        <tr r="AG327" s="4"/>
      </tp>
      <tp t="s">
        <v>#N/A N/A</v>
        <stp/>
        <stp>BDH|5106820027648378243</stp>
        <tr r="G359" s="4"/>
      </tp>
      <tp t="s">
        <v>#N/A N/A</v>
        <stp/>
        <stp>BDH|6157738652473735241</stp>
        <tr r="I231" s="4"/>
      </tp>
      <tp t="s">
        <v>#N/A N/A</v>
        <stp/>
        <stp>BDS|8613939331304166357</stp>
        <tr r="M359" s="4"/>
      </tp>
      <tp t="e">
        <v>#N/A</v>
        <stp/>
        <stp>BDP|5090760721064119161</stp>
        <tr r="AQ339" s="4"/>
      </tp>
      <tp t="e">
        <v>#N/A</v>
        <stp/>
        <stp>BDS|9587095353528659196</stp>
        <tr r="W394" s="4"/>
        <tr r="W394" s="4"/>
        <tr r="M394" s="4"/>
        <tr r="M394" s="4"/>
        <tr r="AG394" s="4"/>
        <tr r="AG394" s="4"/>
      </tp>
      <tp t="e">
        <v>#N/A</v>
        <stp/>
        <stp>BDP|1999482650486852391</stp>
        <tr r="AQ259" s="4"/>
      </tp>
      <tp t="e">
        <v>#N/A</v>
        <stp/>
        <stp>BDP|7041561727145960089</stp>
        <tr r="AR37" s="4"/>
      </tp>
      <tp t="s">
        <v>#N/A N/A</v>
        <stp/>
        <stp>BDS|3681021235997771268</stp>
        <tr r="M120" s="4"/>
      </tp>
      <tp t="e">
        <v>#N/A</v>
        <stp/>
        <stp>BDP|1590116359882863250</stp>
        <tr r="AQ388" s="4"/>
      </tp>
      <tp t="e">
        <v>#N/A</v>
        <stp/>
        <stp>BDS|9865666768479710513</stp>
        <tr r="W317" s="4"/>
        <tr r="W317" s="4"/>
        <tr r="AG317" s="4"/>
        <tr r="AG317" s="4"/>
        <tr r="M317" s="4"/>
        <tr r="M317" s="4"/>
      </tp>
      <tp t="s">
        <v>#N/A N/A</v>
        <stp/>
        <stp>BDH|7330218860374482260</stp>
        <tr r="F191" s="4"/>
      </tp>
      <tp t="s">
        <v>#N/A N/A</v>
        <stp/>
        <stp>BDH|6352810771104451873</stp>
        <tr r="F173" s="4"/>
      </tp>
      <tp t="s">
        <v>#N/A N/A</v>
        <stp/>
        <stp>BDH|1364404772386507147</stp>
        <tr r="C360" s="4"/>
      </tp>
      <tp t="s">
        <v>#N/A N/A</v>
        <stp/>
        <stp>BDH|6124388951701158493</stp>
        <tr r="B259" s="4"/>
      </tp>
      <tp t="s">
        <v>#N/A N/A</v>
        <stp/>
        <stp>BDH|1378759634053251300</stp>
        <tr r="G335" s="4"/>
      </tp>
      <tp t="s">
        <v>#N/A N/A</v>
        <stp/>
        <stp>BDH|4498396659113449400</stp>
        <tr r="G240" s="4"/>
      </tp>
      <tp t="s">
        <v>#N/A N/A</v>
        <stp/>
        <stp>BDH|7945109210786947400</stp>
        <tr r="F29" s="4"/>
      </tp>
      <tp t="e">
        <v>#N/A</v>
        <stp/>
        <stp>BDS|6072183253444261389</stp>
        <tr r="AG107" s="4"/>
        <tr r="AG107" s="4"/>
        <tr r="W107" s="4"/>
        <tr r="W107" s="4"/>
        <tr r="M107" s="4"/>
        <tr r="M107" s="4"/>
      </tp>
      <tp t="s">
        <v>#N/A N/A</v>
        <stp/>
        <stp>BDS|4359718946141340364</stp>
        <tr r="W225" s="4"/>
      </tp>
      <tp t="e">
        <v>#N/A</v>
        <stp/>
        <stp>BDS|7470426812980673733</stp>
        <tr r="M207" s="4"/>
        <tr r="M207" s="4"/>
        <tr r="W207" s="4"/>
        <tr r="W207" s="4"/>
        <tr r="AG207" s="4"/>
        <tr r="AG207" s="4"/>
      </tp>
      <tp t="e">
        <v>#N/A</v>
        <stp/>
        <stp>BDP|2213182720835227197</stp>
        <tr r="AQ100" s="4"/>
      </tp>
      <tp t="s">
        <v>#N/A N/A</v>
        <stp/>
        <stp>BDH|6546434076247600773</stp>
        <tr r="G230" s="4"/>
      </tp>
      <tp t="s">
        <v>#N/A N/A</v>
        <stp/>
        <stp>BDH|2887528822004153484</stp>
        <tr r="C247" s="4"/>
      </tp>
      <tp t="s">
        <v>#N/A N/A</v>
        <stp/>
        <stp>BDH|1835862708918685413</stp>
        <tr r="I391" s="4"/>
      </tp>
      <tp t="s">
        <v>#N/A N/A</v>
        <stp/>
        <stp>BDH|3617319087738097515</stp>
        <tr r="E16" s="4"/>
      </tp>
      <tp t="s">
        <v>#N/A N/A</v>
        <stp/>
        <stp>BDH|3269125303172483569</stp>
        <tr r="F103" s="4"/>
      </tp>
      <tp t="s">
        <v>#N/A N/A</v>
        <stp/>
        <stp>BDH|9599504945894435954</stp>
        <tr r="B196" s="4"/>
      </tp>
      <tp t="s">
        <v>#N/A N/A</v>
        <stp/>
        <stp>BDH|3380397720742244598</stp>
        <tr r="I147" s="4"/>
      </tp>
      <tp t="s">
        <v>#N/A N/A</v>
        <stp/>
        <stp>BDH|6781532220145453118</stp>
        <tr r="C347" s="4"/>
      </tp>
      <tp t="s">
        <v>#N/A N/A</v>
        <stp/>
        <stp>BDH|1276090554410773192</stp>
        <tr r="D298" s="4"/>
      </tp>
      <tp t="s">
        <v>#N/A N/A</v>
        <stp/>
        <stp>BDH|1939345413000944664</stp>
        <tr r="C134" s="4"/>
      </tp>
      <tp t="s">
        <v>#N/A N/A</v>
        <stp/>
        <stp>BDH|1040537492810529850</stp>
        <tr r="I122" s="4"/>
      </tp>
      <tp t="s">
        <v>#N/A N/A</v>
        <stp/>
        <stp>BDH|4480571033346712163</stp>
        <tr r="H290" s="4"/>
      </tp>
      <tp t="s">
        <v>#N/A N/A</v>
        <stp/>
        <stp>BDH|9855071721816651891</stp>
        <tr r="F27" s="4"/>
      </tp>
      <tp t="s">
        <v>#N/A N/A</v>
        <stp/>
        <stp>BDH|7605912777594454858</stp>
        <tr r="G183" s="4"/>
      </tp>
      <tp t="s">
        <v>#N/A N/A</v>
        <stp/>
        <stp>BDS|6040527471863420210</stp>
        <tr r="AG291" s="4"/>
      </tp>
      <tp t="e">
        <v>#N/A</v>
        <stp/>
        <stp>BDS|9747247394361388626</stp>
        <tr r="AG108" s="4"/>
        <tr r="AG108" s="4"/>
        <tr r="W108" s="4"/>
        <tr r="W108" s="4"/>
        <tr r="M108" s="4"/>
        <tr r="M108" s="4"/>
      </tp>
      <tp t="s">
        <v>#N/A N/A</v>
        <stp/>
        <stp>BDS|6519196644874932270</stp>
        <tr r="M80" s="4"/>
      </tp>
      <tp t="s">
        <v>#N/A N/A</v>
        <stp/>
        <stp>BDS|2309717723507286558</stp>
        <tr r="M202" s="4"/>
      </tp>
      <tp t="e">
        <v>#N/A</v>
        <stp/>
        <stp>BDP|5965740251492816020</stp>
        <tr r="AQ101" s="4"/>
      </tp>
      <tp t="s">
        <v>#N/A N/A</v>
        <stp/>
        <stp>BDS|4650441894259707576</stp>
        <tr r="M339" s="4"/>
      </tp>
      <tp t="e">
        <v>#N/A</v>
        <stp/>
        <stp>BDS|6001604806756208325</stp>
        <tr r="M338" s="4"/>
        <tr r="M338" s="4"/>
        <tr r="W338" s="4"/>
        <tr r="W338" s="4"/>
        <tr r="AG338" s="4"/>
        <tr r="AG338" s="4"/>
      </tp>
      <tp t="s">
        <v>#N/A N/A</v>
        <stp/>
        <stp>BDH|5784027610537799642</stp>
        <tr r="C72" s="4"/>
      </tp>
      <tp t="s">
        <v>#N/A N/A</v>
        <stp/>
        <stp>BDH|1469180377891850358</stp>
        <tr r="G44" s="4"/>
      </tp>
      <tp t="s">
        <v>#N/A N/A</v>
        <stp/>
        <stp>BDH|3733640648137426394</stp>
        <tr r="C307" s="4"/>
      </tp>
      <tp t="s">
        <v>#N/A N/A</v>
        <stp/>
        <stp>BDH|6482470984879936687</stp>
        <tr r="I323" s="4"/>
      </tp>
      <tp t="s">
        <v>#N/A N/A</v>
        <stp/>
        <stp>BDH|1509207370693230214</stp>
        <tr r="G224" s="4"/>
      </tp>
      <tp t="s">
        <v>#N/A N/A</v>
        <stp/>
        <stp>BDH|4168131307485493574</stp>
        <tr r="F100" s="4"/>
      </tp>
      <tp t="e">
        <v>#N/A</v>
        <stp/>
        <stp>BDP|6075809482656764522</stp>
        <tr r="AQ132" s="4"/>
      </tp>
      <tp t="e">
        <v>#N/A</v>
        <stp/>
        <stp>BDP|8580558236598090310</stp>
        <tr r="AQ333" s="4"/>
      </tp>
      <tp t="e">
        <v>#N/A</v>
        <stp/>
        <stp>BDP|5143527247289598867</stp>
        <tr r="AR96" s="4"/>
      </tp>
      <tp t="e">
        <v>#N/A</v>
        <stp/>
        <stp>BDP|2378714985620989892</stp>
        <tr r="AQ297" s="4"/>
      </tp>
      <tp t="e">
        <v>#N/A</v>
        <stp/>
        <stp>BDS|6352249510669756979</stp>
        <tr r="AG347" s="4"/>
        <tr r="AG347" s="4"/>
        <tr r="M347" s="4"/>
        <tr r="M347" s="4"/>
        <tr r="W347" s="4"/>
        <tr r="W347" s="4"/>
      </tp>
      <tp t="s">
        <v>#N/A N/A</v>
        <stp/>
        <stp>BDH|7956704819086603210</stp>
        <tr r="C352" s="4"/>
      </tp>
      <tp t="s">
        <v>#N/A N/A</v>
        <stp/>
        <stp>BDH|1654548412093584320</stp>
        <tr r="C16" s="4"/>
      </tp>
      <tp t="s">
        <v>#N/A N/A</v>
        <stp/>
        <stp>BDH|3412712912431563158</stp>
        <tr r="D312" s="4"/>
      </tp>
      <tp t="s">
        <v>#N/A N/A</v>
        <stp/>
        <stp>BDH|4888590907094937083</stp>
        <tr r="G213" s="4"/>
      </tp>
      <tp t="s">
        <v>#N/A N/A</v>
        <stp/>
        <stp>BDH|8547744889371813379</stp>
        <tr r="B301" s="4"/>
      </tp>
      <tp t="s">
        <v>#N/A N/A</v>
        <stp/>
        <stp>BDH|4795109731650853399</stp>
        <tr r="H383" s="4"/>
      </tp>
      <tp t="s">
        <v>#N/A N/A</v>
        <stp/>
        <stp>BDH|7681064806124585648</stp>
        <tr r="I160" s="4"/>
      </tp>
      <tp t="s">
        <v>#N/A N/A</v>
        <stp/>
        <stp>BDH|7394426713070020751</stp>
        <tr r="G14" s="4"/>
      </tp>
      <tp t="s">
        <v>#N/A N/A</v>
        <stp/>
        <stp>BDH|6306613547968503976</stp>
        <tr r="G79" s="4"/>
      </tp>
      <tp t="s">
        <v>#N/A N/A</v>
        <stp/>
        <stp>BDH|5626852884006899686</stp>
        <tr r="D306" s="4"/>
      </tp>
      <tp t="s">
        <v>#N/A N/A</v>
        <stp/>
        <stp>BDH|8641169811249147474</stp>
        <tr r="I108" s="4"/>
      </tp>
      <tp t="s">
        <v>#N/A N/A</v>
        <stp/>
        <stp>BDS|4497185248447205323</stp>
        <tr r="AG301" s="4"/>
      </tp>
      <tp t="e">
        <v>#N/A</v>
        <stp/>
        <stp>BDS|7783740097488834481</stp>
        <tr r="AG350" s="4"/>
        <tr r="AG350" s="4"/>
        <tr r="M350" s="4"/>
        <tr r="M350" s="4"/>
        <tr r="W350" s="4"/>
        <tr r="W350" s="4"/>
      </tp>
      <tp t="e">
        <v>#N/A</v>
        <stp/>
        <stp>BDS|7694555115161161734</stp>
        <tr r="M178" s="4"/>
        <tr r="M178" s="4"/>
        <tr r="W178" s="4"/>
        <tr r="W178" s="4"/>
        <tr r="AG178" s="4"/>
        <tr r="AG178" s="4"/>
      </tp>
      <tp t="e">
        <v>#N/A</v>
        <stp/>
        <stp>BDS|8767801112406976284</stp>
        <tr r="AG213" s="4"/>
        <tr r="AG213" s="4"/>
        <tr r="M213" s="4"/>
        <tr r="M213" s="4"/>
        <tr r="W213" s="4"/>
        <tr r="W213" s="4"/>
      </tp>
      <tp t="e">
        <v>#N/A</v>
        <stp/>
        <stp>BDP|4546252803340147364</stp>
        <tr r="AR313" s="4"/>
      </tp>
      <tp t="s">
        <v>#N/A N/A</v>
        <stp/>
        <stp>BDH|3873438362904804057</stp>
        <tr r="D134" s="4"/>
      </tp>
      <tp t="s">
        <v>#N/A N/A</v>
        <stp/>
        <stp>BDH|9486364466001859888</stp>
        <tr r="D241" s="4"/>
      </tp>
      <tp t="s">
        <v>#N/A N/A</v>
        <stp/>
        <stp>BDH|7507978843847007850</stp>
        <tr r="D235" s="4"/>
      </tp>
      <tp t="s">
        <v>#N/A N/A</v>
        <stp/>
        <stp>BDH|2348127334227667274</stp>
        <tr r="H316" s="4"/>
      </tp>
      <tp t="s">
        <v>#N/A N/A</v>
        <stp/>
        <stp>BDH|1179083525291176794</stp>
        <tr r="D303" s="4"/>
      </tp>
      <tp t="s">
        <v>#N/A N/A</v>
        <stp/>
        <stp>BDH|9452826316026509315</stp>
        <tr r="F253" s="4"/>
      </tp>
      <tp t="s">
        <v>#N/A N/A</v>
        <stp/>
        <stp>BDH|5515954785833927286</stp>
        <tr r="C240" s="4"/>
      </tp>
      <tp t="s">
        <v>#N/A N/A</v>
        <stp/>
        <stp>BDH|3901269527523928553</stp>
        <tr r="H48" s="4"/>
      </tp>
      <tp t="s">
        <v>#N/A N/A</v>
        <stp/>
        <stp>BDH|3635438222452443277</stp>
        <tr r="D248" s="4"/>
      </tp>
      <tp t="s">
        <v>#N/A N/A</v>
        <stp/>
        <stp>BDS|7951089430453406202</stp>
        <tr r="AG193" s="4"/>
      </tp>
      <tp t="e">
        <v>#N/A</v>
        <stp/>
        <stp>BDP|9482950936572674443</stp>
        <tr r="AR212" s="4"/>
      </tp>
      <tp t="e">
        <v>#N/A</v>
        <stp/>
        <stp>BDP|4731435288624086990</stp>
        <tr r="AR79" s="4"/>
      </tp>
      <tp t="e">
        <v>#N/A</v>
        <stp/>
        <stp>BDP|7092992794680070281</stp>
        <tr r="AQ16" s="4"/>
      </tp>
      <tp t="e">
        <v>#N/A</v>
        <stp/>
        <stp>BDP|7841178434751608186</stp>
        <tr r="AQ64" s="4"/>
      </tp>
      <tp t="e">
        <v>#N/A</v>
        <stp/>
        <stp>BDP|3599756101743442200</stp>
        <tr r="AQ198" s="4"/>
      </tp>
      <tp t="s">
        <v>#N/A N/A</v>
        <stp/>
        <stp>BDS|1559552016293156322</stp>
        <tr r="M171" s="4"/>
      </tp>
      <tp t="e">
        <v>#N/A</v>
        <stp/>
        <stp>BDP|3063912301717359866</stp>
        <tr r="AQ347" s="4"/>
      </tp>
      <tp t="e">
        <v>#N/A</v>
        <stp/>
        <stp>BDP|3248386647995057488</stp>
        <tr r="AR322" s="4"/>
      </tp>
      <tp t="s">
        <v>#N/A N/A</v>
        <stp/>
        <stp>BDS|7516933376308168442</stp>
        <tr r="W249" s="4"/>
      </tp>
      <tp t="s">
        <v>#N/A N/A</v>
        <stp/>
        <stp>BDH|3774602403216876691</stp>
        <tr r="C20" s="4"/>
      </tp>
      <tp t="s">
        <v>#N/A N/A</v>
        <stp/>
        <stp>BDH|9041884451570509195</stp>
        <tr r="F33" s="4"/>
      </tp>
      <tp t="s">
        <v>#N/A N/A</v>
        <stp/>
        <stp>BDH|3192003558125907658</stp>
        <tr r="D37" s="4"/>
      </tp>
      <tp t="s">
        <v>#N/A N/A</v>
        <stp/>
        <stp>BDH|2028299123206982164</stp>
        <tr r="F112" s="4"/>
      </tp>
      <tp t="s">
        <v>#N/A N/A</v>
        <stp/>
        <stp>BDH|2016165367760322076</stp>
        <tr r="E292" s="4"/>
      </tp>
      <tp t="s">
        <v>#N/A N/A</v>
        <stp/>
        <stp>BDH|2528328685124411832</stp>
        <tr r="I206" s="4"/>
      </tp>
      <tp t="s">
        <v>#N/A N/A</v>
        <stp/>
        <stp>BDH|3272269333405021222</stp>
        <tr r="D39" s="4"/>
      </tp>
      <tp t="s">
        <v>#N/A N/A</v>
        <stp/>
        <stp>BDH|2209273716037094360</stp>
        <tr r="I201" s="4"/>
      </tp>
      <tp t="s">
        <v>#N/A N/A</v>
        <stp/>
        <stp>BQL|87436691040695121</stp>
        <tr r="AS346" s="4"/>
      </tp>
      <tp t="s">
        <v>#N/A N/A</v>
        <stp/>
        <stp>BDH|90862868386978006</stp>
        <tr r="D127" s="4"/>
      </tp>
      <tp t="s">
        <v>#N/A N/A</v>
        <stp/>
        <stp>BDH|68316472054640864</stp>
        <tr r="H164" s="4"/>
      </tp>
      <tp t="s">
        <v>#N/A N/A</v>
        <stp/>
        <stp>BQL|5249327361462955459</stp>
        <tr r="AS132" s="4"/>
      </tp>
      <tp t="s">
        <v>#N/A N/A</v>
        <stp/>
        <stp>BQL|1342297451955035573</stp>
        <tr r="AS178" s="4"/>
      </tp>
      <tp t="s">
        <v>#N/A N/A</v>
        <stp/>
        <stp>BQL|5635355519301854097</stp>
        <tr r="AS125" s="4"/>
      </tp>
      <tp t="s">
        <v>#N/A N/A</v>
        <stp/>
        <stp>BQL|8918943107620835797</stp>
        <tr r="AS365" s="4"/>
      </tp>
      <tp t="s">
        <v>#N/A N/A</v>
        <stp/>
        <stp>BQL|9849305388791929527</stp>
        <tr r="AS324" s="4"/>
      </tp>
      <tp t="s">
        <v>#N/A N/A</v>
        <stp/>
        <stp>BQL|7410129234073983024</stp>
        <tr r="AS328" s="4"/>
      </tp>
      <tp t="s">
        <v>#N/A N/A</v>
        <stp/>
        <stp>BQL|6924163060367262046</stp>
        <tr r="AS79" s="4"/>
      </tp>
      <tp t="s">
        <v>#N/A N/A</v>
        <stp/>
        <stp>BQL|9985446376198583492</stp>
        <tr r="AS356" s="4"/>
      </tp>
      <tp t="s">
        <v>#N/A N/A</v>
        <stp/>
        <stp>BQL|9164988584529964733</stp>
        <tr r="AS36" s="4"/>
      </tp>
      <tp t="s">
        <v>#N/A N/A</v>
        <stp/>
        <stp>BQL|9383343288565930135</stp>
        <tr r="AS212" s="4"/>
      </tp>
      <tp t="s">
        <v>#N/A N/A</v>
        <stp/>
        <stp>BQL|5849785952474456529</stp>
        <tr r="AS236" s="4"/>
      </tp>
      <tp t="s">
        <v>#N/A N/A</v>
        <stp/>
        <stp>BQL|4624304517066493674</stp>
        <tr r="AS9" s="4"/>
      </tp>
      <tp t="s">
        <v>#N/A N/A</v>
        <stp/>
        <stp>BQL|7956182676264462335</stp>
        <tr r="AS229" s="4"/>
      </tp>
      <tp t="e">
        <v>#N/A</v>
        <stp/>
        <stp>BDP|3883899232378081690</stp>
        <tr r="AQ192" s="4"/>
      </tp>
      <tp t="s">
        <v>#N/A N/A</v>
        <stp/>
        <stp>BDS|2586430394341124898</stp>
        <tr r="M178" s="4"/>
      </tp>
      <tp t="e">
        <v>#N/A</v>
        <stp/>
        <stp>BDP|7532904861237764994</stp>
        <tr r="AR218" s="4"/>
      </tp>
      <tp t="e">
        <v>#N/A</v>
        <stp/>
        <stp>BDP|9776623897417845703</stp>
        <tr r="AR99" s="4"/>
      </tp>
      <tp t="s">
        <v>#N/A N/A</v>
        <stp/>
        <stp>BDH|4650772429104035325</stp>
        <tr r="D380" s="4"/>
      </tp>
      <tp t="s">
        <v>#N/A N/A</v>
        <stp/>
        <stp>BDH|4678997402349769208</stp>
        <tr r="E26" s="4"/>
      </tp>
      <tp t="s">
        <v>#N/A N/A</v>
        <stp/>
        <stp>BDH|3151282533774787077</stp>
        <tr r="G356" s="4"/>
      </tp>
      <tp t="s">
        <v>#N/A N/A</v>
        <stp/>
        <stp>BDH|8769052716688940779</stp>
        <tr r="D166" s="4"/>
      </tp>
      <tp t="s">
        <v>#N/A N/A</v>
        <stp/>
        <stp>BDH|9155401389915227600</stp>
        <tr r="G202" s="4"/>
      </tp>
      <tp t="s">
        <v>#N/A N/A</v>
        <stp/>
        <stp>BDH|6938831556358575539</stp>
        <tr r="G317" s="4"/>
      </tp>
      <tp t="s">
        <v>#N/A N/A</v>
        <stp/>
        <stp>BDH|4407190513923111156</stp>
        <tr r="F102" s="4"/>
      </tp>
      <tp t="s">
        <v>#N/A N/A</v>
        <stp/>
        <stp>BDS|2779040407593681798</stp>
        <tr r="M245" s="4"/>
      </tp>
      <tp t="e">
        <v>#N/A</v>
        <stp/>
        <stp>BDP|3804954687136281239</stp>
        <tr r="AQ155" s="4"/>
      </tp>
      <tp t="e">
        <v>#N/A</v>
        <stp/>
        <stp>BDP|9439721181287857742</stp>
        <tr r="AR333" s="4"/>
      </tp>
      <tp t="s">
        <v>#N/A N/A</v>
        <stp/>
        <stp>BDH|2124692999969832229</stp>
        <tr r="G118" s="4"/>
      </tp>
      <tp t="s">
        <v>#N/A N/A</v>
        <stp/>
        <stp>BDH|8355853962198913863</stp>
        <tr r="I172" s="4"/>
      </tp>
      <tp t="s">
        <v>#N/A N/A</v>
        <stp/>
        <stp>BDH|4974144630053091363</stp>
        <tr r="G7" s="4"/>
      </tp>
      <tp t="s">
        <v>#N/A N/A</v>
        <stp/>
        <stp>BDH|4450748541709237880</stp>
        <tr r="B154" s="4"/>
      </tp>
      <tp t="s">
        <v>#N/A N/A</v>
        <stp/>
        <stp>BDH|7589956680405320581</stp>
        <tr r="I401" s="4"/>
      </tp>
      <tp t="s">
        <v>#N/A N/A</v>
        <stp/>
        <stp>BDH|1427798427747978587</stp>
        <tr r="F268" s="4"/>
      </tp>
      <tp t="s">
        <v>#N/A N/A</v>
        <stp/>
        <stp>BDH|5495160414930879358</stp>
        <tr r="H58" s="4"/>
      </tp>
      <tp t="s">
        <v>#N/A N/A</v>
        <stp/>
        <stp>BDS|5043253223353786094</stp>
        <tr r="AG375" s="4"/>
      </tp>
      <tp t="e">
        <v>#N/A</v>
        <stp/>
        <stp>BDP|4038504051116992405</stp>
        <tr r="AQ110" s="4"/>
      </tp>
      <tp t="s">
        <v>#N/A N/A</v>
        <stp/>
        <stp>BDS|2391130406927757291</stp>
        <tr r="M36" s="4"/>
      </tp>
      <tp t="s">
        <v>#N/A N/A</v>
        <stp/>
        <stp>BDH|6372126674542955440</stp>
        <tr r="F298" s="4"/>
      </tp>
      <tp t="s">
        <v>#N/A N/A</v>
        <stp/>
        <stp>BDH|1751784969370906671</stp>
        <tr r="C87" s="4"/>
      </tp>
      <tp t="s">
        <v>#N/A N/A</v>
        <stp/>
        <stp>BDH|4827756587009702450</stp>
        <tr r="B325" s="4"/>
      </tp>
      <tp t="s">
        <v>#N/A N/A</v>
        <stp/>
        <stp>BDH|5820765652211646029</stp>
        <tr r="I239" s="4"/>
      </tp>
      <tp t="s">
        <v>#N/A N/A</v>
        <stp/>
        <stp>BDH|6863507505997012253</stp>
        <tr r="F172" s="4"/>
      </tp>
      <tp t="s">
        <v>#N/A N/A</v>
        <stp/>
        <stp>BDH|8892229230296362918</stp>
        <tr r="E336" s="4"/>
      </tp>
      <tp t="s">
        <v>#N/A N/A</v>
        <stp/>
        <stp>BDH|8310297123909731762</stp>
        <tr r="D109" s="4"/>
      </tp>
      <tp t="e">
        <v>#N/A</v>
        <stp/>
        <stp>BDP|2080897781437229335</stp>
        <tr r="AQ350" s="4"/>
      </tp>
      <tp t="e">
        <v>#N/A</v>
        <stp/>
        <stp>BDP|4449783015064595051</stp>
        <tr r="AQ116" s="4"/>
      </tp>
      <tp t="s">
        <v>#N/A N/A</v>
        <stp/>
        <stp>BDS|3271491101407274618</stp>
        <tr r="W208" s="4"/>
      </tp>
      <tp t="s">
        <v>#N/A N/A</v>
        <stp/>
        <stp>BDS|2147260544922861029</stp>
        <tr r="M294" s="4"/>
      </tp>
      <tp t="e">
        <v>#N/A</v>
        <stp/>
        <stp>BDP|2342429668394951298</stp>
        <tr r="AQ358" s="4"/>
      </tp>
      <tp t="s">
        <v>#N/A N/A</v>
        <stp/>
        <stp>BDH|7460784206964389206</stp>
        <tr r="C150" s="4"/>
      </tp>
      <tp t="s">
        <v>#N/A N/A</v>
        <stp/>
        <stp>BDH|4708637905623830705</stp>
        <tr r="G395" s="4"/>
      </tp>
      <tp t="s">
        <v>#N/A N/A</v>
        <stp/>
        <stp>BDH|4139572084638999724</stp>
        <tr r="C386" s="4"/>
      </tp>
      <tp t="s">
        <v>#N/A N/A</v>
        <stp/>
        <stp>BDS|2343582242497443238</stp>
        <tr r="W90" s="4"/>
      </tp>
      <tp t="e">
        <v>#N/A</v>
        <stp/>
        <stp>BDP|6020461263930904226</stp>
        <tr r="AQ28" s="4"/>
      </tp>
      <tp t="s">
        <v>#N/A N/A</v>
        <stp/>
        <stp>BDH|6901821557798492568</stp>
        <tr r="C312" s="4"/>
      </tp>
      <tp t="s">
        <v>#N/A N/A</v>
        <stp/>
        <stp>BDH|9645697952259101528</stp>
        <tr r="F314" s="4"/>
      </tp>
      <tp t="s">
        <v>#N/A N/A</v>
        <stp/>
        <stp>BDH|9139199648413723994</stp>
        <tr r="G103" s="4"/>
      </tp>
      <tp t="s">
        <v>#N/A N/A</v>
        <stp/>
        <stp>BDH|7284824048169210446</stp>
        <tr r="F116" s="4"/>
      </tp>
      <tp t="s">
        <v>#N/A N/A</v>
        <stp/>
        <stp>BDH|8115149912369959702</stp>
        <tr r="D54" s="4"/>
      </tp>
      <tp t="s">
        <v>#N/A N/A</v>
        <stp/>
        <stp>BDH|9395898417236344008</stp>
        <tr r="G331" s="4"/>
      </tp>
      <tp t="s">
        <v>#N/A N/A</v>
        <stp/>
        <stp>BDH|8151939848414734734</stp>
        <tr r="F61" s="4"/>
      </tp>
      <tp t="s">
        <v>#N/A N/A</v>
        <stp/>
        <stp>BDS|4088572043220306383</stp>
        <tr r="AG167" s="4"/>
      </tp>
      <tp t="e">
        <v>#N/A</v>
        <stp/>
        <stp>BDP|2955109553178757826</stp>
        <tr r="AQ19" s="4"/>
      </tp>
      <tp t="s">
        <v>#N/A N/A</v>
        <stp/>
        <stp>BDS|3174086614204632041</stp>
        <tr r="AG54" s="4"/>
      </tp>
      <tp t="e">
        <v>#N/A</v>
        <stp/>
        <stp>BDP|8020909911215797395</stp>
        <tr r="AR194" s="4"/>
      </tp>
      <tp t="e">
        <v>#N/A</v>
        <stp/>
        <stp>BDP|9935634203071456826</stp>
        <tr r="AR120" s="4"/>
      </tp>
      <tp t="s">
        <v>#N/A N/A</v>
        <stp/>
        <stp>BDH|3250913274383109892</stp>
        <tr r="F325" s="4"/>
      </tp>
      <tp t="e">
        <v>#N/A</v>
        <stp/>
        <stp>BDP|9843779382573023313</stp>
        <tr r="AQ63" s="4"/>
      </tp>
      <tp t="e">
        <v>#N/A</v>
        <stp/>
        <stp>BDP|2974260548440392281</stp>
        <tr r="AQ115" s="4"/>
      </tp>
      <tp t="e">
        <v>#N/A</v>
        <stp/>
        <stp>BDP|7270941480132229288</stp>
        <tr r="AQ328" s="4"/>
      </tp>
      <tp t="e">
        <v>#N/A</v>
        <stp/>
        <stp>BDP|7416997269207892902</stp>
        <tr r="AR189" s="4"/>
      </tp>
      <tp t="e">
        <v>#N/A</v>
        <stp/>
        <stp>BDP|7786179319098443917</stp>
        <tr r="AQ146" s="4"/>
      </tp>
      <tp t="s">
        <v>#N/A N/A</v>
        <stp/>
        <stp>BDH|7931653044646606523</stp>
        <tr r="F143" s="4"/>
      </tp>
      <tp t="s">
        <v>#N/A N/A</v>
        <stp/>
        <stp>BDH|4943376778523902533</stp>
        <tr r="E305" s="4"/>
      </tp>
      <tp t="s">
        <v>#N/A N/A</v>
        <stp/>
        <stp>BDH|6310088424477212517</stp>
        <tr r="I73" s="4"/>
      </tp>
      <tp t="s">
        <v>#N/A N/A</v>
        <stp/>
        <stp>BDH|1073705378121595610</stp>
        <tr r="H400" s="4"/>
      </tp>
      <tp t="s">
        <v>#N/A N/A</v>
        <stp/>
        <stp>BDH|6637899167127323973</stp>
        <tr r="F286" s="4"/>
      </tp>
      <tp t="s">
        <v>#N/A N/A</v>
        <stp/>
        <stp>BDH|3729579129283752120</stp>
        <tr r="B48" s="4"/>
      </tp>
      <tp t="s">
        <v>#N/A N/A</v>
        <stp/>
        <stp>BDH|1929536475102114728</stp>
        <tr r="B395" s="4"/>
      </tp>
      <tp t="s">
        <v>#N/A N/A</v>
        <stp/>
        <stp>BDH|4056004020466528698</stp>
        <tr r="B286" s="4"/>
      </tp>
      <tp t="s">
        <v>#N/A N/A</v>
        <stp/>
        <stp>BDS|1299670863317810032</stp>
        <tr r="AG12" s="4"/>
      </tp>
      <tp t="s">
        <v>#N/A N/A</v>
        <stp/>
        <stp>BDS|8077798772548418622</stp>
        <tr r="AG43" s="4"/>
      </tp>
      <tp t="s">
        <v>#N/A N/A</v>
        <stp/>
        <stp>BDS|7678410307220480593</stp>
        <tr r="AG387" s="4"/>
      </tp>
      <tp t="e">
        <v>#N/A</v>
        <stp/>
        <stp>BDP|7607338507361908367</stp>
        <tr r="AQ273" s="4"/>
      </tp>
      <tp t="e">
        <v>#N/A</v>
        <stp/>
        <stp>BDP|7779347435914380580</stp>
        <tr r="AR242" s="4"/>
      </tp>
      <tp t="s">
        <v>#N/A N/A</v>
        <stp/>
        <stp>BDS|9023779867948805653</stp>
        <tr r="M282" s="4"/>
      </tp>
      <tp t="e">
        <v>#N/A</v>
        <stp/>
        <stp>BDP|4797350918519337949</stp>
        <tr r="AQ24" s="4"/>
      </tp>
      <tp t="s">
        <v>#N/A N/A</v>
        <stp/>
        <stp>BDH|7382147562855960312</stp>
        <tr r="G58" s="4"/>
      </tp>
      <tp t="s">
        <v>#N/A N/A</v>
        <stp/>
        <stp>BDH|3453740509754036648</stp>
        <tr r="F322" s="4"/>
      </tp>
      <tp t="s">
        <v>#N/A N/A</v>
        <stp/>
        <stp>BDH|4890852182332224004</stp>
        <tr r="G254" s="4"/>
      </tp>
      <tp t="s">
        <v>#N/A N/A</v>
        <stp/>
        <stp>BDS|5562253065665282252</stp>
        <tr r="M283" s="4"/>
      </tp>
      <tp t="e">
        <v>#N/A</v>
        <stp/>
        <stp>BDP|9352951386859704750</stp>
        <tr r="AQ95" s="4"/>
      </tp>
      <tp t="s">
        <v>#N/A N/A</v>
        <stp/>
        <stp>BDS|7347277697008359225</stp>
        <tr r="M249" s="4"/>
      </tp>
      <tp t="s">
        <v>#N/A N/A</v>
        <stp/>
        <stp>BDH|2076755733715405504</stp>
        <tr r="F283" s="4"/>
      </tp>
      <tp t="s">
        <v>#N/A N/A</v>
        <stp/>
        <stp>BDH|9574479155936529804</stp>
        <tr r="H385" s="4"/>
      </tp>
      <tp t="s">
        <v>#N/A N/A</v>
        <stp/>
        <stp>BDH|4293993808419676279</stp>
        <tr r="B219" s="4"/>
      </tp>
      <tp t="s">
        <v>#N/A N/A</v>
        <stp/>
        <stp>BDH|3521303165976033628</stp>
        <tr r="I72" s="4"/>
      </tp>
      <tp t="s">
        <v>#N/A N/A</v>
        <stp/>
        <stp>BDH|8305541592463136165</stp>
        <tr r="I320" s="4"/>
      </tp>
      <tp t="s">
        <v>#N/A N/A</v>
        <stp/>
        <stp>BDH|6478002532393419005</stp>
        <tr r="E300" s="4"/>
      </tp>
      <tp t="s">
        <v>#N/A N/A</v>
        <stp/>
        <stp>BDH|2051054470422060177</stp>
        <tr r="E204" s="4"/>
      </tp>
      <tp t="s">
        <v>#N/A N/A</v>
        <stp/>
        <stp>BDH|9208448505678182301</stp>
        <tr r="C142" s="4"/>
      </tp>
      <tp t="s">
        <v>#N/A N/A</v>
        <stp/>
        <stp>BDH|3898187077381431218</stp>
        <tr r="B37" s="4"/>
      </tp>
      <tp t="s">
        <v>#N/A N/A</v>
        <stp/>
        <stp>BDS|2380614472954168129</stp>
        <tr r="AG124" s="4"/>
      </tp>
      <tp t="e">
        <v>#N/A</v>
        <stp/>
        <stp>BDS|8741894409146001049</stp>
        <tr r="W173" s="4"/>
        <tr r="W173" s="4"/>
        <tr r="AG173" s="4"/>
        <tr r="AG173" s="4"/>
        <tr r="M173" s="4"/>
        <tr r="M173" s="4"/>
      </tp>
      <tp t="s">
        <v>#N/A N/A</v>
        <stp/>
        <stp>BDS|6428647439126837328</stp>
        <tr r="AG66" s="4"/>
      </tp>
      <tp t="s">
        <v>#N/A N/A</v>
        <stp/>
        <stp>BDH|2936634163860271489</stp>
        <tr r="B98" s="4"/>
      </tp>
      <tp t="s">
        <v>#N/A N/A</v>
        <stp/>
        <stp>BDH|7725673072370431053</stp>
        <tr r="I232" s="4"/>
      </tp>
      <tp t="s">
        <v>#N/A N/A</v>
        <stp/>
        <stp>BDH|1589142400224594273</stp>
        <tr r="D220" s="4"/>
      </tp>
      <tp t="s">
        <v>#N/A N/A</v>
        <stp/>
        <stp>BDH|9009698094499787993</stp>
        <tr r="E324" s="4"/>
      </tp>
      <tp t="s">
        <v>#N/A N/A</v>
        <stp/>
        <stp>BDH|2116742137419930982</stp>
        <tr r="C24" s="4"/>
      </tp>
      <tp t="s">
        <v>#N/A N/A</v>
        <stp/>
        <stp>BDH|9813696829522372983</stp>
        <tr r="E56" s="4"/>
      </tp>
      <tp t="s">
        <v>#N/A N/A</v>
        <stp/>
        <stp>BDH|7532408172642440000</stp>
        <tr r="F287" s="4"/>
      </tp>
      <tp t="s">
        <v>#N/A N/A</v>
        <stp/>
        <stp>BDH|8241927122805755064</stp>
        <tr r="C154" s="4"/>
      </tp>
      <tp t="s">
        <v>#N/A N/A</v>
        <stp/>
        <stp>BDH|7257473150259006969</stp>
        <tr r="H183" s="4"/>
      </tp>
      <tp t="s">
        <v>#N/A N/A</v>
        <stp/>
        <stp>BDS|4033973289456683587</stp>
        <tr r="AG100" s="4"/>
      </tp>
      <tp t="s">
        <v>#N/A N/A</v>
        <stp/>
        <stp>BDS|7437561015493275658</stp>
        <tr r="W181" s="4"/>
      </tp>
      <tp t="s">
        <v>#N/A N/A</v>
        <stp/>
        <stp>BDS|1487492949043343470</stp>
        <tr r="AG139" s="4"/>
      </tp>
      <tp t="s">
        <v>#N/A N/A</v>
        <stp/>
        <stp>BDH|6901098335943381069</stp>
        <tr r="E70" s="4"/>
      </tp>
      <tp t="s">
        <v>#N/A N/A</v>
        <stp/>
        <stp>BDH|7190841198651520188</stp>
        <tr r="C246" s="4"/>
      </tp>
      <tp t="s">
        <v>#N/A N/A</v>
        <stp/>
        <stp>BDH|2000043544751627162</stp>
        <tr r="H170" s="4"/>
      </tp>
      <tp t="s">
        <v>#N/A N/A</v>
        <stp/>
        <stp>BDH|4923205175952509596</stp>
        <tr r="B75" s="4"/>
      </tp>
      <tp t="s">
        <v>#N/A N/A</v>
        <stp/>
        <stp>BDH|1268156246072283032</stp>
        <tr r="E48" s="4"/>
      </tp>
      <tp t="s">
        <v>#N/A N/A</v>
        <stp/>
        <stp>BDH|1323444383808115353</stp>
        <tr r="D130" s="4"/>
      </tp>
      <tp t="s">
        <v>#N/A N/A</v>
        <stp/>
        <stp>BDH|1856292712075120129</stp>
        <tr r="H122" s="4"/>
      </tp>
      <tp t="s">
        <v>#N/A N/A</v>
        <stp/>
        <stp>BDH|5817136965747887364</stp>
        <tr r="H306" s="4"/>
      </tp>
      <tp t="s">
        <v>#N/A N/A</v>
        <stp/>
        <stp>BDH|4727324035832560057</stp>
        <tr r="E391" s="4"/>
      </tp>
      <tp t="s">
        <v>#N/A N/A</v>
        <stp/>
        <stp>BDS|1507715861933127552</stp>
        <tr r="AG285" s="4"/>
      </tp>
      <tp t="e">
        <v>#N/A</v>
        <stp/>
        <stp>BDP|4417972080617016425</stp>
        <tr r="AQ271" s="4"/>
      </tp>
      <tp t="e">
        <v>#N/A</v>
        <stp/>
        <stp>BDP|3180317715020787737</stp>
        <tr r="AR176" s="4"/>
      </tp>
      <tp t="s">
        <v>#N/A N/A</v>
        <stp/>
        <stp>BDH|7353275784919509248</stp>
        <tr r="D96" s="4"/>
      </tp>
      <tp t="s">
        <v>#N/A N/A</v>
        <stp/>
        <stp>BDH|2382136179821969310</stp>
        <tr r="C69" s="4"/>
      </tp>
      <tp t="s">
        <v>#N/A N/A</v>
        <stp/>
        <stp>BDH|6560763701021076630</stp>
        <tr r="C182" s="4"/>
      </tp>
      <tp t="s">
        <v>#N/A N/A</v>
        <stp/>
        <stp>BDH|3906705973517307282</stp>
        <tr r="G360" s="4"/>
      </tp>
      <tp t="s">
        <v>#N/A N/A</v>
        <stp/>
        <stp>BDH|4136730350025586560</stp>
        <tr r="I41" s="4"/>
      </tp>
      <tp t="s">
        <v>#N/A N/A</v>
        <stp/>
        <stp>BDH|6474311055053998582</stp>
        <tr r="G301" s="4"/>
      </tp>
      <tp t="s">
        <v>#N/A N/A</v>
        <stp/>
        <stp>BDH|3145513243092292600</stp>
        <tr r="E223" s="4"/>
      </tp>
      <tp t="s">
        <v>#N/A N/A</v>
        <stp/>
        <stp>BDS|9091323891247067254</stp>
        <tr r="W279" s="4"/>
      </tp>
      <tp t="e">
        <v>#N/A</v>
        <stp/>
        <stp>BDP|8318872015376482133</stp>
        <tr r="AR280" s="4"/>
      </tp>
      <tp t="s">
        <v>#N/A N/A</v>
        <stp/>
        <stp>BDS|3174655501927636456</stp>
        <tr r="AG223" s="4"/>
      </tp>
      <tp t="e">
        <v>#N/A</v>
        <stp/>
        <stp>BDS|9512924559476181597</stp>
        <tr r="AG32" s="4"/>
        <tr r="AG32" s="4"/>
        <tr r="M32" s="4"/>
        <tr r="M32" s="4"/>
        <tr r="W32" s="4"/>
        <tr r="W32" s="4"/>
      </tp>
      <tp t="s">
        <v>#N/A N/A</v>
        <stp/>
        <stp>BDS|3595333752593101033</stp>
        <tr r="AG114" s="4"/>
      </tp>
      <tp t="e">
        <v>#N/A</v>
        <stp/>
        <stp>BDP|5545164867287767357</stp>
        <tr r="AR116" s="4"/>
      </tp>
      <tp t="e">
        <v>#N/A</v>
        <stp/>
        <stp>BDP|6647709727934251153</stp>
        <tr r="AQ395" s="4"/>
      </tp>
      <tp t="s">
        <v>#N/A N/A</v>
        <stp/>
        <stp>BDS|2612422211089617856</stp>
        <tr r="AG94" s="4"/>
      </tp>
      <tp t="s">
        <v>#N/A N/A</v>
        <stp/>
        <stp>BDS|8035612832252601937</stp>
        <tr r="AG232" s="4"/>
      </tp>
      <tp t="s">
        <v>#N/A N/A</v>
        <stp/>
        <stp>BDS|8002347898437901336</stp>
        <tr r="W80" s="4"/>
      </tp>
      <tp t="s">
        <v>#N/A N/A</v>
        <stp/>
        <stp>BDH|2272792914694137682</stp>
        <tr r="G135" s="4"/>
      </tp>
      <tp t="s">
        <v>#N/A N/A</v>
        <stp/>
        <stp>BDH|3211327188878603682</stp>
        <tr r="H39" s="4"/>
      </tp>
      <tp t="s">
        <v>#N/A N/A</v>
        <stp/>
        <stp>BDH|6290116126362666155</stp>
        <tr r="I311" s="4"/>
      </tp>
      <tp t="s">
        <v>#N/A N/A</v>
        <stp/>
        <stp>BDS|1963932769869349173</stp>
        <tr r="M190" s="4"/>
      </tp>
      <tp t="e">
        <v>#N/A</v>
        <stp/>
        <stp>BDP|7122007214952449265</stp>
        <tr r="AR56" s="4"/>
      </tp>
      <tp t="e">
        <v>#N/A</v>
        <stp/>
        <stp>BDS|3086393949926741408</stp>
        <tr r="AG346" s="4"/>
        <tr r="AG346" s="4"/>
        <tr r="W346" s="4"/>
        <tr r="W346" s="4"/>
        <tr r="M346" s="4"/>
        <tr r="M346" s="4"/>
      </tp>
      <tp t="e">
        <v>#N/A</v>
        <stp/>
        <stp>BDS|3353043003171218418</stp>
        <tr r="W260" s="4"/>
        <tr r="W260" s="4"/>
        <tr r="M260" s="4"/>
        <tr r="M260" s="4"/>
        <tr r="AG260" s="4"/>
        <tr r="AG260" s="4"/>
      </tp>
      <tp t="s">
        <v>#N/A N/A</v>
        <stp/>
        <stp>BDS|3995007760166978575</stp>
        <tr r="AG48" s="4"/>
      </tp>
      <tp t="s">
        <v>#N/A N/A</v>
        <stp/>
        <stp>BDS|3757440618721502191</stp>
        <tr r="AG331" s="4"/>
      </tp>
      <tp t="s">
        <v>#N/A N/A</v>
        <stp/>
        <stp>BDS|6332901010750217860</stp>
        <tr r="AG218" s="4"/>
      </tp>
      <tp t="s">
        <v>#N/A N/A</v>
        <stp/>
        <stp>BDH|4453721775376741436</stp>
        <tr r="G279" s="4"/>
      </tp>
      <tp t="s">
        <v>#N/A N/A</v>
        <stp/>
        <stp>BDH|3706752456786761146</stp>
        <tr r="B111" s="4"/>
      </tp>
      <tp t="s">
        <v>#N/A N/A</v>
        <stp/>
        <stp>BDH|5518224833832142020</stp>
        <tr r="H246" s="4"/>
      </tp>
      <tp t="s">
        <v>#N/A N/A</v>
        <stp/>
        <stp>BDH|8754466715698560369</stp>
        <tr r="D217" s="4"/>
      </tp>
      <tp t="s">
        <v>#N/A N/A</v>
        <stp/>
        <stp>BDH|4977977681807174492</stp>
        <tr r="B92" s="4"/>
      </tp>
      <tp t="s">
        <v>#N/A N/A</v>
        <stp/>
        <stp>BDH|4046505071959500936</stp>
        <tr r="F198" s="4"/>
      </tp>
      <tp t="s">
        <v>#N/A N/A</v>
        <stp/>
        <stp>BDH|1545528953341506661</stp>
        <tr r="D398" s="4"/>
      </tp>
      <tp t="s">
        <v>#N/A N/A</v>
        <stp/>
        <stp>BDS|3487420468656821121</stp>
        <tr r="AG140" s="4"/>
      </tp>
      <tp t="e">
        <v>#N/A</v>
        <stp/>
        <stp>BDS|4021757871621580359</stp>
        <tr r="W234" s="4"/>
        <tr r="W234" s="4"/>
        <tr r="M234" s="4"/>
        <tr r="M234" s="4"/>
        <tr r="AG234" s="4"/>
        <tr r="AG234" s="4"/>
      </tp>
      <tp t="s">
        <v>#N/A N/A</v>
        <stp/>
        <stp>BDH|7381431823830430733</stp>
        <tr r="C400" s="4"/>
      </tp>
      <tp t="s">
        <v>#N/A N/A</v>
        <stp/>
        <stp>BDH|4362725760117341465</stp>
        <tr r="D283" s="4"/>
      </tp>
      <tp t="s">
        <v>#N/A N/A</v>
        <stp/>
        <stp>BDH|8409560990147650506</stp>
        <tr r="C314" s="4"/>
      </tp>
      <tp t="s">
        <v>#N/A N/A</v>
        <stp/>
        <stp>BDH|7669100709386394688</stp>
        <tr r="H342" s="4"/>
      </tp>
      <tp t="s">
        <v>#N/A N/A</v>
        <stp/>
        <stp>BDH|5710405492709504749</stp>
        <tr r="F42" s="4"/>
      </tp>
      <tp t="s">
        <v>#N/A N/A</v>
        <stp/>
        <stp>BDH|4517478371141513024</stp>
        <tr r="I54" s="4"/>
      </tp>
      <tp t="s">
        <v>#N/A N/A</v>
        <stp/>
        <stp>BDH|8386184375351824921</stp>
        <tr r="F182" s="4"/>
      </tp>
      <tp t="e">
        <v>#N/A</v>
        <stp/>
        <stp>BDS|9851688500489146047</stp>
        <tr r="W143" s="4"/>
        <tr r="W143" s="4"/>
        <tr r="AG143" s="4"/>
        <tr r="AG143" s="4"/>
        <tr r="M143" s="4"/>
        <tr r="M143" s="4"/>
      </tp>
      <tp t="e">
        <v>#N/A</v>
        <stp/>
        <stp>BDP|8140585010502906851</stp>
        <tr r="AQ207" s="4"/>
      </tp>
      <tp t="e">
        <v>#N/A</v>
        <stp/>
        <stp>BDS|9589811716213752508</stp>
        <tr r="AG280" s="4"/>
        <tr r="AG280" s="4"/>
        <tr r="W280" s="4"/>
        <tr r="W280" s="4"/>
        <tr r="M280" s="4"/>
        <tr r="M280" s="4"/>
      </tp>
      <tp t="s">
        <v>#N/A N/A</v>
        <stp/>
        <stp>BDS|1143734257452841787</stp>
        <tr r="W340" s="4"/>
      </tp>
      <tp t="e">
        <v>#N/A</v>
        <stp/>
        <stp>BDP|3496031373574931688</stp>
        <tr r="AQ114" s="4"/>
      </tp>
      <tp t="e">
        <v>#N/A</v>
        <stp/>
        <stp>BDS|1451618131294334629</stp>
        <tr r="AG74" s="4"/>
        <tr r="AG74" s="4"/>
        <tr r="W74" s="4"/>
        <tr r="W74" s="4"/>
        <tr r="M74" s="4"/>
        <tr r="M74" s="4"/>
      </tp>
      <tp t="s">
        <v>#N/A N/A</v>
        <stp/>
        <stp>BDH|1488840011857771936</stp>
        <tr r="H258" s="4"/>
      </tp>
      <tp t="s">
        <v>#N/A N/A</v>
        <stp/>
        <stp>BDH|1517001138033979716</stp>
        <tr r="I137" s="4"/>
      </tp>
      <tp t="s">
        <v>#N/A N/A</v>
        <stp/>
        <stp>BDH|3948216608556435115</stp>
        <tr r="C86" s="4"/>
      </tp>
      <tp t="s">
        <v>#N/A N/A</v>
        <stp/>
        <stp>BDH|9860493132739420120</stp>
        <tr r="I118" s="4"/>
      </tp>
      <tp t="s">
        <v>#N/A N/A</v>
        <stp/>
        <stp>BDH|4116342540535828089</stp>
        <tr r="I42" s="4"/>
      </tp>
      <tp t="s">
        <v>#N/A N/A</v>
        <stp/>
        <stp>BDH|3185900858450921951</stp>
        <tr r="E166" s="4"/>
      </tp>
      <tp t="s">
        <v>#N/A N/A</v>
        <stp/>
        <stp>BQL|5764998455716363839</stp>
        <tr r="AS104" s="4"/>
      </tp>
      <tp t="s">
        <v>#N/A N/A</v>
        <stp/>
        <stp>BQL|6348591860985100704</stp>
        <tr r="AS262" s="4"/>
      </tp>
      <tp t="s">
        <v>#N/A N/A</v>
        <stp/>
        <stp>BQL|1136817799542504569</stp>
        <tr r="AS358" s="4"/>
      </tp>
      <tp t="s">
        <v>#N/A N/A</v>
        <stp/>
        <stp>BQL|6246685931962911658</stp>
        <tr r="AS199" s="4"/>
      </tp>
      <tp t="s">
        <v>#N/A N/A</v>
        <stp/>
        <stp>BQL|2630652660913673623</stp>
        <tr r="AS7" s="4"/>
      </tp>
      <tp t="s">
        <v>#N/A N/A</v>
        <stp/>
        <stp>BQL|5246581243553626098</stp>
        <tr r="AS150" s="4"/>
      </tp>
      <tp t="s">
        <v>#N/A N/A</v>
        <stp/>
        <stp>BQL|2447264675980343007</stp>
        <tr r="AS385" s="4"/>
      </tp>
      <tp t="s">
        <v>#N/A N/A</v>
        <stp/>
        <stp>BQL|2132444246324231126</stp>
        <tr r="AS99" s="4"/>
      </tp>
      <tp t="s">
        <v>#N/A N/A</v>
        <stp/>
        <stp>BQL|1132771700879656832</stp>
        <tr r="AS82" s="4"/>
      </tp>
      <tp t="s">
        <v>#N/A N/A</v>
        <stp/>
        <stp>BQL|1515500086259306214</stp>
        <tr r="AS56" s="4"/>
      </tp>
      <tp t="s">
        <v>#N/A N/A</v>
        <stp/>
        <stp>BQL|6341338744031695726</stp>
        <tr r="AS87" s="4"/>
      </tp>
      <tp t="s">
        <v>#N/A N/A</v>
        <stp/>
        <stp>BQL|5149710722344644341</stp>
        <tr r="AS155" s="4"/>
      </tp>
      <tp t="e">
        <v>#N/A</v>
        <stp/>
        <stp>BDP|9796511591372913044</stp>
        <tr r="AQ61" s="4"/>
      </tp>
      <tp t="s">
        <v>#N/A N/A</v>
        <stp/>
        <stp>BDS|1194004749780551272</stp>
        <tr r="W39" s="4"/>
      </tp>
      <tp t="s">
        <v>#N/A N/A</v>
        <stp/>
        <stp>BDS|1501375205204455192</stp>
        <tr r="AG45" s="4"/>
      </tp>
      <tp t="s">
        <v>#N/A N/A</v>
        <stp/>
        <stp>BDH|2039299944593584024</stp>
        <tr r="C76" s="4"/>
      </tp>
      <tp t="s">
        <v>#N/A N/A</v>
        <stp/>
        <stp>BDH|9102864075328013983</stp>
        <tr r="E261" s="4"/>
      </tp>
      <tp t="s">
        <v>#N/A N/A</v>
        <stp/>
        <stp>BDH|2685734796933054894</stp>
        <tr r="H268" s="4"/>
      </tp>
      <tp t="s">
        <v>#N/A N/A</v>
        <stp/>
        <stp>BDH|8089334638118447752</stp>
        <tr r="D246" s="4"/>
      </tp>
      <tp t="s">
        <v>#N/A N/A</v>
        <stp/>
        <stp>BDH|4049549469703623312</stp>
        <tr r="G268" s="4"/>
      </tp>
      <tp t="e">
        <v>#N/A</v>
        <stp/>
        <stp>BDP|3441093225090266618</stp>
        <tr r="AQ277" s="4"/>
      </tp>
      <tp t="s">
        <v>#N/A N/A</v>
        <stp/>
        <stp>BDS|3679452751861816410</stp>
        <tr r="M252" s="4"/>
      </tp>
      <tp t="s">
        <v>#N/A N/A</v>
        <stp/>
        <stp>BDH|6428167308423506341</stp>
        <tr r="D314" s="4"/>
      </tp>
      <tp t="s">
        <v>#N/A N/A</v>
        <stp/>
        <stp>BDH|9248526634409972164</stp>
        <tr r="F43" s="4"/>
      </tp>
      <tp t="s">
        <v>#N/A N/A</v>
        <stp/>
        <stp>BDH|5666167126770573186</stp>
        <tr r="B31" s="4"/>
      </tp>
      <tp t="s">
        <v>#N/A N/A</v>
        <stp/>
        <stp>BDH|2872493301246273798</stp>
        <tr r="I251" s="4"/>
      </tp>
      <tp t="s">
        <v>#N/A N/A</v>
        <stp/>
        <stp>BDH|1295311818324695069</stp>
        <tr r="I270" s="4"/>
      </tp>
      <tp t="s">
        <v>#N/A N/A</v>
        <stp/>
        <stp>BDH|8703689661668041751</stp>
        <tr r="B133" s="4"/>
      </tp>
      <tp t="s">
        <v>#N/A N/A</v>
        <stp/>
        <stp>BDH|2085047558103734300</stp>
        <tr r="H191" s="4"/>
      </tp>
      <tp t="e">
        <v>#N/A</v>
        <stp/>
        <stp>BDS|2631017964450840337</stp>
        <tr r="M115" s="4"/>
        <tr r="M115" s="4"/>
        <tr r="W115" s="4"/>
        <tr r="W115" s="4"/>
        <tr r="AG115" s="4"/>
        <tr r="AG115" s="4"/>
      </tp>
      <tp t="s">
        <v>#N/A N/A</v>
        <stp/>
        <stp>BDS|4373682176573436115</stp>
        <tr r="M277" s="4"/>
      </tp>
      <tp t="e">
        <v>#N/A</v>
        <stp/>
        <stp>BDS|3494780187809556260</stp>
        <tr r="M277" s="4"/>
        <tr r="M277" s="4"/>
        <tr r="AG277" s="4"/>
        <tr r="AG277" s="4"/>
        <tr r="W277" s="4"/>
        <tr r="W277" s="4"/>
      </tp>
      <tp t="s">
        <v>#N/A N/A</v>
        <stp/>
        <stp>BDH|4325805856099479794</stp>
        <tr r="C260" s="4"/>
      </tp>
      <tp t="s">
        <v>#N/A N/A</v>
        <stp/>
        <stp>BDH|3144835430246293982</stp>
        <tr r="B272" s="4"/>
      </tp>
      <tp t="s">
        <v>#N/A N/A</v>
        <stp/>
        <stp>BDH|8556458728099549052</stp>
        <tr r="C266" s="4"/>
      </tp>
      <tp t="s">
        <v>#N/A N/A</v>
        <stp/>
        <stp>BDH|6784344218473141020</stp>
        <tr r="I155" s="4"/>
      </tp>
      <tp t="s">
        <v>#N/A N/A</v>
        <stp/>
        <stp>BDS|7111654904904846212</stp>
        <tr r="AG10" s="4"/>
      </tp>
      <tp t="s">
        <v>#N/A N/A</v>
        <stp/>
        <stp>BDS|2770174879394045704</stp>
        <tr r="W209" s="4"/>
      </tp>
      <tp t="e">
        <v>#N/A</v>
        <stp/>
        <stp>BDP|9494818579317219671</stp>
        <tr r="AR282" s="4"/>
      </tp>
      <tp t="e">
        <v>#N/A</v>
        <stp/>
        <stp>BDP|4658464466766856776</stp>
        <tr r="AQ379" s="4"/>
      </tp>
      <tp t="s">
        <v>#N/A N/A</v>
        <stp/>
        <stp>BDS|6504569113900141583</stp>
        <tr r="M253" s="4"/>
      </tp>
      <tp t="e">
        <v>#N/A</v>
        <stp/>
        <stp>BDP|7706646009282106420</stp>
        <tr r="AR304" s="4"/>
      </tp>
      <tp t="s">
        <v>#N/A N/A</v>
        <stp/>
        <stp>BDH|3601661858545229234</stp>
        <tr r="D119" s="4"/>
      </tp>
      <tp t="s">
        <v>#N/A N/A</v>
        <stp/>
        <stp>BDH|1132993921414906996</stp>
        <tr r="E67" s="4"/>
      </tp>
      <tp t="s">
        <v>#N/A N/A</v>
        <stp/>
        <stp>BDH|5742836783306930476</stp>
        <tr r="G15" s="4"/>
      </tp>
      <tp t="s">
        <v>#N/A N/A</v>
        <stp/>
        <stp>BDH|1070268143520460088</stp>
        <tr r="E203" s="4"/>
      </tp>
      <tp t="s">
        <v>#N/A N/A</v>
        <stp/>
        <stp>BDH|7528324838991101170</stp>
        <tr r="E377" s="4"/>
      </tp>
      <tp t="s">
        <v>#N/A N/A</v>
        <stp/>
        <stp>BDH|4531668979102154021</stp>
        <tr r="D148" s="4"/>
      </tp>
      <tp t="s">
        <v>#N/A N/A</v>
        <stp/>
        <stp>BDH|3646998156690374833</stp>
        <tr r="I200" s="4"/>
      </tp>
      <tp t="s">
        <v>#N/A N/A</v>
        <stp/>
        <stp>BDS|9393882046043008132</stp>
        <tr r="AG202" s="4"/>
      </tp>
      <tp t="s">
        <v>#N/A N/A</v>
        <stp/>
        <stp>BDS|1204613121220866245</stp>
        <tr r="M144" s="4"/>
      </tp>
      <tp t="e">
        <v>#N/A</v>
        <stp/>
        <stp>BDP|1627418639963525250</stp>
        <tr r="AQ266" s="4"/>
      </tp>
      <tp t="s">
        <v>#N/A N/A</v>
        <stp/>
        <stp>BDH|4364050145503421494</stp>
        <tr r="F81" s="4"/>
      </tp>
      <tp t="s">
        <v>#N/A N/A</v>
        <stp/>
        <stp>BDH|2416356135295833021</stp>
        <tr r="B364" s="4"/>
      </tp>
      <tp t="s">
        <v>#N/A N/A</v>
        <stp/>
        <stp>BDH|6670147532950650384</stp>
        <tr r="B185" s="4"/>
      </tp>
      <tp t="s">
        <v>#N/A N/A</v>
        <stp/>
        <stp>BDH|8736309056171729881</stp>
        <tr r="I100" s="4"/>
      </tp>
      <tp t="s">
        <v>#N/A N/A</v>
        <stp/>
        <stp>BDH|2225039979006217440</stp>
        <tr r="H234" s="4"/>
      </tp>
      <tp t="s">
        <v>#N/A N/A</v>
        <stp/>
        <stp>BDH|6995631337356041231</stp>
        <tr r="C175" s="4"/>
      </tp>
      <tp t="s">
        <v>#N/A N/A</v>
        <stp/>
        <stp>BDH|1065735462532691591</stp>
        <tr r="G172" s="4"/>
      </tp>
      <tp t="s">
        <v>#N/A N/A</v>
        <stp/>
        <stp>BDS|7833766964914636534</stp>
        <tr r="AG334" s="4"/>
      </tp>
      <tp t="s">
        <v>#N/A N/A</v>
        <stp/>
        <stp>BDS|8930739087593103336</stp>
        <tr r="W116" s="4"/>
      </tp>
      <tp t="s">
        <v>#N/A N/A</v>
        <stp/>
        <stp>BDS|5390581156136474462</stp>
        <tr r="M256" s="4"/>
      </tp>
      <tp t="e">
        <v>#N/A</v>
        <stp/>
        <stp>BDP|2819399075924969528</stp>
        <tr r="AR94" s="4"/>
      </tp>
      <tp t="e">
        <v>#N/A</v>
        <stp/>
        <stp>BDP|1860838383615510328</stp>
        <tr r="AR396" s="4"/>
      </tp>
      <tp t="s">
        <v>#N/A N/A</v>
        <stp/>
        <stp>BDS|6149445515682602697</stp>
        <tr r="W365" s="4"/>
      </tp>
      <tp t="e">
        <v>#N/A</v>
        <stp/>
        <stp>BDP|8388494569829938454</stp>
        <tr r="AR203" s="4"/>
      </tp>
      <tp t="s">
        <v>#N/A N/A</v>
        <stp/>
        <stp>BDS|8452724872499818634</stp>
        <tr r="W317" s="4"/>
      </tp>
      <tp t="s">
        <v>#N/A N/A</v>
        <stp/>
        <stp>BDH|7942929989634903549</stp>
        <tr r="G28" s="4"/>
      </tp>
      <tp t="s">
        <v>#N/A N/A</v>
        <stp/>
        <stp>BDH|9250669519690138932</stp>
        <tr r="D225" s="4"/>
      </tp>
      <tp t="s">
        <v>#N/A N/A</v>
        <stp/>
        <stp>BDH|1504131279026192613</stp>
        <tr r="F390" s="4"/>
      </tp>
      <tp t="s">
        <v>#N/A N/A</v>
        <stp/>
        <stp>BDH|6374838793712469283</stp>
        <tr r="B56" s="4"/>
      </tp>
      <tp t="s">
        <v>#N/A N/A</v>
        <stp/>
        <stp>BDH|4790454445937895403</stp>
        <tr r="F101" s="4"/>
      </tp>
      <tp t="s">
        <v>#N/A N/A</v>
        <stp/>
        <stp>BDH|3128179658335566540</stp>
        <tr r="I295" s="4"/>
      </tp>
      <tp t="s">
        <v>#N/A N/A</v>
        <stp/>
        <stp>BDS|9388500867159132492</stp>
        <tr r="M235" s="4"/>
      </tp>
      <tp t="e">
        <v>#N/A</v>
        <stp/>
        <stp>BDS|1932424170373278656</stp>
        <tr r="M62" s="4"/>
        <tr r="M62" s="4"/>
        <tr r="W62" s="4"/>
        <tr r="W62" s="4"/>
        <tr r="AG62" s="4"/>
        <tr r="AG62" s="4"/>
      </tp>
      <tp t="s">
        <v>#N/A N/A</v>
        <stp/>
        <stp>BDH|1261647545903911769</stp>
        <tr r="F221" s="4"/>
      </tp>
      <tp t="s">
        <v>#N/A N/A</v>
        <stp/>
        <stp>BDH|7133185764944086317</stp>
        <tr r="C168" s="4"/>
      </tp>
      <tp t="s">
        <v>#N/A N/A</v>
        <stp/>
        <stp>BDH|4405341172153952475</stp>
        <tr r="D75" s="4"/>
      </tp>
      <tp t="s">
        <v>#N/A N/A</v>
        <stp/>
        <stp>BDH|2119434860807711098</stp>
        <tr r="F333" s="4"/>
      </tp>
      <tp t="s">
        <v>#N/A N/A</v>
        <stp/>
        <stp>BDH|2831039237065286324</stp>
        <tr r="H142" s="4"/>
      </tp>
      <tp t="s">
        <v>#N/A N/A</v>
        <stp/>
        <stp>BDH|6907171431270584362</stp>
        <tr r="I47" s="4"/>
      </tp>
      <tp t="s">
        <v>#N/A N/A</v>
        <stp/>
        <stp>BDH|3313131142092781391</stp>
        <tr r="F106" s="4"/>
      </tp>
      <tp t="s">
        <v>#N/A N/A</v>
        <stp/>
        <stp>BDH|2483347651943418098</stp>
        <tr r="B296" s="4"/>
      </tp>
      <tp t="s">
        <v>#N/A N/A</v>
        <stp/>
        <stp>BDS|4950942023339619156</stp>
        <tr r="M138" s="4"/>
      </tp>
      <tp t="e">
        <v>#N/A</v>
        <stp/>
        <stp>BDP|4449097178447996318</stp>
        <tr r="AR347" s="4"/>
      </tp>
      <tp t="s">
        <v>#N/A N/A</v>
        <stp/>
        <stp>BDH|3063454021066804412</stp>
        <tr r="F275" s="4"/>
      </tp>
      <tp t="s">
        <v>#N/A N/A</v>
        <stp/>
        <stp>BDH|6429281181389030207</stp>
        <tr r="B384" s="4"/>
      </tp>
      <tp t="s">
        <v>#N/A N/A</v>
        <stp/>
        <stp>BDH|4645297655254425034</stp>
        <tr r="D123" s="4"/>
      </tp>
      <tp t="s">
        <v>#N/A N/A</v>
        <stp/>
        <stp>BDH|7571083974237780036</stp>
        <tr r="H40" s="4"/>
      </tp>
      <tp t="s">
        <v>#N/A N/A</v>
        <stp/>
        <stp>BDH|7420306295469554398</stp>
        <tr r="I297" s="4"/>
      </tp>
      <tp t="s">
        <v>#N/A N/A</v>
        <stp/>
        <stp>BDH|4620678011157540383</stp>
        <tr r="G22" s="4"/>
      </tp>
      <tp t="s">
        <v>#N/A N/A</v>
        <stp/>
        <stp>BDH|5146506078337192757</stp>
        <tr r="B201" s="4"/>
      </tp>
      <tp t="e">
        <v>#N/A</v>
        <stp/>
        <stp>BDP|2131358585968141625</stp>
        <tr r="AR57" s="4"/>
      </tp>
      <tp t="s">
        <v>#N/A N/A</v>
        <stp/>
        <stp>BDS|9147905473210935091</stp>
        <tr r="M312" s="4"/>
      </tp>
      <tp t="s">
        <v>#N/A N/A</v>
        <stp/>
        <stp>BDS|5891369873483922567</stp>
        <tr r="M51" s="4"/>
      </tp>
      <tp t="e">
        <v>#N/A</v>
        <stp/>
        <stp>BDP|7814787227484372167</stp>
        <tr r="AR30" s="4"/>
      </tp>
      <tp t="s">
        <v>#N/A N/A</v>
        <stp/>
        <stp>BDS|2298554830487162448</stp>
        <tr r="M180" s="4"/>
      </tp>
      <tp t="s">
        <v>#N/A N/A</v>
        <stp/>
        <stp>BDS|7618676761565272502</stp>
        <tr r="W335" s="4"/>
      </tp>
      <tp t="s">
        <v>#N/A N/A</v>
        <stp/>
        <stp>BDH|3953470238811347279</stp>
        <tr r="E229" s="4"/>
      </tp>
      <tp t="s">
        <v>#N/A N/A</v>
        <stp/>
        <stp>BDH|4573388872581917648</stp>
        <tr r="F384" s="4"/>
      </tp>
      <tp t="s">
        <v>#N/A N/A</v>
        <stp/>
        <stp>BDH|7658576841393612242</stp>
        <tr r="C280" s="4"/>
      </tp>
      <tp t="s">
        <v>#N/A N/A</v>
        <stp/>
        <stp>BDH|5381900510933275931</stp>
        <tr r="H324" s="4"/>
      </tp>
      <tp t="s">
        <v>#N/A N/A</v>
        <stp/>
        <stp>BDH|4025534463958354815</stp>
        <tr r="E291" s="4"/>
      </tp>
      <tp t="e">
        <v>#N/A</v>
        <stp/>
        <stp>BDP|4544949846917096945</stp>
        <tr r="AQ302" s="4"/>
      </tp>
      <tp t="s">
        <v>#N/A N/A</v>
        <stp/>
        <stp>BDS|3016179863056232553</stp>
        <tr r="M165" s="4"/>
      </tp>
      <tp t="s">
        <v>#N/A N/A</v>
        <stp/>
        <stp>BDS|5046535472769077921</stp>
        <tr r="AG253" s="4"/>
      </tp>
      <tp t="e">
        <v>#N/A</v>
        <stp/>
        <stp>BDP|1108412077484772135</stp>
        <tr r="AR81" s="4"/>
      </tp>
      <tp t="e">
        <v>#N/A</v>
        <stp/>
        <stp>BDS|5488156039147203798</stp>
        <tr r="M292" s="4"/>
        <tr r="M292" s="4"/>
        <tr r="AG292" s="4"/>
        <tr r="AG292" s="4"/>
        <tr r="W292" s="4"/>
        <tr r="W292" s="4"/>
      </tp>
      <tp t="s">
        <v>#N/A N/A</v>
        <stp/>
        <stp>BDH|4835039901041088290</stp>
        <tr r="C148" s="4"/>
      </tp>
      <tp t="s">
        <v>#N/A N/A</v>
        <stp/>
        <stp>BDH|8851728739448436343</stp>
        <tr r="I393" s="4"/>
      </tp>
      <tp t="e">
        <v>#N/A</v>
        <stp/>
        <stp>BDP|7091375650213054573</stp>
        <tr r="AR187" s="4"/>
      </tp>
      <tp t="e">
        <v>#N/A</v>
        <stp/>
        <stp>BDP|1552033644111552378</stp>
        <tr r="AQ223" s="4"/>
      </tp>
      <tp t="e">
        <v>#N/A</v>
        <stp/>
        <stp>BDP|9876823164667790796</stp>
        <tr r="AR42" s="4"/>
      </tp>
      <tp t="e">
        <v>#N/A</v>
        <stp/>
        <stp>BDS|8155688098317840799</stp>
        <tr r="M202" s="4"/>
        <tr r="M202" s="4"/>
        <tr r="W202" s="4"/>
        <tr r="W202" s="4"/>
        <tr r="AG202" s="4"/>
        <tr r="AG202" s="4"/>
      </tp>
      <tp t="e">
        <v>#N/A</v>
        <stp/>
        <stp>BDP|3516233240144148672</stp>
        <tr r="AQ235" s="4"/>
      </tp>
      <tp t="s">
        <v>#N/A N/A</v>
        <stp/>
        <stp>BDH|7704113916344465445</stp>
        <tr r="C385" s="4"/>
      </tp>
      <tp t="s">
        <v>#N/A N/A</v>
        <stp/>
        <stp>BDH|1694329245136728760</stp>
        <tr r="E380" s="4"/>
      </tp>
      <tp t="s">
        <v>#N/A N/A</v>
        <stp/>
        <stp>BDH|4834935722369197185</stp>
        <tr r="G303" s="4"/>
      </tp>
      <tp t="s">
        <v>#N/A N/A</v>
        <stp/>
        <stp>BDH|7382181059776341212</stp>
        <tr r="H233" s="4"/>
      </tp>
      <tp t="s">
        <v>#N/A N/A</v>
        <stp/>
        <stp>BDH|4872633351822393299</stp>
        <tr r="D14" s="4"/>
      </tp>
      <tp t="s">
        <v>#N/A N/A</v>
        <stp/>
        <stp>BDH|6382228161604628168</stp>
        <tr r="G305" s="4"/>
      </tp>
      <tp t="s">
        <v>#N/A N/A</v>
        <stp/>
        <stp>BDS|9001969822636148340</stp>
        <tr r="M379" s="4"/>
      </tp>
      <tp t="e">
        <v>#N/A</v>
        <stp/>
        <stp>BDP|4482528653715190652</stp>
        <tr r="AQ157" s="4"/>
      </tp>
      <tp t="s">
        <v>#N/A N/A</v>
        <stp/>
        <stp>BDH|5156353643532533735</stp>
        <tr r="H292" s="4"/>
      </tp>
      <tp t="s">
        <v>#N/A N/A</v>
        <stp/>
        <stp>BDH|8744539691982387176</stp>
        <tr r="C153" s="4"/>
      </tp>
      <tp t="s">
        <v>#N/A N/A</v>
        <stp/>
        <stp>BDH|6850722788979368702</stp>
        <tr r="H242" s="4"/>
      </tp>
      <tp t="s">
        <v>#N/A N/A</v>
        <stp/>
        <stp>BDH|4401209700996383765</stp>
        <tr r="H101" s="4"/>
      </tp>
      <tp t="s">
        <v>#N/A N/A</v>
        <stp/>
        <stp>BDH|2545905327926604856</stp>
        <tr r="I18" s="4"/>
      </tp>
      <tp t="s">
        <v>#N/A N/A</v>
        <stp/>
        <stp>BDS|5596182959824687241</stp>
        <tr r="W23" s="4"/>
      </tp>
      <tp t="s">
        <v>#N/A N/A</v>
        <stp/>
        <stp>BDS|7974779782296924936</stp>
        <tr r="M195" s="4"/>
      </tp>
      <tp t="e">
        <v>#N/A</v>
        <stp/>
        <stp>BDS|5091695470605808679</stp>
        <tr r="W208" s="4"/>
        <tr r="W208" s="4"/>
        <tr r="M208" s="4"/>
        <tr r="M208" s="4"/>
        <tr r="AG208" s="4"/>
        <tr r="AG208" s="4"/>
      </tp>
      <tp t="e">
        <v>#N/A</v>
        <stp/>
        <stp>BDS|3341123171565148776</stp>
        <tr r="M374" s="4"/>
        <tr r="M374" s="4"/>
        <tr r="W374" s="4"/>
        <tr r="W374" s="4"/>
        <tr r="AG374" s="4"/>
        <tr r="AG374" s="4"/>
      </tp>
      <tp t="s">
        <v>#N/A N/A</v>
        <stp/>
        <stp>BDS|4121441809282369590</stp>
        <tr r="W55" s="4"/>
      </tp>
      <tp t="e">
        <v>#N/A</v>
        <stp/>
        <stp>BDP|3241705147046603156</stp>
        <tr r="AR65" s="4"/>
      </tp>
      <tp t="s">
        <v>#N/A N/A</v>
        <stp/>
        <stp>BDH|3663420923563658177</stp>
        <tr r="I215" s="4"/>
      </tp>
      <tp t="s">
        <v>#N/A N/A</v>
        <stp/>
        <stp>BDH|6770459917062677658</stp>
        <tr r="G50" s="4"/>
      </tp>
      <tp t="s">
        <v>#N/A N/A</v>
        <stp/>
        <stp>BDH|6518678071018490815</stp>
        <tr r="E138" s="4"/>
      </tp>
      <tp t="s">
        <v>#N/A N/A</v>
        <stp/>
        <stp>BDH|6147590133451446692</stp>
        <tr r="B385" s="4"/>
      </tp>
      <tp t="s">
        <v>#N/A N/A</v>
        <stp/>
        <stp>BDH|7356171123640463352</stp>
        <tr r="C276" s="4"/>
      </tp>
      <tp t="s">
        <v>#N/A N/A</v>
        <stp/>
        <stp>BDH|3816771698893422953</stp>
        <tr r="C112" s="4"/>
      </tp>
      <tp t="s">
        <v>#N/A N/A</v>
        <stp/>
        <stp>BDH|3373258689199126786</stp>
        <tr r="F163" s="4"/>
      </tp>
      <tp t="s">
        <v>#N/A N/A</v>
        <stp/>
        <stp>BDH|1089472520915889596</stp>
        <tr r="B314" s="4"/>
      </tp>
      <tp t="e">
        <v>#N/A</v>
        <stp/>
        <stp>BDP|5776190067321696486</stp>
        <tr r="AR157" s="4"/>
      </tp>
      <tp t="e">
        <v>#N/A</v>
        <stp/>
        <stp>BDS|1700662611408403933</stp>
        <tr r="AG281" s="4"/>
        <tr r="AG281" s="4"/>
        <tr r="W281" s="4"/>
        <tr r="W281" s="4"/>
        <tr r="M281" s="4"/>
        <tr r="M281" s="4"/>
      </tp>
      <tp t="s">
        <v>#N/A N/A</v>
        <stp/>
        <stp>BDH|3046585637547955511</stp>
        <tr r="F360" s="4"/>
      </tp>
      <tp t="s">
        <v>#N/A N/A</v>
        <stp/>
        <stp>BDH|6343911192209076873</stp>
        <tr r="I301" s="4"/>
      </tp>
      <tp t="s">
        <v>#N/A N/A</v>
        <stp/>
        <stp>BDH|1536227141680445054</stp>
        <tr r="I113" s="4"/>
      </tp>
      <tp t="s">
        <v>#N/A N/A</v>
        <stp/>
        <stp>BDH|4347975884127107564</stp>
        <tr r="B11" s="4"/>
      </tp>
      <tp t="s">
        <v>#N/A N/A</v>
        <stp/>
        <stp>BDH|3224289222457912368</stp>
        <tr r="B281" s="4"/>
      </tp>
      <tp t="s">
        <v>#N/A N/A</v>
        <stp/>
        <stp>BDH|3352757323522184336</stp>
        <tr r="I344" s="4"/>
      </tp>
      <tp t="s">
        <v>#N/A N/A</v>
        <stp/>
        <stp>BDH|1475347404415580064</stp>
        <tr r="B328" s="4"/>
      </tp>
      <tp t="s">
        <v>#N/A N/A</v>
        <stp/>
        <stp>BDH|6417871542665491824</stp>
        <tr r="G228" s="4"/>
      </tp>
      <tp t="s">
        <v>#N/A N/A</v>
        <stp/>
        <stp>BDH|3693114305313263672</stp>
        <tr r="D199" s="4"/>
      </tp>
      <tp t="s">
        <v>#N/A N/A</v>
        <stp/>
        <stp>BDH|9602845652750088377</stp>
        <tr r="C23" s="4"/>
      </tp>
      <tp t="s">
        <v>#N/A N/A</v>
        <stp/>
        <stp>BDS|1220925290617331173</stp>
        <tr r="AG183" s="4"/>
      </tp>
      <tp t="s">
        <v>#N/A N/A</v>
        <stp/>
        <stp>BDH|4516242442423171669</stp>
        <tr r="F150" s="4"/>
      </tp>
      <tp t="s">
        <v>#N/A N/A</v>
        <stp/>
        <stp>BDH|6066228294298556274</stp>
        <tr r="H382" s="4"/>
      </tp>
      <tp t="s">
        <v>#N/A N/A</v>
        <stp/>
        <stp>BDH|2636641774867554371</stp>
        <tr r="H166" s="4"/>
      </tp>
      <tp t="e">
        <v>#N/A</v>
        <stp/>
        <stp>BDS|4250385747061175593</stp>
        <tr r="M385" s="4"/>
        <tr r="M385" s="4"/>
        <tr r="W385" s="4"/>
        <tr r="W385" s="4"/>
        <tr r="AG385" s="4"/>
        <tr r="AG385" s="4"/>
      </tp>
      <tp t="s">
        <v>#N/A N/A</v>
        <stp/>
        <stp>BDH|9346571191455554754</stp>
        <tr r="C190" s="4"/>
      </tp>
      <tp t="s">
        <v>#N/A N/A</v>
        <stp/>
        <stp>BDH|3988622018992477126</stp>
        <tr r="E215" s="4"/>
      </tp>
      <tp t="s">
        <v>#N/A N/A</v>
        <stp/>
        <stp>BDH|1634065942503433136</stp>
        <tr r="C48" s="4"/>
      </tp>
      <tp t="s">
        <v>#N/A N/A</v>
        <stp/>
        <stp>BDH|4296173741592725464</stp>
        <tr r="D320" s="4"/>
      </tp>
      <tp t="s">
        <v>#N/A N/A</v>
        <stp/>
        <stp>BDH|9959926028862522732</stp>
        <tr r="E277" s="4"/>
      </tp>
      <tp t="s">
        <v>#N/A N/A</v>
        <stp/>
        <stp>BDH|6360875194966759622</stp>
        <tr r="D40" s="4"/>
      </tp>
      <tp t="s">
        <v>#N/A N/A</v>
        <stp/>
        <stp>BDH|7960469067582938046</stp>
        <tr r="I69" s="4"/>
      </tp>
      <tp t="s">
        <v>#N/A N/A</v>
        <stp/>
        <stp>BDH|51794884695629031</stp>
        <tr r="G371" s="4"/>
      </tp>
      <tp t="s">
        <v>#N/A N/A</v>
        <stp/>
        <stp>BQL|5499661991803544995</stp>
        <tr r="AS40" s="4"/>
      </tp>
      <tp t="s">
        <v>#N/A N/A</v>
        <stp/>
        <stp>BQL|1921249335918591832</stp>
        <tr r="AS146" s="4"/>
      </tp>
      <tp t="s">
        <v>#N/A N/A</v>
        <stp/>
        <stp>BQL|3112030149992601553</stp>
        <tr r="AS213" s="4"/>
      </tp>
      <tp t="s">
        <v>#N/A N/A</v>
        <stp/>
        <stp>BQL|3008812661168229555</stp>
        <tr r="AS388" s="4"/>
      </tp>
      <tp t="s">
        <v>#N/A N/A</v>
        <stp/>
        <stp>BQL|6819463280228915233</stp>
        <tr r="AS230" s="4"/>
      </tp>
      <tp t="e">
        <v>#N/A</v>
        <stp/>
        <stp>BDS|6746870489933005537</stp>
        <tr r="AG126" s="4"/>
        <tr r="AG126" s="4"/>
        <tr r="W126" s="4"/>
        <tr r="W126" s="4"/>
        <tr r="M126" s="4"/>
        <tr r="M126" s="4"/>
      </tp>
      <tp t="s">
        <v>#N/A N/A</v>
        <stp/>
        <stp>BDS|6298258819945216062</stp>
        <tr r="AG210" s="4"/>
      </tp>
      <tp t="e">
        <v>#N/A</v>
        <stp/>
        <stp>BDP|7128798717017410616</stp>
        <tr r="AR236" s="4"/>
      </tp>
      <tp t="s">
        <v>#N/A N/A</v>
        <stp/>
        <stp>BDS|5934237751185325726</stp>
        <tr r="AG34" s="4"/>
      </tp>
      <tp t="s">
        <v>#N/A N/A</v>
        <stp/>
        <stp>BDH|2435650543498110897</stp>
        <tr r="B46" s="4"/>
      </tp>
      <tp t="s">
        <v>#N/A N/A</v>
        <stp/>
        <stp>BDH|4082288566201694122</stp>
        <tr r="H187" s="4"/>
      </tp>
      <tp t="s">
        <v>#N/A N/A</v>
        <stp/>
        <stp>BDH|4671310324452902708</stp>
        <tr r="H24" s="4"/>
      </tp>
      <tp t="s">
        <v>#N/A N/A</v>
        <stp/>
        <stp>BDS|7328380658903151294</stp>
        <tr r="M375" s="4"/>
      </tp>
      <tp t="e">
        <v>#N/A</v>
        <stp/>
        <stp>BDP|2207796070354690667</stp>
        <tr r="AQ195" s="4"/>
      </tp>
      <tp t="s">
        <v>#N/A N/A</v>
        <stp/>
        <stp>BDH|8119440443369553186</stp>
        <tr r="E81" s="4"/>
      </tp>
      <tp t="s">
        <v>#N/A N/A</v>
        <stp/>
        <stp>BDH|3783916134468098197</stp>
        <tr r="H84" s="4"/>
      </tp>
      <tp t="s">
        <v>#N/A N/A</v>
        <stp/>
        <stp>BDH|7095065338522766621</stp>
        <tr r="D251" s="4"/>
      </tp>
      <tp t="e">
        <v>#N/A</v>
        <stp/>
        <stp>BDP|4748929214539825512</stp>
        <tr r="AQ231" s="4"/>
      </tp>
      <tp t="s">
        <v>#N/A N/A</v>
        <stp/>
        <stp>BDS|5825859577463259906</stp>
        <tr r="M261" s="4"/>
      </tp>
      <tp t="s">
        <v>#N/A N/A</v>
        <stp/>
        <stp>BDS|2488648878540575353</stp>
        <tr r="M301" s="4"/>
      </tp>
      <tp t="s">
        <v>#N/A N/A</v>
        <stp/>
        <stp>BDS|7762599050967655002</stp>
        <tr r="W379" s="4"/>
      </tp>
      <tp t="e">
        <v>#N/A</v>
        <stp/>
        <stp>BDP|3492398161457365171</stp>
        <tr r="AQ158" s="4"/>
      </tp>
      <tp t="e">
        <v>#N/A</v>
        <stp/>
        <stp>BDS|8418760598226442066</stp>
        <tr r="M294" s="4"/>
        <tr r="M294" s="4"/>
        <tr r="AG294" s="4"/>
        <tr r="AG294" s="4"/>
        <tr r="W294" s="4"/>
        <tr r="W294" s="4"/>
      </tp>
      <tp t="s">
        <v>#N/A N/A</v>
        <stp/>
        <stp>BDH|3046790824867191141</stp>
        <tr r="C351" s="4"/>
      </tp>
      <tp t="s">
        <v>#N/A N/A</v>
        <stp/>
        <stp>BDH|8181362289290298347</stp>
        <tr r="E280" s="4"/>
      </tp>
      <tp t="s">
        <v>#N/A N/A</v>
        <stp/>
        <stp>BDH|9055531677062416983</stp>
        <tr r="H96" s="4"/>
      </tp>
      <tp t="s">
        <v>#N/A N/A</v>
        <stp/>
        <stp>BDS|7328278352497769782</stp>
        <tr r="M18" s="4"/>
      </tp>
      <tp t="e">
        <v>#N/A</v>
        <stp/>
        <stp>BDS|1814098775857992143</stp>
        <tr r="M60" s="4"/>
        <tr r="M60" s="4"/>
        <tr r="W60" s="4"/>
        <tr r="W60" s="4"/>
        <tr r="AG60" s="4"/>
        <tr r="AG60" s="4"/>
      </tp>
      <tp t="s">
        <v>#N/A N/A</v>
        <stp/>
        <stp>BDS|7284550175281943421</stp>
        <tr r="W103" s="4"/>
      </tp>
      <tp t="s">
        <v>#N/A N/A</v>
        <stp/>
        <stp>BDS|7006112085899816756</stp>
        <tr r="AG259" s="4"/>
      </tp>
      <tp t="e">
        <v>#N/A</v>
        <stp/>
        <stp>BDS|7746224068761148253</stp>
        <tr r="W135" s="4"/>
        <tr r="W135" s="4"/>
        <tr r="AG135" s="4"/>
        <tr r="AG135" s="4"/>
        <tr r="M135" s="4"/>
        <tr r="M135" s="4"/>
      </tp>
      <tp t="s">
        <v>#N/A N/A</v>
        <stp/>
        <stp>BDS|1076183963395200306</stp>
        <tr r="W49" s="4"/>
      </tp>
      <tp t="s">
        <v>#N/A N/A</v>
        <stp/>
        <stp>BDS|7554569354685795296</stp>
        <tr r="AG143" s="4"/>
      </tp>
      <tp t="s">
        <v>#N/A N/A</v>
        <stp/>
        <stp>BDH|7544001157466328482</stp>
        <tr r="I12" s="4"/>
      </tp>
      <tp t="s">
        <v>#N/A N/A</v>
        <stp/>
        <stp>BDH|5755495045230527570</stp>
        <tr r="C202" s="4"/>
      </tp>
      <tp t="e">
        <v>#N/A</v>
        <stp/>
        <stp>BDP|1975234107946102523</stp>
        <tr r="AR190" s="4"/>
      </tp>
      <tp t="e">
        <v>#N/A</v>
        <stp/>
        <stp>BDP|8698484318048063585</stp>
        <tr r="AR321" s="4"/>
      </tp>
      <tp t="s">
        <v>#N/A N/A</v>
        <stp/>
        <stp>BDS|2590625085119898549</stp>
        <tr r="AG212" s="4"/>
      </tp>
      <tp t="e">
        <v>#N/A</v>
        <stp/>
        <stp>BDS|1398693191598286674</stp>
        <tr r="AG398" s="4"/>
        <tr r="AG398" s="4"/>
        <tr r="M398" s="4"/>
        <tr r="M398" s="4"/>
        <tr r="W398" s="4"/>
        <tr r="W398" s="4"/>
      </tp>
      <tp t="e">
        <v>#N/A</v>
        <stp/>
        <stp>BDP|6604257155709947816</stp>
        <tr r="AR375" s="4"/>
      </tp>
      <tp t="s">
        <v>#N/A N/A</v>
        <stp/>
        <stp>BDH|8027961250532009684</stp>
        <tr r="G176" s="4"/>
      </tp>
      <tp t="s">
        <v>#N/A N/A</v>
        <stp/>
        <stp>BDH|8631409178168357335</stp>
        <tr r="D105" s="4"/>
      </tp>
      <tp t="s">
        <v>#N/A N/A</v>
        <stp/>
        <stp>BDH|8321476687680817458</stp>
        <tr r="F159" s="4"/>
      </tp>
      <tp t="s">
        <v>#N/A N/A</v>
        <stp/>
        <stp>BDH|9242174984967810777</stp>
        <tr r="C358" s="4"/>
      </tp>
      <tp t="e">
        <v>#N/A</v>
        <stp/>
        <stp>BDP|6901796709190299142</stp>
        <tr r="AQ352" s="4"/>
      </tp>
      <tp t="s">
        <v>#N/A N/A</v>
        <stp/>
        <stp>BDH|4553632169942270620</stp>
        <tr r="B236" s="4"/>
      </tp>
      <tp t="s">
        <v>#N/A N/A</v>
        <stp/>
        <stp>BDH|3131313379092680500</stp>
        <tr r="G195" s="4"/>
      </tp>
      <tp t="s">
        <v>#N/A N/A</v>
        <stp/>
        <stp>BDH|7979677019788982813</stp>
        <tr r="I15" s="4"/>
      </tp>
      <tp t="s">
        <v>#N/A N/A</v>
        <stp/>
        <stp>BDH|8627733781506221199</stp>
        <tr r="C387" s="4"/>
      </tp>
      <tp t="e">
        <v>#N/A</v>
        <stp/>
        <stp>BDP|7099177315656914171</stp>
        <tr r="AR339" s="4"/>
      </tp>
      <tp t="e">
        <v>#N/A</v>
        <stp/>
        <stp>BDP|4119887030609384662</stp>
        <tr r="AQ166" s="4"/>
      </tp>
      <tp t="e">
        <v>#N/A</v>
        <stp/>
        <stp>BDP|2498785745173412216</stp>
        <tr r="AQ360" s="4"/>
      </tp>
      <tp t="s">
        <v>#N/A N/A</v>
        <stp/>
        <stp>BDS|5074455336384984660</stp>
        <tr r="AG273" s="4"/>
      </tp>
      <tp t="e">
        <v>#N/A</v>
        <stp/>
        <stp>BDP|3912359142653211700</stp>
        <tr r="AR9" s="4"/>
      </tp>
      <tp t="s">
        <v>#N/A N/A</v>
        <stp/>
        <stp>BDS|2175503606247951026</stp>
        <tr r="AG221" s="4"/>
      </tp>
      <tp t="s">
        <v>#N/A N/A</v>
        <stp/>
        <stp>BDH|3229344718536535773</stp>
        <tr r="C191" s="4"/>
      </tp>
      <tp t="s">
        <v>#N/A N/A</v>
        <stp/>
        <stp>BDH|5916394144576868404</stp>
        <tr r="B340" s="4"/>
      </tp>
      <tp t="s">
        <v>#N/A N/A</v>
        <stp/>
        <stp>BDH|4523406240917037399</stp>
        <tr r="E319" s="4"/>
      </tp>
      <tp t="s">
        <v>#N/A N/A</v>
        <stp/>
        <stp>BDH|6011348469377789465</stp>
        <tr r="F51" s="4"/>
      </tp>
      <tp t="s">
        <v>#N/A N/A</v>
        <stp/>
        <stp>BDH|6276148347486889555</stp>
        <tr r="D108" s="4"/>
      </tp>
      <tp t="s">
        <v>#N/A N/A</v>
        <stp/>
        <stp>BDH|4780492427583227175</stp>
        <tr r="G194" s="4"/>
      </tp>
      <tp t="s">
        <v>#N/A N/A</v>
        <stp/>
        <stp>BDH|3567815086494991775</stp>
        <tr r="H156" s="4"/>
      </tp>
      <tp t="s">
        <v>#N/A N/A</v>
        <stp/>
        <stp>BDH|5776836368863103813</stp>
        <tr r="C15" s="4"/>
      </tp>
      <tp t="s">
        <v>#N/A N/A</v>
        <stp/>
        <stp>BDS|7524712833173843021</stp>
        <tr r="M29" s="4"/>
      </tp>
      <tp t="s">
        <v>#N/A N/A</v>
        <stp/>
        <stp>BDH|6593775221503794097</stp>
        <tr r="G239" s="4"/>
      </tp>
      <tp t="s">
        <v>#N/A N/A</v>
        <stp/>
        <stp>BDH|1967324533456085759</stp>
        <tr r="F21" s="4"/>
      </tp>
      <tp t="s">
        <v>#N/A N/A</v>
        <stp/>
        <stp>BDH|5156647437439697997</stp>
        <tr r="E276" s="4"/>
      </tp>
      <tp t="s">
        <v>#N/A N/A</v>
        <stp/>
        <stp>BDH|2007342079967995199</stp>
        <tr r="B347" s="4"/>
      </tp>
      <tp t="s">
        <v>#N/A N/A</v>
        <stp/>
        <stp>BDS|8820144032453980955</stp>
        <tr r="M15" s="4"/>
      </tp>
      <tp t="e">
        <v>#N/A</v>
        <stp/>
        <stp>BDP|2421964305212535907</stp>
        <tr r="AQ140" s="4"/>
      </tp>
      <tp t="s">
        <v>#N/A N/A</v>
        <stp/>
        <stp>BDS|4309375141163726005</stp>
        <tr r="W274" s="4"/>
      </tp>
      <tp t="e">
        <v>#N/A</v>
        <stp/>
        <stp>BDS|1451472394764710826</stp>
        <tr r="M269" s="4"/>
        <tr r="M269" s="4"/>
        <tr r="AG269" s="4"/>
        <tr r="AG269" s="4"/>
        <tr r="W269" s="4"/>
        <tr r="W269" s="4"/>
      </tp>
      <tp t="e">
        <v>#N/A</v>
        <stp/>
        <stp>BDS|2931410864137746791</stp>
        <tr r="W125" s="4"/>
        <tr r="W125" s="4"/>
        <tr r="AG125" s="4"/>
        <tr r="AG125" s="4"/>
        <tr r="M125" s="4"/>
        <tr r="M125" s="4"/>
      </tp>
      <tp t="s">
        <v>#N/A N/A</v>
        <stp/>
        <stp>BDH|5455267054667115556</stp>
        <tr r="G290" s="4"/>
      </tp>
      <tp t="s">
        <v>#N/A N/A</v>
        <stp/>
        <stp>BDH|3651681479854030658</stp>
        <tr r="I89" s="4"/>
      </tp>
      <tp t="s">
        <v>#N/A N/A</v>
        <stp/>
        <stp>BDH|1071332312820743342</stp>
        <tr r="F183" s="4"/>
      </tp>
      <tp t="s">
        <v>#N/A N/A</v>
        <stp/>
        <stp>BDH|6494419762357041359</stp>
        <tr r="E148" s="4"/>
      </tp>
      <tp t="s">
        <v>#N/A N/A</v>
        <stp/>
        <stp>BDS|6023699408278387818</stp>
        <tr r="M110" s="4"/>
      </tp>
      <tp t="e">
        <v>#N/A</v>
        <stp/>
        <stp>BDP|6938157065907922635</stp>
        <tr r="AR34" s="4"/>
      </tp>
      <tp t="s">
        <v>#N/A N/A</v>
        <stp/>
        <stp>BDS|9605612850389664328</stp>
        <tr r="W27" s="4"/>
      </tp>
      <tp t="e">
        <v>#N/A</v>
        <stp/>
        <stp>BDS|6792270863874090607</stp>
        <tr r="M258" s="4"/>
        <tr r="M258" s="4"/>
        <tr r="W258" s="4"/>
        <tr r="W258" s="4"/>
        <tr r="AG258" s="4"/>
        <tr r="AG258" s="4"/>
      </tp>
      <tp t="e">
        <v>#N/A</v>
        <stp/>
        <stp>BDP|1948534640029868917</stp>
        <tr r="AR80" s="4"/>
      </tp>
      <tp t="e">
        <v>#N/A</v>
        <stp/>
        <stp>BDS|7607381639425462203</stp>
        <tr r="AG273" s="4"/>
        <tr r="AG273" s="4"/>
        <tr r="W273" s="4"/>
        <tr r="W273" s="4"/>
        <tr r="M273" s="4"/>
        <tr r="M273" s="4"/>
      </tp>
      <tp t="s">
        <v>#N/A N/A</v>
        <stp/>
        <stp>BDH|8348273837549934096</stp>
        <tr r="B23" s="4"/>
      </tp>
      <tp t="s">
        <v>#N/A N/A</v>
        <stp/>
        <stp>BDH|1095288966716402390</stp>
        <tr r="H378" s="4"/>
      </tp>
      <tp t="s">
        <v>#N/A N/A</v>
        <stp/>
        <stp>BDH|8336090046155630998</stp>
        <tr r="G163" s="4"/>
      </tp>
      <tp t="s">
        <v>#N/A N/A</v>
        <stp/>
        <stp>BDH|3090945388242917067</stp>
        <tr r="E400" s="4"/>
      </tp>
      <tp t="s">
        <v>#N/A N/A</v>
        <stp/>
        <stp>BDH|1687158965923367564</stp>
        <tr r="H300" s="4"/>
      </tp>
      <tp t="s">
        <v>#N/A N/A</v>
        <stp/>
        <stp>BDH|4910531988901653871</stp>
        <tr r="D329" s="4"/>
      </tp>
      <tp t="s">
        <v>#N/A N/A</v>
        <stp/>
        <stp>BDH|6231239571217079431</stp>
        <tr r="E120" s="4"/>
      </tp>
      <tp t="s">
        <v>#N/A N/A</v>
        <stp/>
        <stp>BDS|1184423051715354511</stp>
        <tr r="W203" s="4"/>
      </tp>
      <tp t="e">
        <v>#N/A</v>
        <stp/>
        <stp>BDP|5035074106661389425</stp>
        <tr r="AR245" s="4"/>
      </tp>
      <tp t="e">
        <v>#N/A</v>
        <stp/>
        <stp>BDP|6227744344404452169</stp>
        <tr r="AR392" s="4"/>
      </tp>
      <tp t="e">
        <v>#N/A</v>
        <stp/>
        <stp>BDP|2422213580349330160</stp>
        <tr r="AR281" s="4"/>
      </tp>
      <tp t="s">
        <v>#N/A N/A</v>
        <stp/>
        <stp>BDS|3991754940404595493</stp>
        <tr r="M335" s="4"/>
      </tp>
      <tp t="e">
        <v>#N/A</v>
        <stp/>
        <stp>BDP|6263553201434451727</stp>
        <tr r="AQ274" s="4"/>
      </tp>
      <tp t="e">
        <v>#N/A</v>
        <stp/>
        <stp>BDP|7911426933589045981</stp>
        <tr r="AR365" s="4"/>
      </tp>
      <tp t="s">
        <v>#N/A N/A</v>
        <stp/>
        <stp>BDH|1706141324844100669</stp>
        <tr r="C288" s="4"/>
      </tp>
      <tp t="s">
        <v>#N/A N/A</v>
        <stp/>
        <stp>BDH|7545803535679132517</stp>
        <tr r="H293" s="4"/>
      </tp>
      <tp t="s">
        <v>#N/A N/A</v>
        <stp/>
        <stp>BDH|9737798933964402995</stp>
        <tr r="D45" s="4"/>
      </tp>
      <tp t="s">
        <v>#N/A N/A</v>
        <stp/>
        <stp>BDH|8020459424158656672</stp>
        <tr r="E191" s="4"/>
      </tp>
      <tp t="s">
        <v>#N/A N/A</v>
        <stp/>
        <stp>BDH|6596607523973431128</stp>
        <tr r="C17" s="4"/>
      </tp>
      <tp t="s">
        <v>#N/A N/A</v>
        <stp/>
        <stp>BDH|8108439978743301891</stp>
        <tr r="H363" s="4"/>
      </tp>
      <tp t="e">
        <v>#N/A</v>
        <stp/>
        <stp>BDP|2990685051039012815</stp>
        <tr r="AQ210" s="4"/>
      </tp>
      <tp t="e">
        <v>#N/A</v>
        <stp/>
        <stp>BDS|8979067059869425437</stp>
        <tr r="M16" s="4"/>
        <tr r="M16" s="4"/>
        <tr r="AG16" s="4"/>
        <tr r="AG16" s="4"/>
        <tr r="W16" s="4"/>
        <tr r="W16" s="4"/>
      </tp>
      <tp t="e">
        <v>#N/A</v>
        <stp/>
        <stp>BDS|6062830054688541330</stp>
        <tr r="M335" s="4"/>
        <tr r="M335" s="4"/>
        <tr r="AG335" s="4"/>
        <tr r="AG335" s="4"/>
        <tr r="W335" s="4"/>
        <tr r="W335" s="4"/>
      </tp>
      <tp t="s">
        <v>#N/A N/A</v>
        <stp/>
        <stp>BDH|9295203395902265044</stp>
        <tr r="G392" s="4"/>
      </tp>
      <tp t="s">
        <v>#N/A N/A</v>
        <stp/>
        <stp>BDH|4622155704297501237</stp>
        <tr r="E124" s="4"/>
      </tp>
      <tp t="s">
        <v>#N/A N/A</v>
        <stp/>
        <stp>BDH|8054759588095993251</stp>
        <tr r="F153" s="4"/>
      </tp>
      <tp t="s">
        <v>#N/A N/A</v>
        <stp/>
        <stp>BDH|5399610362286310327</stp>
        <tr r="F339" s="4"/>
      </tp>
      <tp t="s">
        <v>#N/A N/A</v>
        <stp/>
        <stp>BDH|7658526925821107117</stp>
        <tr r="I266" s="4"/>
      </tp>
      <tp t="s">
        <v>#N/A N/A</v>
        <stp/>
        <stp>BDS|2772417974631589016</stp>
        <tr r="AG57" s="4"/>
      </tp>
      <tp t="s">
        <v>#N/A N/A</v>
        <stp/>
        <stp>BDS|3791751468790838240</stp>
        <tr r="W189" s="4"/>
      </tp>
      <tp t="e">
        <v>#N/A</v>
        <stp/>
        <stp>BDP|4733806400528482457</stp>
        <tr r="AR274" s="4"/>
      </tp>
      <tp t="e">
        <v>#N/A</v>
        <stp/>
        <stp>BDS|6146255020162259406</stp>
        <tr r="W144" s="4"/>
        <tr r="W144" s="4"/>
        <tr r="M144" s="4"/>
        <tr r="M144" s="4"/>
        <tr r="AG144" s="4"/>
        <tr r="AG144" s="4"/>
      </tp>
      <tp t="e">
        <v>#N/A</v>
        <stp/>
        <stp>BDP|7270323810512429720</stp>
        <tr r="AR318" s="4"/>
      </tp>
      <tp t="s">
        <v>#N/A N/A</v>
        <stp/>
        <stp>BDH|3734076576617534353</stp>
        <tr r="G244" s="4"/>
      </tp>
      <tp t="s">
        <v>#N/A N/A</v>
        <stp/>
        <stp>BDH|9572656766298703175</stp>
        <tr r="C335" s="4"/>
      </tp>
      <tp t="s">
        <v>#N/A N/A</v>
        <stp/>
        <stp>BDH|3592821287194520732</stp>
        <tr r="I32" s="4"/>
      </tp>
      <tp t="s">
        <v>#N/A N/A</v>
        <stp/>
        <stp>BDH|3545937863824668857</stp>
        <tr r="H67" s="4"/>
      </tp>
      <tp t="s">
        <v>#N/A N/A</v>
        <stp/>
        <stp>BDH|1227413202896174364</stp>
        <tr r="H227" s="4"/>
      </tp>
      <tp t="s">
        <v>#N/A N/A</v>
        <stp/>
        <stp>BDH|1729759004486629063</stp>
        <tr r="F136" s="4"/>
      </tp>
      <tp t="s">
        <v>#N/A N/A</v>
        <stp/>
        <stp>BDH|5667328156675669620</stp>
        <tr r="H141" s="4"/>
      </tp>
      <tp t="e">
        <v>#N/A</v>
        <stp/>
        <stp>BDP|6637288553777311691</stp>
        <tr r="AQ361" s="4"/>
      </tp>
      <tp t="e">
        <v>#N/A</v>
        <stp/>
        <stp>BDP|5402416434465376759</stp>
        <tr r="AR215" s="4"/>
      </tp>
      <tp t="s">
        <v>#N/A N/A</v>
        <stp/>
        <stp>BDS|3006798332630805743</stp>
        <tr r="AG248" s="4"/>
      </tp>
      <tp t="s">
        <v>#N/A N/A</v>
        <stp/>
        <stp>BDS|3311244697421725901</stp>
        <tr r="AG184" s="4"/>
      </tp>
      <tp t="s">
        <v>#N/A N/A</v>
        <stp/>
        <stp>BDS|9387651655083233968</stp>
        <tr r="AG142" s="4"/>
      </tp>
      <tp t="s">
        <v>#N/A N/A</v>
        <stp/>
        <stp>BDS|2216419269849903945</stp>
        <tr r="AG153" s="4"/>
      </tp>
      <tp t="s">
        <v>#N/A N/A</v>
        <stp/>
        <stp>BDH|5186604571302071679</stp>
        <tr r="E288" s="4"/>
      </tp>
      <tp t="s">
        <v>#N/A N/A</v>
        <stp/>
        <stp>BDH|2925063193328302386</stp>
        <tr r="B304" s="4"/>
      </tp>
      <tp t="s">
        <v>#N/A N/A</v>
        <stp/>
        <stp>BDH|9515172796610225110</stp>
        <tr r="B274" s="4"/>
      </tp>
      <tp t="s">
        <v>#N/A N/A</v>
        <stp/>
        <stp>BDH|1148465770084036604</stp>
        <tr r="I225" s="4"/>
      </tp>
      <tp t="s">
        <v>#N/A N/A</v>
        <stp/>
        <stp>BDH|6173675907884178474</stp>
        <tr r="H262" s="4"/>
      </tp>
      <tp t="s">
        <v>#N/A N/A</v>
        <stp/>
        <stp>BDH|1057155016254477508</stp>
        <tr r="B67" s="4"/>
      </tp>
      <tp t="s">
        <v>#N/A N/A</v>
        <stp/>
        <stp>BDH|3671929262584561841</stp>
        <tr r="D371" s="4"/>
      </tp>
      <tp t="s">
        <v>#N/A N/A</v>
        <stp/>
        <stp>BDH|3537640777504585641</stp>
        <tr r="D255" s="4"/>
      </tp>
      <tp t="s">
        <v>#N/A N/A</v>
        <stp/>
        <stp>BDH|6067584482769992242</stp>
        <tr r="C80" s="4"/>
      </tp>
      <tp t="s">
        <v>#N/A N/A</v>
        <stp/>
        <stp>BDS|7317552969281895532</stp>
        <tr r="M93" s="4"/>
      </tp>
      <tp t="s">
        <v>#N/A N/A</v>
        <stp/>
        <stp>BDS|3764217166886764137</stp>
        <tr r="M42" s="4"/>
      </tp>
      <tp t="e">
        <v>#N/A</v>
        <stp/>
        <stp>BDS|2549736826812035547</stp>
        <tr r="W358" s="4"/>
        <tr r="W358" s="4"/>
        <tr r="AG358" s="4"/>
        <tr r="AG358" s="4"/>
        <tr r="M358" s="4"/>
        <tr r="M358" s="4"/>
      </tp>
      <tp t="e">
        <v>#N/A</v>
        <stp/>
        <stp>BDS|9441113499523090287</stp>
        <tr r="M134" s="4"/>
        <tr r="M134" s="4"/>
        <tr r="AG134" s="4"/>
        <tr r="AG134" s="4"/>
        <tr r="W134" s="4"/>
        <tr r="W134" s="4"/>
      </tp>
      <tp t="s">
        <v>#N/A N/A</v>
        <stp/>
        <stp>BDS|1232205226609761875</stp>
        <tr r="M39" s="4"/>
      </tp>
      <tp t="s">
        <v>#N/A N/A</v>
        <stp/>
        <stp>BDS|5240112455301326014</stp>
        <tr r="W74" s="4"/>
      </tp>
      <tp t="s">
        <v>#N/A N/A</v>
        <stp/>
        <stp>BDH|9020935292688454114</stp>
        <tr r="B315" s="4"/>
      </tp>
      <tp t="s">
        <v>#N/A N/A</v>
        <stp/>
        <stp>BDH|2306011175552071731</stp>
        <tr r="C399" s="4"/>
      </tp>
      <tp t="s">
        <v>#N/A N/A</v>
        <stp/>
        <stp>BDH|9150330352269145657</stp>
        <tr r="C334" s="4"/>
      </tp>
      <tp t="s">
        <v>#N/A N/A</v>
        <stp/>
        <stp>BDH|5429642511316350462</stp>
        <tr r="E62" s="4"/>
      </tp>
      <tp t="s">
        <v>#N/A N/A</v>
        <stp/>
        <stp>BDH|2573269344916237212</stp>
        <tr r="E389" s="4"/>
      </tp>
      <tp t="s">
        <v>#N/A N/A</v>
        <stp/>
        <stp>BDH|3022304511739406817</stp>
        <tr r="I273" s="4"/>
      </tp>
      <tp t="s">
        <v>#N/A N/A</v>
        <stp/>
        <stp>BDH|3425006807732723107</stp>
        <tr r="H99" s="4"/>
      </tp>
      <tp t="s">
        <v>#N/A N/A</v>
        <stp/>
        <stp>BDH|4890614709470434202</stp>
        <tr r="D178" s="4"/>
      </tp>
      <tp t="s">
        <v>#N/A N/A</v>
        <stp/>
        <stp>BDH|4764593944947979273</stp>
        <tr r="E115" s="4"/>
      </tp>
      <tp t="s">
        <v>#N/A N/A</v>
        <stp/>
        <stp>BDH|1811366838659382811</stp>
        <tr r="C346" s="4"/>
      </tp>
      <tp t="s">
        <v>#N/A N/A</v>
        <stp/>
        <stp>BDH|6636178229094409187</stp>
        <tr r="C173" s="4"/>
      </tp>
      <tp t="e">
        <v>#N/A</v>
        <stp/>
        <stp>BDP|4057449710252325324</stp>
        <tr r="AQ138" s="4"/>
      </tp>
      <tp t="s">
        <v>#N/A N/A</v>
        <stp/>
        <stp>BDS|4629012441333441376</stp>
        <tr r="M70" s="4"/>
      </tp>
      <tp t="e">
        <v>#N/A</v>
        <stp/>
        <stp>BDP|2678313516770173051</stp>
        <tr r="AQ118" s="4"/>
      </tp>
      <tp t="s">
        <v>#N/A N/A</v>
        <stp/>
        <stp>BDH|2357447097769513604</stp>
        <tr r="H169" s="4"/>
      </tp>
      <tp t="s">
        <v>#N/A N/A</v>
        <stp/>
        <stp>BDH|1853917549765297971</stp>
        <tr r="F230" s="4"/>
      </tp>
      <tp t="s">
        <v>#N/A N/A</v>
        <stp/>
        <stp>BQL|4635655849601142654</stp>
        <tr r="AS138" s="4"/>
      </tp>
      <tp t="s">
        <v>#N/A N/A</v>
        <stp/>
        <stp>BQL|6103274214312463682</stp>
        <tr r="AS321" s="4"/>
      </tp>
      <tp t="s">
        <v>#N/A N/A</v>
        <stp/>
        <stp>BQL|8452755999190775732</stp>
        <tr r="AS216" s="4"/>
      </tp>
      <tp t="s">
        <v>#N/A N/A</v>
        <stp/>
        <stp>BQL|8393486842840280900</stp>
        <tr r="AS61" s="4"/>
      </tp>
      <tp t="s">
        <v>#N/A N/A</v>
        <stp/>
        <stp>BQL|3683997155166182814</stp>
        <tr r="AS47" s="4"/>
      </tp>
      <tp t="s">
        <v>#N/A N/A</v>
        <stp/>
        <stp>BQL|3093374772121958744</stp>
        <tr r="AS256" s="4"/>
      </tp>
      <tp t="s">
        <v>#N/A N/A</v>
        <stp/>
        <stp>BQL|7665306018362870623</stp>
        <tr r="AS84" s="4"/>
      </tp>
      <tp t="s">
        <v>#N/A N/A</v>
        <stp/>
        <stp>BQL|5873193800354063151</stp>
        <tr r="AS311" s="4"/>
      </tp>
      <tp t="s">
        <v>#N/A N/A</v>
        <stp/>
        <stp>BQL|3525403468418861870</stp>
        <tr r="AS251" s="4"/>
      </tp>
      <tp t="s">
        <v>#N/A N/A</v>
        <stp/>
        <stp>BQL|1402563157686517628</stp>
        <tr r="AS384" s="4"/>
      </tp>
      <tp t="s">
        <v>#N/A N/A</v>
        <stp/>
        <stp>BQL|6150045783827131866</stp>
        <tr r="AS46" s="4"/>
      </tp>
      <tp t="e">
        <v>#N/A</v>
        <stp/>
        <stp>BDP|3987134131612314220</stp>
        <tr r="AQ262" s="4"/>
      </tp>
      <tp t="s">
        <v>#N/A N/A</v>
        <stp/>
        <stp>BDS|5513107404565971028</stp>
        <tr r="AG33" s="4"/>
      </tp>
      <tp t="s">
        <v>#N/A N/A</v>
        <stp/>
        <stp>BDS|5064760001605420694</stp>
        <tr r="W376" s="4"/>
      </tp>
      <tp t="e">
        <v>#N/A</v>
        <stp/>
        <stp>BDP|5437860848660711873</stp>
        <tr r="AR200" s="4"/>
      </tp>
      <tp t="s">
        <v>#N/A N/A</v>
        <stp/>
        <stp>BDH|1833709471063225318</stp>
        <tr r="H370" s="4"/>
      </tp>
      <tp t="s">
        <v>#N/A N/A</v>
        <stp/>
        <stp>BDH|2251255075760187692</stp>
        <tr r="C67" s="4"/>
      </tp>
      <tp t="s">
        <v>#N/A N/A</v>
        <stp/>
        <stp>BDH|7752760598571054939</stp>
        <tr r="F124" s="4"/>
      </tp>
      <tp t="s">
        <v>#N/A N/A</v>
        <stp/>
        <stp>BDH|8456354999392641149</stp>
        <tr r="E344" s="4"/>
      </tp>
      <tp t="s">
        <v>#N/A N/A</v>
        <stp/>
        <stp>BDS|7247886152522293911</stp>
        <tr r="AG302" s="4"/>
      </tp>
      <tp t="e">
        <v>#N/A</v>
        <stp/>
        <stp>BDS|5918520876724706211</stp>
        <tr r="M24" s="4"/>
        <tr r="M24" s="4"/>
        <tr r="W24" s="4"/>
        <tr r="W24" s="4"/>
        <tr r="AG24" s="4"/>
        <tr r="AG24" s="4"/>
      </tp>
      <tp t="e">
        <v>#N/A</v>
        <stp/>
        <stp>BDS|2989839160368379520</stp>
        <tr r="AG34" s="4"/>
        <tr r="AG34" s="4"/>
        <tr r="M34" s="4"/>
        <tr r="M34" s="4"/>
        <tr r="W34" s="4"/>
        <tr r="W34" s="4"/>
      </tp>
      <tp t="s">
        <v>#N/A N/A</v>
        <stp/>
        <stp>BDS|7578596944073437477</stp>
        <tr r="AG151" s="4"/>
      </tp>
      <tp t="e">
        <v>#N/A</v>
        <stp/>
        <stp>BDS|3632253427285946763</stp>
        <tr r="M179" s="4"/>
        <tr r="M179" s="4"/>
        <tr r="W179" s="4"/>
        <tr r="W179" s="4"/>
        <tr r="AG179" s="4"/>
        <tr r="AG179" s="4"/>
      </tp>
      <tp t="s">
        <v>#N/A N/A</v>
        <stp/>
        <stp>BDH|1119217128402519260</stp>
        <tr r="C303" s="4"/>
      </tp>
      <tp t="s">
        <v>#N/A N/A</v>
        <stp/>
        <stp>BDH|5250069944015265598</stp>
        <tr r="F140" s="4"/>
      </tp>
      <tp t="s">
        <v>#N/A N/A</v>
        <stp/>
        <stp>BDH|2472749136347836059</stp>
        <tr r="D244" s="4"/>
      </tp>
      <tp t="s">
        <v>#N/A N/A</v>
        <stp/>
        <stp>BDH|2992325014621105051</stp>
        <tr r="C208" s="4"/>
      </tp>
      <tp t="s">
        <v>#N/A N/A</v>
        <stp/>
        <stp>BDS|7352694252027099203</stp>
        <tr r="W133" s="4"/>
      </tp>
      <tp t="s">
        <v>#N/A N/A</v>
        <stp/>
        <stp>BDS|8146763896692085596</stp>
        <tr r="W250" s="4"/>
      </tp>
      <tp t="e">
        <v>#N/A</v>
        <stp/>
        <stp>BDP|1867810630183943882</stp>
        <tr r="AR301" s="4"/>
      </tp>
      <tp t="s">
        <v>#N/A N/A</v>
        <stp/>
        <stp>BDS|6602005078967139778</stp>
        <tr r="AG315" s="4"/>
      </tp>
      <tp t="s">
        <v>#N/A N/A</v>
        <stp/>
        <stp>BDS|7439007718253294468</stp>
        <tr r="W231" s="4"/>
      </tp>
      <tp t="s">
        <v>#N/A N/A</v>
        <stp/>
        <stp>BDH|4756835564332971915</stp>
        <tr r="H254" s="4"/>
      </tp>
      <tp t="s">
        <v>#N/A N/A</v>
        <stp/>
        <stp>BDH|5117365351462783098</stp>
        <tr r="B344" s="4"/>
      </tp>
      <tp t="s">
        <v>#N/A N/A</v>
        <stp/>
        <stp>BDH|6958032944490396358</stp>
        <tr r="C145" s="4"/>
      </tp>
      <tp t="s">
        <v>#N/A N/A</v>
        <stp/>
        <stp>BDH|5026485723940515269</stp>
        <tr r="E21" s="4"/>
      </tp>
      <tp t="s">
        <v>#N/A N/A</v>
        <stp/>
        <stp>BDH|3068833003313891909</stp>
        <tr r="G251" s="4"/>
      </tp>
      <tp t="s">
        <v>#N/A N/A</v>
        <stp/>
        <stp>BDH|5710796544754394317</stp>
        <tr r="E381" s="4"/>
      </tp>
      <tp t="s">
        <v>#N/A N/A</v>
        <stp/>
        <stp>BDH|3491089050760611728</stp>
        <tr r="B74" s="4"/>
      </tp>
      <tp t="s">
        <v>#N/A N/A</v>
        <stp/>
        <stp>BDS|7475668948022767641</stp>
        <tr r="M361" s="4"/>
      </tp>
      <tp t="e">
        <v>#N/A</v>
        <stp/>
        <stp>BDP|9032972338954423627</stp>
        <tr r="AQ163" s="4"/>
      </tp>
      <tp t="e">
        <v>#N/A</v>
        <stp/>
        <stp>BDP|6095097950586328435</stp>
        <tr r="AQ10" s="4"/>
      </tp>
      <tp t="e">
        <v>#N/A</v>
        <stp/>
        <stp>BDP|9577138737839081381</stp>
        <tr r="AR376" s="4"/>
      </tp>
      <tp t="s">
        <v>#N/A N/A</v>
        <stp/>
        <stp>BDS|9682725299092179458</stp>
        <tr r="W358" s="4"/>
      </tp>
      <tp t="s">
        <v>#N/A N/A</v>
        <stp/>
        <stp>BDS|5469784657343555577</stp>
        <tr r="AG269" s="4"/>
      </tp>
      <tp t="e">
        <v>#N/A</v>
        <stp/>
        <stp>BDP|2357409538334232009</stp>
        <tr r="AQ228" s="4"/>
      </tp>
      <tp t="e">
        <v>#N/A</v>
        <stp/>
        <stp>BDS|2572486937583359707</stp>
        <tr r="M380" s="4"/>
        <tr r="M380" s="4"/>
        <tr r="W380" s="4"/>
        <tr r="W380" s="4"/>
        <tr r="AG380" s="4"/>
        <tr r="AG380" s="4"/>
      </tp>
      <tp t="s">
        <v>#N/A N/A</v>
        <stp/>
        <stp>BDS|3959086219115201635</stp>
        <tr r="M89" s="4"/>
      </tp>
      <tp t="s">
        <v>#N/A N/A</v>
        <stp/>
        <stp>BDH|8112740570259949057</stp>
        <tr r="F396" s="4"/>
      </tp>
      <tp t="s">
        <v>#N/A N/A</v>
        <stp/>
        <stp>BDH|5999539325077589431</stp>
        <tr r="D12" s="4"/>
      </tp>
      <tp t="s">
        <v>#N/A N/A</v>
        <stp/>
        <stp>BDH|2313427848693587050</stp>
        <tr r="I371" s="4"/>
      </tp>
      <tp t="s">
        <v>#N/A N/A</v>
        <stp/>
        <stp>BDH|5051777187403191885</stp>
        <tr r="G237" s="4"/>
      </tp>
      <tp t="s">
        <v>#N/A N/A</v>
        <stp/>
        <stp>BDS|4173483966591796664</stp>
        <tr r="M49" s="4"/>
      </tp>
      <tp t="e">
        <v>#N/A</v>
        <stp/>
        <stp>BDP|4335360810160917726</stp>
        <tr r="AR50" s="4"/>
      </tp>
      <tp t="e">
        <v>#N/A</v>
        <stp/>
        <stp>BDS|4664068034285398392</stp>
        <tr r="M400" s="4"/>
        <tr r="M400" s="4"/>
        <tr r="AG400" s="4"/>
        <tr r="AG400" s="4"/>
        <tr r="W400" s="4"/>
        <tr r="W400" s="4"/>
      </tp>
      <tp t="s">
        <v>#N/A N/A</v>
        <stp/>
        <stp>BDS|1791617550602994115</stp>
        <tr r="W180" s="4"/>
      </tp>
      <tp t="s">
        <v>#N/A N/A</v>
        <stp/>
        <stp>BDH|3964853783695554747</stp>
        <tr r="I10" s="4"/>
      </tp>
      <tp t="s">
        <v>#N/A N/A</v>
        <stp/>
        <stp>BDH|4860867832889152739</stp>
        <tr r="H205" s="4"/>
      </tp>
      <tp t="s">
        <v>#N/A N/A</v>
        <stp/>
        <stp>BDH|5682425539845531663</stp>
        <tr r="F125" s="4"/>
      </tp>
      <tp t="s">
        <v>#N/A N/A</v>
        <stp/>
        <stp>BDH|2145400479816374650</stp>
        <tr r="F10" s="4"/>
      </tp>
      <tp t="s">
        <v>#N/A N/A</v>
        <stp/>
        <stp>BDH|9958825726463114128</stp>
        <tr r="G173" s="4"/>
      </tp>
      <tp t="s">
        <v>#N/A N/A</v>
        <stp/>
        <stp>BDH|7040627548620512418</stp>
        <tr r="D142" s="4"/>
      </tp>
      <tp t="s">
        <v>#N/A N/A</v>
        <stp/>
        <stp>BDH|4660583553063788642</stp>
        <tr r="G43" s="4"/>
      </tp>
      <tp t="e">
        <v>#N/A</v>
        <stp/>
        <stp>BDP|1418325029972831385</stp>
        <tr r="AQ177" s="4"/>
      </tp>
      <tp t="e">
        <v>#N/A</v>
        <stp/>
        <stp>BDS|5050768433386866620</stp>
        <tr r="W219" s="4"/>
        <tr r="W219" s="4"/>
        <tr r="AG219" s="4"/>
        <tr r="AG219" s="4"/>
        <tr r="M219" s="4"/>
        <tr r="M219" s="4"/>
      </tp>
      <tp t="s">
        <v>#N/A N/A</v>
        <stp/>
        <stp>BDS|1089610790868666788</stp>
        <tr r="M257" s="4"/>
      </tp>
      <tp t="e">
        <v>#N/A</v>
        <stp/>
        <stp>BDS|9237301534990021897</stp>
        <tr r="W176" s="4"/>
        <tr r="W176" s="4"/>
        <tr r="M176" s="4"/>
        <tr r="M176" s="4"/>
        <tr r="AG176" s="4"/>
        <tr r="AG176" s="4"/>
      </tp>
      <tp t="e">
        <v>#N/A</v>
        <stp/>
        <stp>BDS|1520525170950173295</stp>
        <tr r="M136" s="4"/>
        <tr r="M136" s="4"/>
        <tr r="W136" s="4"/>
        <tr r="W136" s="4"/>
        <tr r="AG136" s="4"/>
        <tr r="AG136" s="4"/>
      </tp>
      <tp t="e">
        <v>#N/A</v>
        <stp/>
        <stp>BDP|3894116851404213255</stp>
        <tr r="AR135" s="4"/>
      </tp>
      <tp t="e">
        <v>#N/A</v>
        <stp/>
        <stp>BDP|2870969032819722047</stp>
        <tr r="AR328" s="4"/>
      </tp>
      <tp t="s">
        <v>#N/A N/A</v>
        <stp/>
        <stp>BDS|8898782190367873079</stp>
        <tr r="W13" s="4"/>
      </tp>
      <tp t="s">
        <v>#N/A N/A</v>
        <stp/>
        <stp>BDH|4668380878311956001</stp>
        <tr r="D323" s="4"/>
      </tp>
      <tp t="s">
        <v>#N/A N/A</v>
        <stp/>
        <stp>BDH|3987752760676068538</stp>
        <tr r="H377" s="4"/>
      </tp>
      <tp t="s">
        <v>#N/A N/A</v>
        <stp/>
        <stp>BDH|3425371578066461001</stp>
        <tr r="D357" s="4"/>
      </tp>
      <tp t="s">
        <v>#N/A N/A</v>
        <stp/>
        <stp>BDH|2848858953328400659</stp>
        <tr r="I88" s="4"/>
      </tp>
      <tp t="s">
        <v>#N/A N/A</v>
        <stp/>
        <stp>BDH|3168089062611102557</stp>
        <tr r="G46" s="4"/>
      </tp>
      <tp t="s">
        <v>#N/A N/A</v>
        <stp/>
        <stp>BDS|4522836486174596194</stp>
        <tr r="W15" s="4"/>
      </tp>
      <tp t="e">
        <v>#N/A</v>
        <stp/>
        <stp>BDP|1030900952305657988</stp>
        <tr r="AR309" s="4"/>
      </tp>
      <tp t="e">
        <v>#N/A</v>
        <stp/>
        <stp>BDP|5411724809237218419</stp>
        <tr r="AR198" s="4"/>
      </tp>
      <tp t="e">
        <v>#N/A</v>
        <stp/>
        <stp>BDP|6560978244658894220</stp>
        <tr r="AR85" s="4"/>
      </tp>
      <tp t="s">
        <v>#N/A N/A</v>
        <stp/>
        <stp>BDH|8217657679491004926</stp>
        <tr r="G17" s="4"/>
      </tp>
      <tp t="s">
        <v>#N/A N/A</v>
        <stp/>
        <stp>BDH|4338870098231816587</stp>
        <tr r="D189" s="4"/>
      </tp>
      <tp t="s">
        <v>#N/A N/A</v>
        <stp/>
        <stp>BDH|9560226728528048036</stp>
        <tr r="B20" s="4"/>
      </tp>
      <tp t="s">
        <v>#N/A N/A</v>
        <stp/>
        <stp>BDH|1696785375433031376</stp>
        <tr r="I145" s="4"/>
      </tp>
      <tp t="s">
        <v>#N/A N/A</v>
        <stp/>
        <stp>BDH|7190193221783328663</stp>
        <tr r="E103" s="4"/>
      </tp>
      <tp t="s">
        <v>#N/A N/A</v>
        <stp/>
        <stp>BDS|9309468785943941743</stp>
        <tr r="M182" s="4"/>
      </tp>
      <tp t="s">
        <v>#N/A N/A</v>
        <stp/>
        <stp>BDS|8512689743808729346</stp>
        <tr r="W227" s="4"/>
      </tp>
      <tp t="s">
        <v>#N/A N/A</v>
        <stp/>
        <stp>BDH|3291439678220710132</stp>
        <tr r="F387" s="4"/>
      </tp>
      <tp t="s">
        <v>#N/A N/A</v>
        <stp/>
        <stp>BDH|8787881325403094075</stp>
        <tr r="E51" s="4"/>
      </tp>
      <tp t="s">
        <v>#N/A N/A</v>
        <stp/>
        <stp>BDH|1679969953174821869</stp>
        <tr r="F220" s="4"/>
      </tp>
      <tp t="s">
        <v>#N/A N/A</v>
        <stp/>
        <stp>BDH|6626592377067563200</stp>
        <tr r="C96" s="4"/>
      </tp>
      <tp t="s">
        <v>#N/A N/A</v>
        <stp/>
        <stp>BDH|8079592385636275238</stp>
        <tr r="I197" s="4"/>
      </tp>
      <tp t="s">
        <v>#N/A N/A</v>
        <stp/>
        <stp>BDH|5327298005407256105</stp>
        <tr r="G19" s="4"/>
      </tp>
      <tp t="e">
        <v>#N/A</v>
        <stp/>
        <stp>BDP|2318368166676719065</stp>
        <tr r="AQ188" s="4"/>
      </tp>
      <tp t="s">
        <v>#N/A N/A</v>
        <stp/>
        <stp>BDS|3313728980234056932</stp>
        <tr r="M378" s="4"/>
      </tp>
      <tp t="e">
        <v>#N/A</v>
        <stp/>
        <stp>BDP|9053530466822368945</stp>
        <tr r="AR35" s="4"/>
      </tp>
      <tp t="s">
        <v>#N/A N/A</v>
        <stp/>
        <stp>BDH|4044063919772524681</stp>
        <tr r="F30" s="4"/>
      </tp>
      <tp t="s">
        <v>#N/A N/A</v>
        <stp/>
        <stp>BDH|7652422980952154878</stp>
        <tr r="C210" s="4"/>
      </tp>
      <tp t="s">
        <v>#N/A N/A</v>
        <stp/>
        <stp>BDH|2591194680648988270</stp>
        <tr r="I204" s="4"/>
      </tp>
      <tp t="s">
        <v>#N/A N/A</v>
        <stp/>
        <stp>BDH|2939243144451982421</stp>
        <tr r="B151" s="4"/>
      </tp>
      <tp t="s">
        <v>#N/A N/A</v>
        <stp/>
        <stp>BDH|2264619351402073203</stp>
        <tr r="G94" s="4"/>
      </tp>
      <tp t="s">
        <v>#N/A N/A</v>
        <stp/>
        <stp>BDH|9439529424037165813</stp>
        <tr r="E221" s="4"/>
      </tp>
      <tp t="s">
        <v>#N/A N/A</v>
        <stp/>
        <stp>BDH|5453022567822558064</stp>
        <tr r="G342" s="4"/>
      </tp>
      <tp t="s">
        <v>#N/A N/A</v>
        <stp/>
        <stp>BDS|7184405615387406435</stp>
        <tr r="AG401" s="4"/>
      </tp>
      <tp t="e">
        <v>#N/A</v>
        <stp/>
        <stp>BDS|8009309184637423534</stp>
        <tr r="M212" s="4"/>
        <tr r="M212" s="4"/>
        <tr r="W212" s="4"/>
        <tr r="W212" s="4"/>
        <tr r="AG212" s="4"/>
        <tr r="AG212" s="4"/>
      </tp>
      <tp t="e">
        <v>#N/A</v>
        <stp/>
        <stp>BDP|5346658840033541505</stp>
        <tr r="AQ201" s="4"/>
      </tp>
      <tp t="e">
        <v>#N/A</v>
        <stp/>
        <stp>BDP|4285851246559341016</stp>
        <tr r="AQ97" s="4"/>
      </tp>
      <tp t="e">
        <v>#N/A</v>
        <stp/>
        <stp>BDS|4799065214937581330</stp>
        <tr r="AG71" s="4"/>
        <tr r="AG71" s="4"/>
        <tr r="M71" s="4"/>
        <tr r="M71" s="4"/>
        <tr r="W71" s="4"/>
        <tr r="W71" s="4"/>
      </tp>
      <tp t="e">
        <v>#N/A</v>
        <stp/>
        <stp>BDP|7537003269949915969</stp>
        <tr r="AR133" s="4"/>
      </tp>
      <tp t="e">
        <v>#N/A</v>
        <stp/>
        <stp>BDS|5548673533740538170</stp>
        <tr r="W99" s="4"/>
        <tr r="W99" s="4"/>
        <tr r="M99" s="4"/>
        <tr r="M99" s="4"/>
        <tr r="AG99" s="4"/>
        <tr r="AG99" s="4"/>
      </tp>
      <tp t="s">
        <v>#N/A N/A</v>
        <stp/>
        <stp>BDS|3467369921106181510</stp>
        <tr r="M32" s="4"/>
      </tp>
      <tp t="e">
        <v>#N/A</v>
        <stp/>
        <stp>BDP|9684275572878536551</stp>
        <tr r="AR228" s="4"/>
      </tp>
      <tp t="s">
        <v>#N/A N/A</v>
        <stp/>
        <stp>BDH|9467112683093234274</stp>
        <tr r="G199" s="4"/>
      </tp>
      <tp t="s">
        <v>#N/A N/A</v>
        <stp/>
        <stp>BDH|8399446254228893086</stp>
        <tr r="I325" s="4"/>
      </tp>
      <tp t="s">
        <v>#N/A N/A</v>
        <stp/>
        <stp>BDH|7360046880347271960</stp>
        <tr r="D242" s="4"/>
      </tp>
      <tp t="s">
        <v>#N/A N/A</v>
        <stp/>
        <stp>BDH|7236433510964387716</stp>
        <tr r="F341" s="4"/>
      </tp>
      <tp t="s">
        <v>#N/A N/A</v>
        <stp/>
        <stp>BDH|4027500310614765544</stp>
        <tr r="C261" s="4"/>
      </tp>
      <tp t="s">
        <v>#N/A N/A</v>
        <stp/>
        <stp>BDH|5784955090023271732</stp>
        <tr r="G16" s="4"/>
      </tp>
      <tp t="s">
        <v>#N/A N/A</v>
        <stp/>
        <stp>BDH|2233718030662655560</stp>
        <tr r="H54" s="4"/>
      </tp>
      <tp t="s">
        <v>#N/A N/A</v>
        <stp/>
        <stp>BDH|3262259413645253450</stp>
        <tr r="D345" s="4"/>
      </tp>
      <tp t="e">
        <v>#N/A</v>
        <stp/>
        <stp>BDP|4056538526223700127</stp>
        <tr r="AR229" s="4"/>
      </tp>
      <tp t="e">
        <v>#N/A</v>
        <stp/>
        <stp>BDS|2668216542092686730</stp>
        <tr r="W104" s="4"/>
        <tr r="W104" s="4"/>
        <tr r="AG104" s="4"/>
        <tr r="AG104" s="4"/>
        <tr r="M104" s="4"/>
        <tr r="M104" s="4"/>
      </tp>
      <tp t="s">
        <v>#N/A N/A</v>
        <stp/>
        <stp>BDS|5617188229653438431</stp>
        <tr r="M372" s="4"/>
      </tp>
      <tp t="e">
        <v>#N/A</v>
        <stp/>
        <stp>BDP|2004939794807007471</stp>
        <tr r="AQ139" s="4"/>
      </tp>
      <tp t="e">
        <v>#N/A</v>
        <stp/>
        <stp>BDP|8486463713164183807</stp>
        <tr r="AQ171" s="4"/>
      </tp>
      <tp t="e">
        <v>#N/A</v>
        <stp/>
        <stp>BDP|1839845684005050587</stp>
        <tr r="AQ381" s="4"/>
      </tp>
      <tp t="s">
        <v>#N/A N/A</v>
        <stp/>
        <stp>BDH|9062910517765414529</stp>
        <tr r="B360" s="4"/>
      </tp>
      <tp t="s">
        <v>#N/A N/A</v>
        <stp/>
        <stp>BDH|2849396340807414353</stp>
        <tr r="I399" s="4"/>
      </tp>
      <tp t="s">
        <v>#N/A N/A</v>
        <stp/>
        <stp>BDH|3321260600564791425</stp>
        <tr r="E199" s="4"/>
      </tp>
      <tp t="s">
        <v>#N/A N/A</v>
        <stp/>
        <stp>BDH|2350367815779474849</stp>
        <tr r="H295" s="4"/>
      </tp>
      <tp t="s">
        <v>#N/A N/A</v>
        <stp/>
        <stp>BDH|9929902388691887890</stp>
        <tr r="I20" s="4"/>
      </tp>
      <tp t="s">
        <v>#N/A N/A</v>
        <stp/>
        <stp>BDS|7403326717356783277</stp>
        <tr r="AG326" s="4"/>
      </tp>
      <tp t="s">
        <v>#N/A N/A</v>
        <stp/>
        <stp>BDS|9666826724304785663</stp>
        <tr r="AG380" s="4"/>
      </tp>
      <tp t="e">
        <v>#N/A</v>
        <stp/>
        <stp>BDP|8246028623309298202</stp>
        <tr r="AR363" s="4"/>
      </tp>
      <tp t="s">
        <v>#N/A N/A</v>
        <stp/>
        <stp>BDH|3678335591339502101</stp>
        <tr r="B50" s="4"/>
      </tp>
      <tp t="s">
        <v>#N/A N/A</v>
        <stp/>
        <stp>BDH|7050642966804616256</stp>
        <tr r="E210" s="4"/>
      </tp>
      <tp t="s">
        <v>#N/A N/A</v>
        <stp/>
        <stp>BDH|3048808463415370915</stp>
        <tr r="C203" s="4"/>
      </tp>
      <tp t="s">
        <v>#N/A N/A</v>
        <stp/>
        <stp>BDH|7269084118837182028</stp>
        <tr r="H151" s="4"/>
      </tp>
      <tp t="e">
        <v>#N/A</v>
        <stp/>
        <stp>BDP|4644770511107745419</stp>
        <tr r="AQ380" s="4"/>
      </tp>
      <tp t="e">
        <v>#N/A</v>
        <stp/>
        <stp>BDP|6217168502011650764</stp>
        <tr r="AQ176" s="4"/>
      </tp>
      <tp t="e">
        <v>#N/A</v>
        <stp/>
        <stp>BDP|1638654465253890380</stp>
        <tr r="AQ244" s="4"/>
      </tp>
      <tp t="e">
        <v>#N/A</v>
        <stp/>
        <stp>BDP|6501253008655681083</stp>
        <tr r="AR268" s="4"/>
      </tp>
      <tp t="e">
        <v>#N/A</v>
        <stp/>
        <stp>BDS|3985568265106839740</stp>
        <tr r="M370" s="4"/>
        <tr r="M370" s="4"/>
        <tr r="AG370" s="4"/>
        <tr r="AG370" s="4"/>
        <tr r="W370" s="4"/>
        <tr r="W370" s="4"/>
      </tp>
      <tp t="e">
        <v>#N/A</v>
        <stp/>
        <stp>BDP|4563913387125740123</stp>
        <tr r="AR61" s="4"/>
      </tp>
      <tp t="s">
        <v>#N/A N/A</v>
        <stp/>
        <stp>BDH|8713845698231838954</stp>
        <tr r="I316" s="4"/>
      </tp>
      <tp t="s">
        <v>#N/A N/A</v>
        <stp/>
        <stp>BDH|7335252041026916680</stp>
        <tr r="G182" s="4"/>
      </tp>
      <tp t="s">
        <v>#N/A N/A</v>
        <stp/>
        <stp>BDH|6466252313552667622</stp>
        <tr r="E35" s="4"/>
      </tp>
      <tp t="s">
        <v>#N/A N/A</v>
        <stp/>
        <stp>BDH|7922885939765810865</stp>
        <tr r="I40" s="4"/>
      </tp>
      <tp t="s">
        <v>#N/A N/A</v>
        <stp/>
        <stp>BDH|5143309146885443655</stp>
        <tr r="E112" s="4"/>
      </tp>
      <tp t="s">
        <v>#N/A N/A</v>
        <stp/>
        <stp>BDH|2953616128906654103</stp>
        <tr r="H182" s="4"/>
      </tp>
      <tp t="s">
        <v>#N/A N/A</v>
        <stp/>
        <stp>BDS|1573676031146070345</stp>
        <tr r="W237" s="4"/>
      </tp>
      <tp t="e">
        <v>#N/A</v>
        <stp/>
        <stp>BDP|4062702375130543570</stp>
        <tr r="AR374" s="4"/>
      </tp>
      <tp t="s">
        <v>#N/A N/A</v>
        <stp/>
        <stp>BDS|4873047628205750244</stp>
        <tr r="M231" s="4"/>
      </tp>
      <tp t="s">
        <v>#N/A N/A</v>
        <stp/>
        <stp>BDS|5429870645958384025</stp>
        <tr r="AG231" s="4"/>
      </tp>
      <tp t="s">
        <v>#N/A N/A</v>
        <stp/>
        <stp>BDH|4786576491501391853</stp>
        <tr r="I280" s="4"/>
      </tp>
      <tp t="s">
        <v>#N/A N/A</v>
        <stp/>
        <stp>BDH|2928237038742211072</stp>
        <tr r="E23" s="4"/>
      </tp>
      <tp t="s">
        <v>#N/A N/A</v>
        <stp/>
        <stp>BDH|2769531477577332675</stp>
        <tr r="D197" s="4"/>
      </tp>
      <tp t="s">
        <v>#N/A N/A</v>
        <stp/>
        <stp>BDH|7130309475573195120</stp>
        <tr r="H46" s="4"/>
      </tp>
      <tp t="s">
        <v>#N/A N/A</v>
        <stp/>
        <stp>BDH|5168778633609596977</stp>
        <tr r="C234" s="4"/>
      </tp>
      <tp t="s">
        <v>#N/A N/A</v>
        <stp/>
        <stp>BDH|1649671809790989662</stp>
        <tr r="B122" s="4"/>
      </tp>
      <tp t="s">
        <v>#N/A N/A</v>
        <stp/>
        <stp>BDH|5605346503321058668</stp>
        <tr r="D81" s="4"/>
      </tp>
      <tp t="s">
        <v>#N/A N/A</v>
        <stp/>
        <stp>BDH|6078110866632080202</stp>
        <tr r="B71" s="4"/>
      </tp>
      <tp t="s">
        <v>#N/A N/A</v>
        <stp/>
        <stp>BDH|6737303533216394106</stp>
        <tr r="C151" s="4"/>
      </tp>
      <tp t="s">
        <v>#N/A N/A</v>
        <stp/>
        <stp>BDH|7518269506170224406</stp>
        <tr r="H110" s="4"/>
      </tp>
      <tp t="e">
        <v>#N/A</v>
        <stp/>
        <stp>BDP|6982418778975512114</stp>
        <tr r="AR174" s="4"/>
      </tp>
      <tp t="s">
        <v>#N/A N/A</v>
        <stp/>
        <stp>BDS|9103314236148301012</stp>
        <tr r="AG56" s="4"/>
      </tp>
      <tp t="s">
        <v>#N/A N/A</v>
        <stp/>
        <stp>BDS|6684214006635693036</stp>
        <tr r="M306" s="4"/>
      </tp>
      <tp t="s">
        <v>#N/A N/A</v>
        <stp/>
        <stp>BDS|7781732553401026539</stp>
        <tr r="W57" s="4"/>
      </tp>
      <tp t="s">
        <v>#N/A N/A</v>
        <stp/>
        <stp>BDH|1539298819447366429</stp>
        <tr r="C313" s="4"/>
      </tp>
      <tp t="s">
        <v>#N/A N/A</v>
        <stp/>
        <stp>BDH|5219707098912871868</stp>
        <tr r="B68" s="4"/>
      </tp>
      <tp t="s">
        <v>#N/A N/A</v>
        <stp/>
        <stp>BDH|2199153531863400252</stp>
        <tr r="C93" s="4"/>
      </tp>
      <tp t="s">
        <v>#N/A N/A</v>
        <stp/>
        <stp>BDH|7184599140264484388</stp>
        <tr r="C205" s="4"/>
      </tp>
      <tp t="s">
        <v>#N/A N/A</v>
        <stp/>
        <stp>BDH|2024421023311067455</stp>
        <tr r="F340" s="4"/>
      </tp>
      <tp t="s">
        <v>#N/A N/A</v>
        <stp/>
        <stp>BDH|5755096097799466490</stp>
        <tr r="B317" s="4"/>
      </tp>
      <tp t="s">
        <v>#N/A N/A</v>
        <stp/>
        <stp>BDH|4106631917532890094</stp>
        <tr r="D275" s="4"/>
      </tp>
      <tp t="s">
        <v>#N/A N/A</v>
        <stp/>
        <stp>BDH|7194374931392646450</stp>
        <tr r="G302" s="4"/>
      </tp>
      <tp t="s">
        <v>#N/A N/A</v>
        <stp/>
        <stp>BDH|2648009751737232115</stp>
        <tr r="C297" s="4"/>
      </tp>
      <tp t="s">
        <v>#N/A N/A</v>
        <stp/>
        <stp>BDS|1640264612813364044</stp>
        <tr r="M87" s="4"/>
      </tp>
      <tp t="s">
        <v>#N/A N/A</v>
        <stp/>
        <stp>BDS|3967783645503322229</stp>
        <tr r="M228" s="4"/>
      </tp>
      <tp t="s">
        <v>#N/A N/A</v>
        <stp/>
        <stp>BDS|7119824934514098927</stp>
        <tr r="AG351" s="4"/>
      </tp>
      <tp t="s">
        <v>#N/A N/A</v>
        <stp/>
        <stp>BDS|3565599051316154499</stp>
        <tr r="M177" s="4"/>
      </tp>
      <tp t="e">
        <v>#N/A</v>
        <stp/>
        <stp>BDS|9901190140829215478</stp>
        <tr r="W254" s="4"/>
        <tr r="W254" s="4"/>
        <tr r="AG254" s="4"/>
        <tr r="AG254" s="4"/>
        <tr r="M254" s="4"/>
        <tr r="M254" s="4"/>
      </tp>
      <tp t="s">
        <v>#N/A N/A</v>
        <stp/>
        <stp>BDS|5685921514859597509</stp>
        <tr r="AG29" s="4"/>
      </tp>
      <tp t="s">
        <v>#N/A N/A</v>
        <stp/>
        <stp>BDH|9119608881753388567</stp>
        <tr r="G66" s="4"/>
      </tp>
      <tp t="s">
        <v>#N/A N/A</v>
        <stp/>
        <stp>BDH|6117207536576260005</stp>
        <tr r="B200" s="4"/>
      </tp>
      <tp t="s">
        <v>#N/A N/A</v>
        <stp/>
        <stp>BDH|7091577626635380473</stp>
        <tr r="C54" s="4"/>
      </tp>
      <tp t="s">
        <v>#N/A N/A</v>
        <stp/>
        <stp>BDH|1604444444316426676</stp>
        <tr r="F87" s="4"/>
      </tp>
      <tp t="s">
        <v>#N/A N/A</v>
        <stp/>
        <stp>BDH|5764081758113403264</stp>
        <tr r="B35" s="4"/>
      </tp>
      <tp t="s">
        <v>#N/A N/A</v>
        <stp/>
        <stp>BDH|8560024886196735736</stp>
        <tr r="I95" s="4"/>
      </tp>
      <tp t="s">
        <v>#N/A N/A</v>
        <stp/>
        <stp>BDH|8700062197479793946</stp>
        <tr r="D384" s="4"/>
      </tp>
      <tp t="s">
        <v>#N/A N/A</v>
        <stp/>
        <stp>BDH|7867300832944778283</stp>
        <tr r="F31" s="4"/>
      </tp>
      <tp t="s">
        <v>#N/A N/A</v>
        <stp/>
        <stp>BDH|7176108454464537652</stp>
        <tr r="F32" s="4"/>
      </tp>
      <tp t="s">
        <v>#N/A N/A</v>
        <stp/>
        <stp>BDH|4469080629882675566</stp>
        <tr r="H89" s="4"/>
      </tp>
      <tp t="s">
        <v>#N/A N/A</v>
        <stp/>
        <stp>BDH|7028715054801985598</stp>
        <tr r="B147" s="4"/>
      </tp>
      <tp t="s">
        <v>#N/A N/A</v>
        <stp/>
        <stp>BQL|93183528633675856</stp>
        <tr r="AS191" s="4"/>
      </tp>
      <tp t="s">
        <v>#N/A N/A</v>
        <stp/>
        <stp>BDH|96797962875161874</stp>
        <tr r="C58" s="4"/>
      </tp>
      <tp t="s">
        <v>#N/A N/A</v>
        <stp/>
        <stp>BQL|5045786631237334443</stp>
        <tr r="AS239" s="4"/>
      </tp>
      <tp t="s">
        <v>#N/A N/A</v>
        <stp/>
        <stp>BQL|8048396824532476922</stp>
        <tr r="AS74" s="4"/>
      </tp>
      <tp t="s">
        <v>#N/A N/A</v>
        <stp/>
        <stp>BQL|7034984784252409612</stp>
        <tr r="AS106" s="4"/>
      </tp>
      <tp t="s">
        <v>#N/A N/A</v>
        <stp/>
        <stp>BQL|6842967084475576075</stp>
        <tr r="AS77" s="4"/>
      </tp>
      <tp t="s">
        <v>#N/A N/A</v>
        <stp/>
        <stp>BQL|4427206204772402635</stp>
        <tr r="AS166" s="4"/>
      </tp>
      <tp t="s">
        <v>#N/A N/A</v>
        <stp/>
        <stp>BQL|7053210021926781305</stp>
        <tr r="AS331" s="4"/>
      </tp>
      <tp t="s">
        <v>#N/A N/A</v>
        <stp/>
        <stp>BQL|5690368673082333153</stp>
        <tr r="AS66" s="4"/>
      </tp>
      <tp t="s">
        <v>#N/A N/A</v>
        <stp/>
        <stp>BQL|3026166585001084967</stp>
        <tr r="AS162" s="4"/>
      </tp>
      <tp t="s">
        <v>#N/A N/A</v>
        <stp/>
        <stp>BQL|8643878738686971742</stp>
        <tr r="AS198" s="4"/>
      </tp>
      <tp t="s">
        <v>#N/A N/A</v>
        <stp/>
        <stp>BQL|4147144103136325140</stp>
        <tr r="AS270" s="4"/>
      </tp>
      <tp t="e">
        <v>#N/A</v>
        <stp/>
        <stp>BDP|9226828061910927528</stp>
        <tr r="AR288" s="4"/>
      </tp>
      <tp t="e">
        <v>#N/A</v>
        <stp/>
        <stp>BDP|5617308643118743880</stp>
        <tr r="AR122" s="4"/>
      </tp>
      <tp t="e">
        <v>#N/A</v>
        <stp/>
        <stp>BDP|6274261893828837751</stp>
        <tr r="AQ312" s="4"/>
      </tp>
      <tp t="s">
        <v>#N/A N/A</v>
        <stp/>
        <stp>BDS|8365724388210789549</stp>
        <tr r="M153" s="4"/>
      </tp>
      <tp t="s">
        <v>#N/A N/A</v>
        <stp/>
        <stp>BDH|5264908783434324288</stp>
        <tr r="E335" s="4"/>
      </tp>
      <tp t="s">
        <v>#N/A N/A</v>
        <stp/>
        <stp>BDH|6012190528625959227</stp>
        <tr r="C49" s="4"/>
      </tp>
      <tp t="s">
        <v>#N/A N/A</v>
        <stp/>
        <stp>BDH|3251637336781988549</stp>
        <tr r="B292" s="4"/>
      </tp>
      <tp t="s">
        <v>#N/A N/A</v>
        <stp/>
        <stp>BDH|2662587061785675635</stp>
        <tr r="D291" s="4"/>
      </tp>
      <tp t="s">
        <v>#N/A N/A</v>
        <stp/>
        <stp>BDH|8795850024249838943</stp>
        <tr r="H114" s="4"/>
      </tp>
      <tp t="s">
        <v>#N/A N/A</v>
        <stp/>
        <stp>BDH|8822642095546073338</stp>
        <tr r="G285" s="4"/>
      </tp>
      <tp t="e">
        <v>#N/A</v>
        <stp/>
        <stp>BDP|8423955739946060631</stp>
        <tr r="AQ65" s="4"/>
      </tp>
      <tp t="s">
        <v>#N/A N/A</v>
        <stp/>
        <stp>BDS|3224616639592976686</stp>
        <tr r="W67" s="4"/>
      </tp>
      <tp t="s">
        <v>#N/A N/A</v>
        <stp/>
        <stp>BDS|4341612882128236094</stp>
        <tr r="M398" s="4"/>
      </tp>
      <tp t="s">
        <v>#N/A N/A</v>
        <stp/>
        <stp>BDS|2666266582128820216</stp>
        <tr r="M292" s="4"/>
      </tp>
      <tp t="s">
        <v>#N/A N/A</v>
        <stp/>
        <stp>BDS|3582479244895452499</stp>
        <tr r="W372" s="4"/>
      </tp>
      <tp t="s">
        <v>#N/A N/A</v>
        <stp/>
        <stp>BDH|1633526039702236742</stp>
        <tr r="F394" s="4"/>
      </tp>
      <tp t="s">
        <v>#N/A N/A</v>
        <stp/>
        <stp>BDH|9179860455584966206</stp>
        <tr r="F78" s="4"/>
      </tp>
      <tp t="s">
        <v>#N/A N/A</v>
        <stp/>
        <stp>BDH|5340824211149241790</stp>
        <tr r="E396" s="4"/>
      </tp>
      <tp t="s">
        <v>#N/A N/A</v>
        <stp/>
        <stp>BDH|1785038213535925750</stp>
        <tr r="H326" s="4"/>
      </tp>
      <tp t="s">
        <v>#N/A N/A</v>
        <stp/>
        <stp>BDH|8645616619185136848</stp>
        <tr r="C136" s="4"/>
      </tp>
      <tp t="s">
        <v>#N/A N/A</v>
        <stp/>
        <stp>BDH|2463705185546355998</stp>
        <tr r="G97" s="4"/>
      </tp>
      <tp t="s">
        <v>#N/A N/A</v>
        <stp/>
        <stp>BDH|9511690945849533071</stp>
        <tr r="H296" s="4"/>
      </tp>
      <tp t="s">
        <v>#N/A N/A</v>
        <stp/>
        <stp>BDH|3580978159699196412</stp>
        <tr r="D107" s="4"/>
      </tp>
      <tp t="s">
        <v>#N/A N/A</v>
        <stp/>
        <stp>BDH|3232535522983948514</stp>
        <tr r="F207" s="4"/>
      </tp>
      <tp t="s">
        <v>#N/A N/A</v>
        <stp/>
        <stp>BDH|2273128439631474361</stp>
        <tr r="D396" s="4"/>
      </tp>
      <tp t="s">
        <v>#N/A N/A</v>
        <stp/>
        <stp>BDH|3879747347427881583</stp>
        <tr r="H228" s="4"/>
      </tp>
      <tp t="e">
        <v>#N/A</v>
        <stp/>
        <stp>BDP|6473665734315901471</stp>
        <tr r="AR248" s="4"/>
      </tp>
      <tp t="e">
        <v>#N/A</v>
        <stp/>
        <stp>BDS|6659360458514576653</stp>
        <tr r="AG192" s="4"/>
        <tr r="AG192" s="4"/>
        <tr r="W192" s="4"/>
        <tr r="W192" s="4"/>
        <tr r="M192" s="4"/>
        <tr r="M192" s="4"/>
      </tp>
      <tp t="s">
        <v>#N/A N/A</v>
        <stp/>
        <stp>BDH|5862868412377479909</stp>
        <tr r="D121" s="4"/>
      </tp>
      <tp t="s">
        <v>#N/A N/A</v>
        <stp/>
        <stp>BDH|3002596604134680034</stp>
        <tr r="G270" s="4"/>
      </tp>
      <tp t="s">
        <v>#N/A N/A</v>
        <stp/>
        <stp>BDH|8793398850475175979</stp>
        <tr r="F324" s="4"/>
      </tp>
      <tp t="s">
        <v>#N/A N/A</v>
        <stp/>
        <stp>BDH|6171414814369985854</stp>
        <tr r="I189" s="4"/>
      </tp>
      <tp t="s">
        <v>#N/A N/A</v>
        <stp/>
        <stp>BDH|5116499914106153453</stp>
        <tr r="H7" s="4"/>
      </tp>
      <tp t="s">
        <v>#N/A N/A</v>
        <stp/>
        <stp>BDS|1739193427438389833</stp>
        <tr r="M376" s="4"/>
      </tp>
      <tp t="s">
        <v>#N/A N/A</v>
        <stp/>
        <stp>BDH|8541170162909856419</stp>
        <tr r="E32" s="4"/>
      </tp>
      <tp t="s">
        <v>#N/A N/A</v>
        <stp/>
        <stp>BDH|9271514593643926402</stp>
        <tr r="I169" s="4"/>
      </tp>
      <tp t="s">
        <v>#N/A N/A</v>
        <stp/>
        <stp>BDH|1692688000393073670</stp>
        <tr r="B298" s="4"/>
      </tp>
      <tp t="s">
        <v>#N/A N/A</v>
        <stp/>
        <stp>BDH|1877774020071460721</stp>
        <tr r="I174" s="4"/>
      </tp>
      <tp t="s">
        <v>#N/A N/A</v>
        <stp/>
        <stp>BDH|4877317787199327444</stp>
        <tr r="G174" s="4"/>
      </tp>
      <tp t="s">
        <v>#N/A N/A</v>
        <stp/>
        <stp>BDH|3791377085483431980</stp>
        <tr r="D277" s="4"/>
      </tp>
      <tp t="s">
        <v>#N/A N/A</v>
        <stp/>
        <stp>BDH|6595128431807626191</stp>
        <tr r="G281" s="4"/>
      </tp>
      <tp t="s">
        <v>#N/A N/A</v>
        <stp/>
        <stp>BDH|7289513504605747596</stp>
        <tr r="G209" s="4"/>
      </tp>
      <tp t="s">
        <v>#N/A N/A</v>
        <stp/>
        <stp>BDH|2562526494835221984</stp>
        <tr r="F327" s="4"/>
      </tp>
      <tp t="s">
        <v>#N/A N/A</v>
        <stp/>
        <stp>BDH|3374888680407644641</stp>
        <tr r="B174" s="4"/>
      </tp>
      <tp t="s">
        <v>#N/A N/A</v>
        <stp/>
        <stp>BDH|5085519699152394927</stp>
        <tr r="E38" s="4"/>
      </tp>
      <tp t="s">
        <v>#N/A N/A</v>
        <stp/>
        <stp>BDH|1260123801977156597</stp>
        <tr r="B119" s="4"/>
      </tp>
      <tp t="s">
        <v>#N/A N/A</v>
        <stp/>
        <stp>BDS|1231597437606505379</stp>
        <tr r="AG339" s="4"/>
      </tp>
      <tp t="s">
        <v>#N/A N/A</v>
        <stp/>
        <stp>BDS|3178612919976530027</stp>
        <tr r="W122" s="4"/>
      </tp>
      <tp t="s">
        <v>#N/A N/A</v>
        <stp/>
        <stp>BDS|2967417192598171553</stp>
        <tr r="M129" s="4"/>
      </tp>
      <tp t="s">
        <v>#N/A N/A</v>
        <stp/>
        <stp>BDS|1791641621701889641</stp>
        <tr r="AG330" s="4"/>
      </tp>
      <tp t="s">
        <v>#N/A N/A</v>
        <stp/>
        <stp>BDH|1038470919252825483</stp>
        <tr r="F277" s="4"/>
      </tp>
      <tp t="s">
        <v>#N/A N/A</v>
        <stp/>
        <stp>BDH|5985641466027754029</stp>
        <tr r="D79" s="4"/>
      </tp>
      <tp t="s">
        <v>#N/A N/A</v>
        <stp/>
        <stp>BDH|6571124059981082106</stp>
        <tr r="B329" s="4"/>
      </tp>
      <tp t="s">
        <v>#N/A N/A</v>
        <stp/>
        <stp>BDH|2685482918846987311</stp>
        <tr r="E212" s="4"/>
      </tp>
      <tp t="s">
        <v>#N/A N/A</v>
        <stp/>
        <stp>BDH|6889645548092347494</stp>
        <tr r="E278" s="4"/>
      </tp>
      <tp t="s">
        <v>#N/A N/A</v>
        <stp/>
        <stp>BDS|6295545216369628997</stp>
        <tr r="AG180" s="4"/>
      </tp>
      <tp t="s">
        <v>#N/A N/A</v>
        <stp/>
        <stp>BDS|4904511212826313461</stp>
        <tr r="M147" s="4"/>
      </tp>
      <tp t="e">
        <v>#N/A</v>
        <stp/>
        <stp>BDP|2243988612881756901</stp>
        <tr r="AR196" s="4"/>
      </tp>
      <tp t="e">
        <v>#N/A</v>
        <stp/>
        <stp>BDP|9355944735582584389</stp>
        <tr r="AQ38" s="4"/>
      </tp>
      <tp t="e">
        <v>#N/A</v>
        <stp/>
        <stp>BDP|9160281542465726835</stp>
        <tr r="AQ182" s="4"/>
      </tp>
      <tp t="s">
        <v>#N/A N/A</v>
        <stp/>
        <stp>BDH|7960460964393628426</stp>
        <tr r="D236" s="4"/>
      </tp>
      <tp t="s">
        <v>#N/A N/A</v>
        <stp/>
        <stp>BDH|2146491320362554423</stp>
        <tr r="C11" s="4"/>
      </tp>
      <tp t="s">
        <v>#N/A N/A</v>
        <stp/>
        <stp>BDH|7889205819476619088</stp>
        <tr r="D215" s="4"/>
      </tp>
      <tp t="s">
        <v>#N/A N/A</v>
        <stp/>
        <stp>BDH|3465229347876852161</stp>
        <tr r="F186" s="4"/>
      </tp>
      <tp t="s">
        <v>#N/A N/A</v>
        <stp/>
        <stp>BDH|6352249248555443748</stp>
        <tr r="E235" s="4"/>
      </tp>
      <tp t="s">
        <v>#N/A N/A</v>
        <stp/>
        <stp>BDH|2736284154934663322</stp>
        <tr r="F181" s="4"/>
      </tp>
      <tp t="s">
        <v>#N/A N/A</v>
        <stp/>
        <stp>BDH|7735497351606872289</stp>
        <tr r="F214" s="4"/>
      </tp>
      <tp t="e">
        <v>#N/A</v>
        <stp/>
        <stp>BDP|8937989335367832703</stp>
        <tr r="AQ147" s="4"/>
      </tp>
      <tp t="s">
        <v>#N/A N/A</v>
        <stp/>
        <stp>BDS|2238207618356707512</stp>
        <tr r="AG181" s="4"/>
      </tp>
      <tp t="s">
        <v>#N/A N/A</v>
        <stp/>
        <stp>BDH|3165447743496937737</stp>
        <tr r="H98" s="4"/>
      </tp>
      <tp t="s">
        <v>#N/A N/A</v>
        <stp/>
        <stp>BDH|4315418537991900002</stp>
        <tr r="F44" s="4"/>
      </tp>
      <tp t="s">
        <v>#N/A N/A</v>
        <stp/>
        <stp>BDH|2000641167263978360</stp>
        <tr r="D23" s="4"/>
      </tp>
      <tp t="s">
        <v>#N/A N/A</v>
        <stp/>
        <stp>BDH|6195826525517897924</stp>
        <tr r="C51" s="4"/>
      </tp>
      <tp t="s">
        <v>#N/A N/A</v>
        <stp/>
        <stp>BDH|2700454110850788593</stp>
        <tr r="B159" s="4"/>
      </tp>
      <tp t="s">
        <v>#N/A N/A</v>
        <stp/>
        <stp>BDH|6365632991883987842</stp>
        <tr r="G284" s="4"/>
      </tp>
      <tp t="s">
        <v>#N/A N/A</v>
        <stp/>
        <stp>BDH|7146275141797859439</stp>
        <tr r="D115" s="4"/>
      </tp>
      <tp t="s">
        <v>#N/A N/A</v>
        <stp/>
        <stp>BDH|3626734365029915958</stp>
        <tr r="D126" s="4"/>
      </tp>
      <tp t="s">
        <v>#N/A N/A</v>
        <stp/>
        <stp>BDS|9007391484815833583</stp>
        <tr r="AG319" s="4"/>
      </tp>
      <tp t="s">
        <v>#N/A N/A</v>
        <stp/>
        <stp>BDH|6709057054109863831</stp>
        <tr r="F266" s="4"/>
      </tp>
      <tp t="s">
        <v>#N/A N/A</v>
        <stp/>
        <stp>BDH|8928830862236616232</stp>
        <tr r="I249" s="4"/>
      </tp>
      <tp t="s">
        <v>#N/A N/A</v>
        <stp/>
        <stp>BDH|7509057768282161140</stp>
        <tr r="C139" s="4"/>
      </tp>
      <tp t="s">
        <v>#N/A N/A</v>
        <stp/>
        <stp>BDH|3807812987121660052</stp>
        <tr r="F40" s="4"/>
      </tp>
      <tp t="s">
        <v>#N/A N/A</v>
        <stp/>
        <stp>BDH|5409581132006174721</stp>
        <tr r="E69" s="4"/>
      </tp>
      <tp t="s">
        <v>#N/A N/A</v>
        <stp/>
        <stp>BDH|2924410995425495849</stp>
        <tr r="D195" s="4"/>
      </tp>
      <tp t="s">
        <v>#N/A N/A</v>
        <stp/>
        <stp>BDH|9959348591513655277</stp>
        <tr r="F288" s="4"/>
      </tp>
      <tp t="s">
        <v>#N/A N/A</v>
        <stp/>
        <stp>BDH|9344527460788892047</stp>
        <tr r="G217" s="4"/>
      </tp>
      <tp t="s">
        <v>#N/A N/A</v>
        <stp/>
        <stp>BDH|6761712425145880461</stp>
        <tr r="F55" s="4"/>
      </tp>
      <tp t="s">
        <v>#N/A N/A</v>
        <stp/>
        <stp>BDH|5035093135912023614</stp>
        <tr r="I341" s="4"/>
      </tp>
      <tp t="e">
        <v>#N/A</v>
        <stp/>
        <stp>BDP|8400519483596141151</stp>
        <tr r="AR93" s="4"/>
      </tp>
      <tp t="s">
        <v>#N/A N/A</v>
        <stp/>
        <stp>BDS|3675303266721264504</stp>
        <tr r="W374" s="4"/>
      </tp>
      <tp t="e">
        <v>#N/A</v>
        <stp/>
        <stp>BDS|2164830176569339651</stp>
        <tr r="M77" s="4"/>
        <tr r="M77" s="4"/>
        <tr r="AG77" s="4"/>
        <tr r="AG77" s="4"/>
        <tr r="W77" s="4"/>
        <tr r="W77" s="4"/>
      </tp>
      <tp t="s">
        <v>#N/A N/A</v>
        <stp/>
        <stp>BDH|5297115865720614029</stp>
        <tr r="D232" s="4"/>
      </tp>
      <tp t="s">
        <v>#N/A N/A</v>
        <stp/>
        <stp>BDH|1016155573752101755</stp>
        <tr r="D309" s="4"/>
      </tp>
      <tp t="s">
        <v>#N/A N/A</v>
        <stp/>
        <stp>BDH|5954088432216264234</stp>
        <tr r="H276" s="4"/>
      </tp>
      <tp t="s">
        <v>#N/A N/A</v>
        <stp/>
        <stp>BDH|5111319170045444663</stp>
        <tr r="D297" s="4"/>
      </tp>
      <tp t="s">
        <v>#N/A N/A</v>
        <stp/>
        <stp>BDH|1692515073314187579</stp>
        <tr r="B373" s="4"/>
      </tp>
      <tp t="s">
        <v>#N/A N/A</v>
        <stp/>
        <stp>BDH|7140049072400338264</stp>
        <tr r="E10" s="4"/>
      </tp>
      <tp t="s">
        <v>#N/A N/A</v>
        <stp/>
        <stp>BDH|4660232753968408903</stp>
        <tr r="H123" s="4"/>
      </tp>
      <tp t="s">
        <v>#N/A N/A</v>
        <stp/>
        <stp>BDS|1720706667275098735</stp>
        <tr r="W259" s="4"/>
      </tp>
      <tp t="e">
        <v>#N/A</v>
        <stp/>
        <stp>BDP|1977051312926441491</stp>
        <tr r="AR36" s="4"/>
      </tp>
      <tp t="s">
        <v>#N/A N/A</v>
        <stp/>
        <stp>BDS|9222901436722120369</stp>
        <tr r="M346" s="4"/>
      </tp>
      <tp t="s">
        <v>#N/A N/A</v>
        <stp/>
        <stp>BDH|4353405993318242316</stp>
        <tr r="E198" s="4"/>
      </tp>
      <tp t="s">
        <v>#N/A N/A</v>
        <stp/>
        <stp>BDH|6913357277135959516</stp>
        <tr r="H43" s="4"/>
      </tp>
      <tp t="s">
        <v>#N/A N/A</v>
        <stp/>
        <stp>BDH|5679698175845055395</stp>
        <tr r="B217" s="4"/>
      </tp>
      <tp t="s">
        <v>#N/A N/A</v>
        <stp/>
        <stp>BDH|3684743254160247374</stp>
        <tr r="H360" s="4"/>
      </tp>
      <tp t="e">
        <v>#N/A</v>
        <stp/>
        <stp>BDS|1244241903899023855</stp>
        <tr r="M197" s="4"/>
        <tr r="M197" s="4"/>
        <tr r="W197" s="4"/>
        <tr r="W197" s="4"/>
        <tr r="AG197" s="4"/>
        <tr r="AG197" s="4"/>
      </tp>
      <tp t="e">
        <v>#N/A</v>
        <stp/>
        <stp>BDP|9333059915319428377</stp>
        <tr r="AQ89" s="4"/>
      </tp>
      <tp t="s">
        <v>#N/A N/A</v>
        <stp/>
        <stp>BDS|4932287547164242443</stp>
        <tr r="W24" s="4"/>
      </tp>
      <tp t="s">
        <v>#N/A N/A</v>
        <stp/>
        <stp>BDH|6806351079788414806</stp>
        <tr r="B213" s="4"/>
      </tp>
      <tp t="s">
        <v>#N/A N/A</v>
        <stp/>
        <stp>BDH|3437593528661515707</stp>
        <tr r="F134" s="4"/>
      </tp>
      <tp t="s">
        <v>#N/A N/A</v>
        <stp/>
        <stp>BDH|9547518677841737847</stp>
        <tr r="E89" s="4"/>
      </tp>
      <tp t="s">
        <v>#N/A N/A</v>
        <stp/>
        <stp>BDH|8585725387536397335</stp>
        <tr r="E83" s="4"/>
      </tp>
      <tp t="s">
        <v>#N/A N/A</v>
        <stp/>
        <stp>BDH|6758622006140629253</stp>
        <tr r="C391" s="4"/>
      </tp>
      <tp t="s">
        <v>#N/A N/A</v>
        <stp/>
        <stp>BDH|1447117674492514741</stp>
        <tr r="C19" s="4"/>
      </tp>
      <tp t="s">
        <v>#N/A N/A</v>
        <stp/>
        <stp>BDH|1834206531033978109</stp>
        <tr r="H357" s="4"/>
      </tp>
      <tp t="s">
        <v>#N/A N/A</v>
        <stp/>
        <stp>BDH|2489236941631203742</stp>
        <tr r="D229" s="4"/>
      </tp>
      <tp t="s">
        <v>#N/A N/A</v>
        <stp/>
        <stp>BDH|3809728818826158138</stp>
        <tr r="C283" s="4"/>
      </tp>
      <tp t="s">
        <v>#N/A N/A</v>
        <stp/>
        <stp>BDH|5974874589471190661</stp>
        <tr r="H220" s="4"/>
      </tp>
      <tp t="e">
        <v>#N/A</v>
        <stp/>
        <stp>BDS|9578591117589342696</stp>
        <tr r="W170" s="4"/>
        <tr r="W170" s="4"/>
        <tr r="M170" s="4"/>
        <tr r="M170" s="4"/>
        <tr r="AG170" s="4"/>
        <tr r="AG170" s="4"/>
      </tp>
      <tp t="s">
        <v>#N/A N/A</v>
        <stp/>
        <stp>BDH|6112637521656736651</stp>
        <tr r="B245" s="4"/>
      </tp>
      <tp t="s">
        <v>#N/A N/A</v>
        <stp/>
        <stp>BDH|3573000335310957283</stp>
        <tr r="C77" s="4"/>
      </tp>
      <tp t="s">
        <v>#N/A N/A</v>
        <stp/>
        <stp>BDH|1023351815517973687</stp>
        <tr r="D338" s="4"/>
      </tp>
      <tp t="s">
        <v>#N/A N/A</v>
        <stp/>
        <stp>BDH|5675602376265241338</stp>
        <tr r="B302" s="4"/>
      </tp>
      <tp t="s">
        <v>#N/A N/A</v>
        <stp/>
        <stp>BDH|8325308000001717850</stp>
        <tr r="I397" s="4"/>
      </tp>
      <tp t="e">
        <v>#N/A</v>
        <stp/>
        <stp>BDP|5204305116683682647</stp>
        <tr r="AQ56" s="4"/>
      </tp>
      <tp t="s">
        <v>#N/A N/A</v>
        <stp/>
        <stp>BDS|4306443665892039649</stp>
        <tr r="W38" s="4"/>
      </tp>
      <tp t="s">
        <v>#N/A N/A</v>
        <stp/>
        <stp>BDH|2319681560489831956</stp>
        <tr r="I157" s="4"/>
      </tp>
      <tp t="s">
        <v>#N/A N/A</v>
        <stp/>
        <stp>BDH|9758763085250761453</stp>
        <tr r="D202" s="4"/>
      </tp>
      <tp t="s">
        <v>#N/A N/A</v>
        <stp/>
        <stp>BDH|9311054793327113527</stp>
        <tr r="H301" s="4"/>
      </tp>
      <tp t="s">
        <v>#N/A N/A</v>
        <stp/>
        <stp>BDH|2304422814126589368</stp>
        <tr r="D239" s="4"/>
      </tp>
      <tp t="s">
        <v>#N/A N/A</v>
        <stp/>
        <stp>BDH|5059603052451123553</stp>
        <tr r="G55" s="4"/>
      </tp>
      <tp t="s">
        <v>#N/A N/A</v>
        <stp/>
        <stp>BDH|9167780438616268954</stp>
        <tr r="E369" s="4"/>
      </tp>
      <tp t="s">
        <v>#N/A N/A</v>
        <stp/>
        <stp>BDH|4852083542736279463</stp>
        <tr r="G274" s="4"/>
      </tp>
      <tp t="s">
        <v>#N/A N/A</v>
        <stp/>
        <stp>BDH|9607911057445740217</stp>
        <tr r="D35" s="4"/>
      </tp>
      <tp t="s">
        <v>#N/A N/A</v>
        <stp/>
        <stp>BDH|7110214232143155758</stp>
        <tr r="C47" s="4"/>
      </tp>
      <tp t="s">
        <v>#N/A N/A</v>
        <stp/>
        <stp>BDH|6899557275057727193</stp>
        <tr r="G372" s="4"/>
      </tp>
      <tp t="s">
        <v>#N/A N/A</v>
        <stp/>
        <stp>BDH|4350566934678435839</stp>
        <tr r="F319" s="4"/>
      </tp>
      <tp t="s">
        <v>#N/A N/A</v>
        <stp/>
        <stp>BDH|5790711502879376919</stp>
        <tr r="E286" s="4"/>
      </tp>
      <tp t="e">
        <v>#N/A</v>
        <stp/>
        <stp>BDP|2441544480705507826</stp>
        <tr r="AR172" s="4"/>
      </tp>
      <tp t="e">
        <v>#N/A</v>
        <stp/>
        <stp>BDS|2104566053542086238</stp>
        <tr r="W194" s="4"/>
        <tr r="W194" s="4"/>
        <tr r="M194" s="4"/>
        <tr r="M194" s="4"/>
        <tr r="AG194" s="4"/>
        <tr r="AG194" s="4"/>
      </tp>
      <tp t="e">
        <v>#N/A</v>
        <stp/>
        <stp>BDP|2724005205493651336</stp>
        <tr r="AQ237" s="4"/>
      </tp>
      <tp t="e">
        <v>#N/A</v>
        <stp/>
        <stp>BDP|4178802090563753411</stp>
        <tr r="AR38" s="4"/>
      </tp>
      <tp t="s">
        <v>#N/A N/A</v>
        <stp/>
        <stp>BDH|7675900405064402806</stp>
        <tr r="I74" s="4"/>
      </tp>
      <tp t="s">
        <v>#N/A N/A</v>
        <stp/>
        <stp>BDH|2305315130283009357</stp>
        <tr r="F194" s="4"/>
      </tp>
      <tp t="s">
        <v>#N/A N/A</v>
        <stp/>
        <stp>BDH|5037258512841411541</stp>
        <tr r="F137" s="4"/>
      </tp>
      <tp t="s">
        <v>#N/A N/A</v>
        <stp/>
        <stp>BDH|7656354056845093624</stp>
        <tr r="E206" s="4"/>
      </tp>
      <tp t="s">
        <v>#N/A N/A</v>
        <stp/>
        <stp>BDH|1886064138974428453</stp>
        <tr r="H140" s="4"/>
      </tp>
      <tp t="s">
        <v>#N/A N/A</v>
        <stp/>
        <stp>BDH|6111448202430098000</stp>
        <tr r="B393" s="4"/>
      </tp>
      <tp t="s">
        <v>#N/A N/A</v>
        <stp/>
        <stp>BDH|8576174150379192740</stp>
        <tr r="D76" s="4"/>
      </tp>
      <tp t="s">
        <v>#N/A N/A</v>
        <stp/>
        <stp>BDH|4959062766300982076</stp>
        <tr r="H55" s="4"/>
      </tp>
      <tp t="s">
        <v>#N/A N/A</v>
        <stp/>
        <stp>BDH|8459328980137999688</stp>
        <tr r="B305" s="4"/>
      </tp>
      <tp t="s">
        <v>#N/A N/A</v>
        <stp/>
        <stp>BDH|9180685120239698689</stp>
        <tr r="E368" s="4"/>
      </tp>
      <tp t="e">
        <v>#N/A</v>
        <stp/>
        <stp>BDP|4314496535542310389</stp>
        <tr r="AR368" s="4"/>
      </tp>
      <tp t="s">
        <v>#N/A N/A</v>
        <stp/>
        <stp>BDS|3465586701265861116</stp>
        <tr r="W289" s="4"/>
      </tp>
      <tp t="s">
        <v>#N/A N/A</v>
        <stp/>
        <stp>BDS|8697757417899867580</stp>
        <tr r="M13" s="4"/>
      </tp>
      <tp t="e">
        <v>#N/A</v>
        <stp/>
        <stp>BDP|4628125701624856397</stp>
        <tr r="AR142" s="4"/>
      </tp>
      <tp t="e">
        <v>#N/A</v>
        <stp/>
        <stp>BDS|7727577289271439995</stp>
        <tr r="W345" s="4"/>
        <tr r="W345" s="4"/>
        <tr r="M345" s="4"/>
        <tr r="M345" s="4"/>
        <tr r="AG345" s="4"/>
        <tr r="AG345" s="4"/>
      </tp>
      <tp t="s">
        <v>#N/A N/A</v>
        <stp/>
        <stp>BDS|6541843967689205306</stp>
        <tr r="AG398" s="4"/>
      </tp>
      <tp t="e">
        <v>#N/A</v>
        <stp/>
        <stp>BDS|6521032161646519460</stp>
        <tr r="W182" s="4"/>
        <tr r="W182" s="4"/>
        <tr r="AG182" s="4"/>
        <tr r="AG182" s="4"/>
        <tr r="M182" s="4"/>
        <tr r="M182" s="4"/>
      </tp>
      <tp t="s">
        <v>#N/A N/A</v>
        <stp/>
        <stp>BDS|2642955282512695338</stp>
        <tr r="AG311" s="4"/>
      </tp>
      <tp t="e">
        <v>#N/A</v>
        <stp/>
        <stp>BDS|4315980575760212882</stp>
        <tr r="AG106" s="4"/>
        <tr r="AG106" s="4"/>
        <tr r="W106" s="4"/>
        <tr r="W106" s="4"/>
        <tr r="M106" s="4"/>
        <tr r="M106" s="4"/>
      </tp>
      <tp t="s">
        <v>#N/A N/A</v>
        <stp/>
        <stp>BDH|1234777370076720567</stp>
        <tr r="D224" s="4"/>
      </tp>
      <tp t="s">
        <v>#N/A N/A</v>
        <stp/>
        <stp>BDH|6525498745181499593</stp>
        <tr r="E246" s="4"/>
      </tp>
      <tp t="s">
        <v>#N/A N/A</v>
        <stp/>
        <stp>BDH|2398753846796393575</stp>
        <tr r="G253" s="4"/>
      </tp>
      <tp t="s">
        <v>#N/A N/A</v>
        <stp/>
        <stp>BDH|3774419077916223472</stp>
        <tr r="B162" s="4"/>
      </tp>
      <tp t="s">
        <v>#N/A N/A</v>
        <stp/>
        <stp>BDH|7473070277533604165</stp>
        <tr r="D249" s="4"/>
      </tp>
      <tp t="s">
        <v>#N/A N/A</v>
        <stp/>
        <stp>BDH|3581335110747651447</stp>
        <tr r="E248" s="4"/>
      </tp>
      <tp t="s">
        <v>#N/A N/A</v>
        <stp/>
        <stp>BDH|2168366221676555779</stp>
        <tr r="F18" s="4"/>
      </tp>
      <tp t="e">
        <v>#N/A</v>
        <stp/>
        <stp>BDP|6303321313410091671</stp>
        <tr r="AR364" s="4"/>
      </tp>
      <tp t="e">
        <v>#N/A</v>
        <stp/>
        <stp>BDP|3569741446271661343</stp>
        <tr r="AQ107" s="4"/>
      </tp>
      <tp t="e">
        <v>#N/A</v>
        <stp/>
        <stp>BDP|5209614843646775326</stp>
        <tr r="AR331" s="4"/>
      </tp>
      <tp t="e">
        <v>#N/A</v>
        <stp/>
        <stp>BDS|8259407094161356606</stp>
        <tr r="M37" s="4"/>
        <tr r="M37" s="4"/>
        <tr r="W37" s="4"/>
        <tr r="W37" s="4"/>
        <tr r="AG37" s="4"/>
        <tr r="AG37" s="4"/>
      </tp>
      <tp t="s">
        <v>#N/A N/A</v>
        <stp/>
        <stp>BDH|3950577771413244080</stp>
        <tr r="E240" s="4"/>
      </tp>
      <tp t="s">
        <v>#N/A N/A</v>
        <stp/>
        <stp>BDH|7101860541331063830</stp>
        <tr r="F259" s="4"/>
      </tp>
      <tp t="s">
        <v>#N/A N/A</v>
        <stp/>
        <stp>BDH|3405067594498358001</stp>
        <tr r="E190" s="4"/>
      </tp>
      <tp t="s">
        <v>#N/A N/A</v>
        <stp/>
        <stp>BDH|6008724822693337267</stp>
        <tr r="H165" s="4"/>
      </tp>
      <tp t="s">
        <v>#N/A N/A</v>
        <stp/>
        <stp>BDH|1612532223265187120</stp>
        <tr r="D383" s="4"/>
      </tp>
      <tp t="s">
        <v>#N/A N/A</v>
        <stp/>
        <stp>BDH|2681677023082351642</stp>
        <tr r="E164" s="4"/>
      </tp>
      <tp t="s">
        <v>#N/A N/A</v>
        <stp/>
        <stp>BDH|9233650834889174771</stp>
        <tr r="E168" s="4"/>
      </tp>
      <tp t="s">
        <v>#N/A N/A</v>
        <stp/>
        <stp>BDH|5595650220263212077</stp>
        <tr r="E46" s="4"/>
      </tp>
      <tp t="s">
        <v>#N/A N/A</v>
        <stp/>
        <stp>BDH|3242550532083038409</stp>
        <tr r="G52" s="4"/>
      </tp>
      <tp t="e">
        <v>#N/A</v>
        <stp/>
        <stp>BQL.LIST|1040828489000655983</stp>
        <tr r="J356" s="4"/>
      </tp>
      <tp t="s">
        <v>#N/A N/A</v>
        <stp/>
        <stp>BDH|21756003911449927</stp>
        <tr r="G257" s="4"/>
      </tp>
      <tp t="s">
        <v>#N/A N/A</v>
        <stp/>
        <stp>BQL|5446579478421642538</stp>
        <tr r="AS305" s="4"/>
      </tp>
      <tp t="s">
        <v>#N/A N/A</v>
        <stp/>
        <stp>BQL|5836618763917096177</stp>
        <tr r="AS248" s="4"/>
      </tp>
      <tp t="s">
        <v>#N/A N/A</v>
        <stp/>
        <stp>BQL|5404554446825363294</stp>
        <tr r="AS226" s="4"/>
      </tp>
      <tp t="s">
        <v>#N/A N/A</v>
        <stp/>
        <stp>BQL|2023764480009466786</stp>
        <tr r="AS343" s="4"/>
      </tp>
      <tp t="s">
        <v>#N/A N/A</v>
        <stp/>
        <stp>BQL|9828859032411159049</stp>
        <tr r="AS93" s="4"/>
      </tp>
      <tp t="s">
        <v>#N/A N/A</v>
        <stp/>
        <stp>BQL|8305856085103118885</stp>
        <tr r="AS398" s="4"/>
      </tp>
      <tp t="s">
        <v>#N/A N/A</v>
        <stp/>
        <stp>BQL|6973509239591819203</stp>
        <tr r="AS203" s="4"/>
      </tp>
      <tp t="s">
        <v>#N/A N/A</v>
        <stp/>
        <stp>BQL|1727820730258262104</stp>
        <tr r="AS399" s="4"/>
      </tp>
      <tp t="s">
        <v>#N/A N/A</v>
        <stp/>
        <stp>BQL|5897540966931922462</stp>
        <tr r="AS301" s="4"/>
      </tp>
      <tp t="s">
        <v>#N/A N/A</v>
        <stp/>
        <stp>BQL|9752228822809070360</stp>
        <tr r="AS325" s="4"/>
      </tp>
      <tp t="s">
        <v>#N/A N/A</v>
        <stp/>
        <stp>BDS|3682384540643331470</stp>
        <tr r="M108" s="4"/>
      </tp>
      <tp t="s">
        <v>#N/A N/A</v>
        <stp/>
        <stp>BDS|7284562005743204291</stp>
        <tr r="AG313" s="4"/>
      </tp>
      <tp t="s">
        <v>#N/A N/A</v>
        <stp/>
        <stp>BDS|4269483231757994787</stp>
        <tr r="M11" s="4"/>
      </tp>
      <tp t="s">
        <v>#N/A N/A</v>
        <stp/>
        <stp>BDS|8124937237260665191</stp>
        <tr r="AG28" s="4"/>
      </tp>
      <tp t="s">
        <v>#N/A N/A</v>
        <stp/>
        <stp>BDH|5992661442996297258</stp>
        <tr r="G299" s="4"/>
      </tp>
      <tp t="s">
        <v>#N/A N/A</v>
        <stp/>
        <stp>BDH|9862932878070871410</stp>
        <tr r="H231" s="4"/>
      </tp>
      <tp t="s">
        <v>#N/A N/A</v>
        <stp/>
        <stp>BDH|4207476051513605586</stp>
        <tr r="G87" s="4"/>
      </tp>
      <tp t="s">
        <v>#N/A N/A</v>
        <stp/>
        <stp>BDH|1009267469980129649</stp>
        <tr r="H132" s="4"/>
      </tp>
      <tp t="s">
        <v>#N/A N/A</v>
        <stp/>
        <stp>BDH|9337556633245693996</stp>
        <tr r="D293" s="4"/>
      </tp>
      <tp t="s">
        <v>#N/A N/A</v>
        <stp/>
        <stp>BDH|7942648717520979395</stp>
        <tr r="B229" s="4"/>
      </tp>
      <tp t="s">
        <v>#N/A N/A</v>
        <stp/>
        <stp>BDH|8977452067861373824</stp>
        <tr r="H88" s="4"/>
      </tp>
      <tp t="s">
        <v>#N/A N/A</v>
        <stp/>
        <stp>BDS|2555604238027617308</stp>
        <tr r="W134" s="4"/>
      </tp>
      <tp t="e">
        <v>#N/A</v>
        <stp/>
        <stp>BDP|6386908062413998933</stp>
        <tr r="AR152" s="4"/>
      </tp>
      <tp t="s">
        <v>#N/A N/A</v>
        <stp/>
        <stp>BDS|3553609178513197272</stp>
        <tr r="M68" s="4"/>
      </tp>
      <tp t="s">
        <v>#N/A N/A</v>
        <stp/>
        <stp>BDH|3267771930665924172</stp>
        <tr r="C33" s="4"/>
      </tp>
      <tp t="s">
        <v>#N/A N/A</v>
        <stp/>
        <stp>BDH|2701648964128878945</stp>
        <tr r="E282" s="4"/>
      </tp>
      <tp t="s">
        <v>#N/A N/A</v>
        <stp/>
        <stp>BDH|7147013958938633956</stp>
        <tr r="G144" s="4"/>
      </tp>
      <tp t="s">
        <v>#N/A N/A</v>
        <stp/>
        <stp>BDH|9305005911212181981</stp>
        <tr r="C46" s="4"/>
      </tp>
      <tp t="e">
        <v>#N/A</v>
        <stp/>
        <stp>BDS|9981652995984447158</stp>
        <tr r="W129" s="4"/>
        <tr r="W129" s="4"/>
        <tr r="AG129" s="4"/>
        <tr r="AG129" s="4"/>
        <tr r="M129" s="4"/>
        <tr r="M129" s="4"/>
      </tp>
      <tp t="s">
        <v>#N/A N/A</v>
        <stp/>
        <stp>BDS|4759139656305243686</stp>
        <tr r="W31" s="4"/>
      </tp>
      <tp t="s">
        <v>#N/A N/A</v>
        <stp/>
        <stp>BDS|4693126888396253869</stp>
        <tr r="M298" s="4"/>
      </tp>
      <tp t="e">
        <v>#N/A</v>
        <stp/>
        <stp>BDP|7727079443968986828</stp>
        <tr r="AQ304" s="4"/>
      </tp>
      <tp t="e">
        <v>#N/A</v>
        <stp/>
        <stp>BDP|7721795487889993281</stp>
        <tr r="AR296" s="4"/>
      </tp>
      <tp t="e">
        <v>#N/A</v>
        <stp/>
        <stp>BDP|2508886796782648252</stp>
        <tr r="AR127" s="4"/>
      </tp>
      <tp t="e">
        <v>#N/A</v>
        <stp/>
        <stp>BDP|8362733649371478956</stp>
        <tr r="AQ296" s="4"/>
      </tp>
      <tp t="s">
        <v>#N/A N/A</v>
        <stp/>
        <stp>BDS|1477754468176720565</stp>
        <tr r="W309" s="4"/>
      </tp>
      <tp t="s">
        <v>#N/A N/A</v>
        <stp/>
        <stp>BDH|1637288870081550638</stp>
        <tr r="I292" s="4"/>
      </tp>
      <tp t="s">
        <v>#N/A N/A</v>
        <stp/>
        <stp>BDH|3097890083555413565</stp>
        <tr r="F16" s="4"/>
      </tp>
      <tp t="s">
        <v>#N/A N/A</v>
        <stp/>
        <stp>BDH|1748662460346937409</stp>
        <tr r="E225" s="4"/>
      </tp>
      <tp t="s">
        <v>#N/A N/A</v>
        <stp/>
        <stp>BDS|1734169649231365620</stp>
        <tr r="W252" s="4"/>
      </tp>
      <tp t="s">
        <v>#N/A N/A</v>
        <stp/>
        <stp>BDH|1146692625206170052</stp>
        <tr r="D223" s="4"/>
      </tp>
      <tp t="s">
        <v>#N/A N/A</v>
        <stp/>
        <stp>BDH|3854724710102054436</stp>
        <tr r="F138" s="4"/>
      </tp>
      <tp t="s">
        <v>#N/A N/A</v>
        <stp/>
        <stp>BDH|2282572948886309671</stp>
        <tr r="I28" s="4"/>
      </tp>
      <tp t="s">
        <v>#N/A N/A</v>
        <stp/>
        <stp>BDH|3248135636673713191</stp>
        <tr r="C56" s="4"/>
      </tp>
      <tp t="s">
        <v>#N/A N/A</v>
        <stp/>
        <stp>BDH|7709765174052844647</stp>
        <tr r="I269" s="4"/>
      </tp>
      <tp t="s">
        <v>#N/A N/A</v>
        <stp/>
        <stp>BDH|6585078239840270606</stp>
        <tr r="E279" s="4"/>
      </tp>
      <tp t="s">
        <v>#N/A N/A</v>
        <stp/>
        <stp>BDH|2088387274214774123</stp>
        <tr r="D210" s="4"/>
      </tp>
      <tp t="s">
        <v>#N/A N/A</v>
        <stp/>
        <stp>BDH|1449587563620371158</stp>
        <tr r="F155" s="4"/>
      </tp>
      <tp t="s">
        <v>#N/A N/A</v>
        <stp/>
        <stp>BDH|7229468191069578091</stp>
        <tr r="I245" s="4"/>
      </tp>
      <tp t="s">
        <v>#N/A N/A</v>
        <stp/>
        <stp>BDH|6808304672128437979</stp>
        <tr r="I56" s="4"/>
      </tp>
      <tp t="s">
        <v>#N/A N/A</v>
        <stp/>
        <stp>BDS|5855554763477523258</stp>
        <tr r="AG346" s="4"/>
      </tp>
      <tp t="e">
        <v>#N/A</v>
        <stp/>
        <stp>BDP|6489283825607155267</stp>
        <tr r="AR230" s="4"/>
      </tp>
      <tp t="e">
        <v>#N/A</v>
        <stp/>
        <stp>BDS|8702259594928139893</stp>
        <tr r="W313" s="4"/>
        <tr r="W313" s="4"/>
        <tr r="M313" s="4"/>
        <tr r="M313" s="4"/>
        <tr r="AG313" s="4"/>
        <tr r="AG313" s="4"/>
      </tp>
      <tp t="e">
        <v>#N/A</v>
        <stp/>
        <stp>BDP|6680292645810335373</stp>
        <tr r="AR252" s="4"/>
      </tp>
      <tp t="e">
        <v>#N/A</v>
        <stp/>
        <stp>BDP|2913914488119955973</stp>
        <tr r="AR72" s="4"/>
      </tp>
      <tp t="s">
        <v>#N/A N/A</v>
        <stp/>
        <stp>BDS|2022888972818240660</stp>
        <tr r="M43" s="4"/>
      </tp>
      <tp t="s">
        <v>#N/A N/A</v>
        <stp/>
        <stp>BDS|3782120811031299184</stp>
        <tr r="W260" s="4"/>
      </tp>
      <tp t="s">
        <v>#N/A N/A</v>
        <stp/>
        <stp>BDH|6964796828882550238</stp>
        <tr r="C131" s="4"/>
      </tp>
      <tp t="s">
        <v>#N/A N/A</v>
        <stp/>
        <stp>BDH|4387399226287444162</stp>
        <tr r="I191" s="4"/>
      </tp>
      <tp t="s">
        <v>#N/A N/A</v>
        <stp/>
        <stp>BDH|1930465249361049385</stp>
        <tr r="G399" s="4"/>
      </tp>
      <tp t="s">
        <v>#N/A N/A</v>
        <stp/>
        <stp>BDH|3782688877701599037</stp>
        <tr r="G308" s="4"/>
      </tp>
      <tp t="s">
        <v>#N/A N/A</v>
        <stp/>
        <stp>BDH|3906380787959972212</stp>
        <tr r="B365" s="4"/>
      </tp>
      <tp t="s">
        <v>#N/A N/A</v>
        <stp/>
        <stp>BDH|5426989004866384955</stp>
        <tr r="E170" s="4"/>
      </tp>
      <tp t="s">
        <v>#N/A N/A</v>
        <stp/>
        <stp>BDS|7580457758051705407</stp>
        <tr r="AG303" s="4"/>
      </tp>
      <tp t="e">
        <v>#N/A</v>
        <stp/>
        <stp>BDS|9149560874458543096</stp>
        <tr r="W35" s="4"/>
        <tr r="W35" s="4"/>
        <tr r="M35" s="4"/>
        <tr r="M35" s="4"/>
        <tr r="AG35" s="4"/>
        <tr r="AG35" s="4"/>
      </tp>
      <tp t="s">
        <v>#N/A N/A</v>
        <stp/>
        <stp>BDS|4217298347717444679</stp>
        <tr r="W96" s="4"/>
      </tp>
      <tp t="e">
        <v>#N/A</v>
        <stp/>
        <stp>BDS|4391246951803965301</stp>
        <tr r="M271" s="4"/>
        <tr r="M271" s="4"/>
        <tr r="AG271" s="4"/>
        <tr r="AG271" s="4"/>
        <tr r="W271" s="4"/>
        <tr r="W271" s="4"/>
      </tp>
      <tp t="s">
        <v>#N/A N/A</v>
        <stp/>
        <stp>BDS|3252444801382033684</stp>
        <tr r="W221" s="4"/>
      </tp>
      <tp t="s">
        <v>#N/A N/A</v>
        <stp/>
        <stp>BDH|1879864690686318527</stp>
        <tr r="H218" s="4"/>
      </tp>
      <tp t="s">
        <v>#N/A N/A</v>
        <stp/>
        <stp>BDH|3521523415457966344</stp>
        <tr r="E304" s="4"/>
      </tp>
      <tp t="s">
        <v>#N/A N/A</v>
        <stp/>
        <stp>BDH|7903740841954361309</stp>
        <tr r="H279" s="4"/>
      </tp>
      <tp t="s">
        <v>#N/A N/A</v>
        <stp/>
        <stp>BDH|4185695624227574460</stp>
        <tr r="H327" s="4"/>
      </tp>
      <tp t="s">
        <v>#N/A N/A</v>
        <stp/>
        <stp>BDH|9025792306308583553</stp>
        <tr r="B222" s="4"/>
      </tp>
      <tp t="s">
        <v>#N/A N/A</v>
        <stp/>
        <stp>BDH|7477935625906878951</stp>
        <tr r="G20" s="4"/>
      </tp>
      <tp t="s">
        <v>#N/A N/A</v>
        <stp/>
        <stp>BDH|8319967868163127739</stp>
        <tr r="D321" s="4"/>
      </tp>
      <tp t="s">
        <v>#N/A N/A</v>
        <stp/>
        <stp>BDH|6833268660150744161</stp>
        <tr r="D191" s="4"/>
      </tp>
      <tp t="e">
        <v>#N/A</v>
        <stp/>
        <stp>BDP|4741564453272840569</stp>
        <tr r="AQ391" s="4"/>
      </tp>
      <tp t="s">
        <v>#N/A N/A</v>
        <stp/>
        <stp>BDS|7135260165328802866</stp>
        <tr r="W143" s="4"/>
      </tp>
      <tp t="s">
        <v>#N/A N/A</v>
        <stp/>
        <stp>BDH|7018567031445814731</stp>
        <tr r="H190" s="4"/>
      </tp>
      <tp t="s">
        <v>#N/A N/A</v>
        <stp/>
        <stp>BDH|3123656137561943460</stp>
        <tr r="G73" s="4"/>
      </tp>
      <tp t="s">
        <v>#N/A N/A</v>
        <stp/>
        <stp>BDH|3798031129752730068</stp>
        <tr r="G114" s="4"/>
      </tp>
      <tp t="s">
        <v>#N/A N/A</v>
        <stp/>
        <stp>BDH|5856662613903970285</stp>
        <tr r="H321" s="4"/>
      </tp>
      <tp t="s">
        <v>#N/A N/A</v>
        <stp/>
        <stp>BDH|6425067195659845538</stp>
        <tr r="B241" s="4"/>
      </tp>
      <tp t="s">
        <v>#N/A N/A</v>
        <stp/>
        <stp>BDH|2245689555490120225</stp>
        <tr r="G368" s="4"/>
      </tp>
      <tp t="e">
        <v>#N/A</v>
        <stp/>
        <stp>BDP|3864739976648600861</stp>
        <tr r="AQ193" s="4"/>
      </tp>
      <tp t="s">
        <v>#N/A N/A</v>
        <stp/>
        <stp>BDS|8553250793419695986</stp>
        <tr r="AG134" s="4"/>
      </tp>
      <tp t="e">
        <v>#N/A</v>
        <stp/>
        <stp>BDP|8383076508022389929</stp>
        <tr r="AR161" s="4"/>
      </tp>
      <tp t="s">
        <v>#N/A N/A</v>
        <stp/>
        <stp>BDS|6446040425113877404</stp>
        <tr r="W165" s="4"/>
      </tp>
      <tp t="e">
        <v>#N/A</v>
        <stp/>
        <stp>BDP|9463457089310071650</stp>
        <tr r="AR384" s="4"/>
      </tp>
      <tp t="s">
        <v>#N/A N/A</v>
        <stp/>
        <stp>BDS|7900231575774010522</stp>
        <tr r="W70" s="4"/>
      </tp>
      <tp t="e">
        <v>#N/A</v>
        <stp/>
        <stp>BDP|5979758553244131038</stp>
        <tr r="AQ121" s="4"/>
      </tp>
      <tp t="s">
        <v>#N/A N/A</v>
        <stp/>
        <stp>BDH|4964016961330751132</stp>
        <tr r="I244" s="4"/>
      </tp>
      <tp t="s">
        <v>#N/A N/A</v>
        <stp/>
        <stp>BDH|1306085782359608320</stp>
        <tr r="B87" s="4"/>
      </tp>
      <tp t="s">
        <v>#N/A N/A</v>
        <stp/>
        <stp>BDH|4813762711711085025</stp>
        <tr r="E313" s="4"/>
      </tp>
      <tp t="s">
        <v>#N/A N/A</v>
        <stp/>
        <stp>BDH|7228516574885373393</stp>
        <tr r="F296" s="4"/>
      </tp>
      <tp t="s">
        <v>#N/A N/A</v>
        <stp/>
        <stp>BDH|7300099306140012414</stp>
        <tr r="F399" s="4"/>
      </tp>
      <tp t="s">
        <v>#N/A N/A</v>
        <stp/>
        <stp>BDH|8834019236601417963</stp>
        <tr r="G388" s="4"/>
      </tp>
      <tp t="s">
        <v>#N/A N/A</v>
        <stp/>
        <stp>BDH|6572194983785381912</stp>
        <tr r="D186" s="4"/>
      </tp>
      <tp t="e">
        <v>#N/A</v>
        <stp/>
        <stp>BDP|2494155877076047143</stp>
        <tr r="AQ15" s="4"/>
      </tp>
      <tp t="s">
        <v>#N/A N/A</v>
        <stp/>
        <stp>BDS|5196345354720220017</stp>
        <tr r="M385" s="4"/>
      </tp>
      <tp t="s">
        <v>#N/A N/A</v>
        <stp/>
        <stp>BDS|5360071445891381305</stp>
        <tr r="W196" s="4"/>
      </tp>
      <tp t="s">
        <v>#N/A N/A</v>
        <stp/>
        <stp>BDS|2386005831985603767</stp>
        <tr r="W59" s="4"/>
      </tp>
      <tp t="e">
        <v>#N/A</v>
        <stp/>
        <stp>BDS|1948088286872218871</stp>
        <tr r="W92" s="4"/>
        <tr r="W92" s="4"/>
        <tr r="AG92" s="4"/>
        <tr r="AG92" s="4"/>
        <tr r="M92" s="4"/>
        <tr r="M92" s="4"/>
      </tp>
      <tp t="e">
        <v>#N/A</v>
        <stp/>
        <stp>BDP|6246053355122051204</stp>
        <tr r="AQ291" s="4"/>
      </tp>
      <tp t="s">
        <v>#N/A N/A</v>
        <stp/>
        <stp>BDS|9714037907963286932</stp>
        <tr r="M244" s="4"/>
      </tp>
      <tp t="s">
        <v>#N/A N/A</v>
        <stp/>
        <stp>BDH|5759400655013261425</stp>
        <tr r="C392" s="4"/>
      </tp>
      <tp t="s">
        <v>#N/A N/A</v>
        <stp/>
        <stp>BDH|2609403421282386562</stp>
        <tr r="D258" s="4"/>
      </tp>
      <tp t="s">
        <v>#N/A N/A</v>
        <stp/>
        <stp>BDH|1489915077805831989</stp>
        <tr r="B358" s="4"/>
      </tp>
      <tp t="s">
        <v>#N/A N/A</v>
        <stp/>
        <stp>BDH|3286695498088038710</stp>
        <tr r="C120" s="4"/>
      </tp>
      <tp t="s">
        <v>#N/A N/A</v>
        <stp/>
        <stp>BDS|1323487574970421185</stp>
        <tr r="AG271" s="4"/>
      </tp>
      <tp t="s">
        <v>#N/A N/A</v>
        <stp/>
        <stp>BDS|1201316299681866914</stp>
        <tr r="M143" s="4"/>
      </tp>
      <tp t="s">
        <v>#N/A N/A</v>
        <stp/>
        <stp>BDS|8403890044636302197</stp>
        <tr r="AG133" s="4"/>
      </tp>
      <tp t="e">
        <v>#N/A</v>
        <stp/>
        <stp>BDP|9447030987235129722</stp>
        <tr r="AQ87" s="4"/>
      </tp>
      <tp t="s">
        <v>#N/A N/A</v>
        <stp/>
        <stp>BDH|1257692201887999306</stp>
        <tr r="B19" s="4"/>
      </tp>
      <tp t="s">
        <v>#N/A N/A</v>
        <stp/>
        <stp>BDH|6503052742855132401</stp>
        <tr r="H226" s="4"/>
      </tp>
      <tp t="s">
        <v>#N/A N/A</v>
        <stp/>
        <stp>BDH|9262999419391329325</stp>
        <tr r="C169" s="4"/>
      </tp>
      <tp t="s">
        <v>#N/A N/A</v>
        <stp/>
        <stp>BDH|6986047079504517620</stp>
        <tr r="E323" s="4"/>
      </tp>
      <tp t="s">
        <v>#N/A N/A</v>
        <stp/>
        <stp>BDH|8383691598401758563</stp>
        <tr r="F203" s="4"/>
      </tp>
      <tp t="s">
        <v>#N/A N/A</v>
        <stp/>
        <stp>BDH|9074513484076496127</stp>
        <tr r="F169" s="4"/>
      </tp>
      <tp t="s">
        <v>#N/A N/A</v>
        <stp/>
        <stp>BDH|6492607915064657645</stp>
        <tr r="B306" s="4"/>
      </tp>
      <tp t="s">
        <v>#N/A N/A</v>
        <stp/>
        <stp>BDS|6967884597910531432</stp>
        <tr r="W155" s="4"/>
      </tp>
      <tp t="e">
        <v>#N/A</v>
        <stp/>
        <stp>BDP|2753764062840701044</stp>
        <tr r="AQ288" s="4"/>
      </tp>
      <tp t="e">
        <v>#N/A</v>
        <stp/>
        <stp>BDP|4410242540027998694</stp>
        <tr r="AQ92" s="4"/>
      </tp>
      <tp t="e">
        <v>#N/A</v>
        <stp/>
        <stp>BDS|5028227431381517663</stp>
        <tr r="AG387" s="4"/>
        <tr r="AG387" s="4"/>
        <tr r="W387" s="4"/>
        <tr r="W387" s="4"/>
        <tr r="M387" s="4"/>
        <tr r="M387" s="4"/>
      </tp>
      <tp t="s">
        <v>#N/A N/A</v>
        <stp/>
        <stp>BDH|9373835663620215415</stp>
        <tr r="G197" s="4"/>
      </tp>
      <tp t="s">
        <v>#N/A N/A</v>
        <stp/>
        <stp>BDH|8788578270261139815</stp>
        <tr r="I211" s="4"/>
      </tp>
      <tp t="s">
        <v>#N/A N/A</v>
        <stp/>
        <stp>BDH|3456212544916223038</stp>
        <tr r="I376" s="4"/>
      </tp>
      <tp t="s">
        <v>#N/A N/A</v>
        <stp/>
        <stp>BDH|8209086326670888940</stp>
        <tr r="F146" s="4"/>
      </tp>
      <tp t="s">
        <v>#N/A N/A</v>
        <stp/>
        <stp>BDH|4676484376660950418</stp>
        <tr r="C289" s="4"/>
      </tp>
      <tp t="s">
        <v>#N/A N/A</v>
        <stp/>
        <stp>BDH|7147764325674779559</stp>
        <tr r="F77" s="4"/>
      </tp>
      <tp t="s">
        <v>#N/A N/A</v>
        <stp/>
        <stp>BDH|3670739531300650427</stp>
        <tr r="G111" s="4"/>
      </tp>
      <tp t="s">
        <v>#N/A N/A</v>
        <stp/>
        <stp>BDH|3450867002800506855</stp>
        <tr r="B234" s="4"/>
      </tp>
      <tp t="s">
        <v>#N/A N/A</v>
        <stp/>
        <stp>BDH|4012669547276470352</stp>
        <tr r="G243" s="4"/>
      </tp>
      <tp t="e">
        <v>#N/A</v>
        <stp/>
        <stp>BDP|9735851777050518519</stp>
        <tr r="AR359" s="4"/>
      </tp>
      <tp t="s">
        <v>#N/A N/A</v>
        <stp/>
        <stp>BDS|9981384924503309877</stp>
        <tr r="M199" s="4"/>
      </tp>
      <tp t="s">
        <v>#N/A N/A</v>
        <stp/>
        <stp>BDS|4593939088421633790</stp>
        <tr r="AG222" s="4"/>
      </tp>
      <tp t="s">
        <v>#N/A N/A</v>
        <stp/>
        <stp>BDS|4939687241362793769</stp>
        <tr r="W109" s="4"/>
      </tp>
      <tp t="s">
        <v>#N/A N/A</v>
        <stp/>
        <stp>BDH|1148964762038408505</stp>
        <tr r="H30" s="4"/>
      </tp>
      <tp t="s">
        <v>#N/A N/A</v>
        <stp/>
        <stp>BDH|2438438085729471472</stp>
        <tr r="E214" s="4"/>
      </tp>
      <tp t="s">
        <v>#N/A N/A</v>
        <stp/>
        <stp>BDH|7674068643941345118</stp>
        <tr r="D140" s="4"/>
      </tp>
      <tp t="s">
        <v>#N/A N/A</v>
        <stp/>
        <stp>BDH|2254863891195110558</stp>
        <tr r="D206" s="4"/>
      </tp>
      <tp t="s">
        <v>#N/A N/A</v>
        <stp/>
        <stp>BDS|2574921205958514015</stp>
        <tr r="M52" s="4"/>
      </tp>
      <tp t="e">
        <v>#N/A</v>
        <stp/>
        <stp>BDP|7539838123799741742</stp>
        <tr r="AR388" s="4"/>
      </tp>
      <tp t="s">
        <v>#N/A N/A</v>
        <stp/>
        <stp>BDS|6534755290883448824</stp>
        <tr r="AG130" s="4"/>
      </tp>
      <tp t="s">
        <v>#N/A N/A</v>
        <stp/>
        <stp>BDS|5234497847785937332</stp>
        <tr r="M274" s="4"/>
      </tp>
      <tp t="e">
        <v>#N/A</v>
        <stp/>
        <stp>BDS|9127563067759706015</stp>
        <tr r="AG177" s="4"/>
        <tr r="AG177" s="4"/>
        <tr r="W177" s="4"/>
        <tr r="W177" s="4"/>
        <tr r="M177" s="4"/>
        <tr r="M177" s="4"/>
      </tp>
      <tp t="s">
        <v>#N/A N/A</v>
        <stp/>
        <stp>BDS|8147546161208446062</stp>
        <tr r="M200" s="4"/>
      </tp>
      <tp t="s">
        <v>#N/A N/A</v>
        <stp/>
        <stp>BDS|2279555604106120246</stp>
        <tr r="AG350" s="4"/>
      </tp>
      <tp t="s">
        <v>#N/A N/A</v>
        <stp/>
        <stp>BDS|4248149546396281442</stp>
        <tr r="M302" s="4"/>
      </tp>
      <tp t="e">
        <v>#N/A</v>
        <stp/>
        <stp>BDP|1279957289975983616</stp>
        <tr r="AR197" s="4"/>
      </tp>
      <tp t="s">
        <v>#N/A N/A</v>
        <stp/>
        <stp>BDH|2055231760265601032</stp>
        <tr r="B77" s="4"/>
      </tp>
      <tp t="s">
        <v>#N/A N/A</v>
        <stp/>
        <stp>BDH|4293518731549303872</stp>
        <tr r="E66" s="4"/>
      </tp>
      <tp t="s">
        <v>#N/A N/A</v>
        <stp/>
        <stp>BDH|2218219425453112216</stp>
        <tr r="B249" s="4"/>
      </tp>
      <tp t="e">
        <v>#N/A</v>
        <stp/>
        <stp>BDS|8976236476206983821</stp>
        <tr r="AG163" s="4"/>
        <tr r="AG163" s="4"/>
        <tr r="M163" s="4"/>
        <tr r="M163" s="4"/>
        <tr r="W163" s="4"/>
        <tr r="W163" s="4"/>
      </tp>
      <tp t="s">
        <v>#N/A N/A</v>
        <stp/>
        <stp>BDS|6095166662776674454</stp>
        <tr r="AG20" s="4"/>
      </tp>
      <tp t="s">
        <v>#N/A N/A</v>
        <stp/>
        <stp>BDH|6503368483827193968</stp>
        <tr r="F386" s="4"/>
      </tp>
      <tp t="s">
        <v>#N/A N/A</v>
        <stp/>
        <stp>BDH|3366002456872798754</stp>
        <tr r="C382" s="4"/>
      </tp>
      <tp t="s">
        <v>#N/A N/A</v>
        <stp/>
        <stp>BDH|7551643098659900276</stp>
        <tr r="F372" s="4"/>
      </tp>
      <tp t="s">
        <v>#N/A N/A</v>
        <stp/>
        <stp>BDH|1271099906127329594</stp>
        <tr r="I307" s="4"/>
      </tp>
      <tp t="s">
        <v>#N/A N/A</v>
        <stp/>
        <stp>BDH|2646216072695486165</stp>
        <tr r="G81" s="4"/>
      </tp>
      <tp t="s">
        <v>#N/A N/A</v>
        <stp/>
        <stp>BDH|3645631946670486200</stp>
        <tr r="E121" s="4"/>
      </tp>
      <tp t="s">
        <v>#N/A N/A</v>
        <stp/>
        <stp>BDH|3584506603072529741</stp>
        <tr r="F165" s="4"/>
      </tp>
      <tp t="s">
        <v>#N/A N/A</v>
        <stp/>
        <stp>BDH|7404399856594444684</stp>
        <tr r="C322" s="4"/>
      </tp>
      <tp t="s">
        <v>#N/A N/A</v>
        <stp/>
        <stp>BDH|3601348815396329436</stp>
        <tr r="B195" s="4"/>
      </tp>
      <tp t="e">
        <v>#N/A</v>
        <stp/>
        <stp>BDP|1244170292822455871</stp>
        <tr r="AR398" s="4"/>
      </tp>
      <tp t="e">
        <v>#N/A</v>
        <stp/>
        <stp>BDS|6032204027994082136</stp>
        <tr r="M257" s="4"/>
        <tr r="M257" s="4"/>
        <tr r="AG257" s="4"/>
        <tr r="AG257" s="4"/>
        <tr r="W257" s="4"/>
        <tr r="W257" s="4"/>
      </tp>
      <tp t="s">
        <v>#N/A N/A</v>
        <stp/>
        <stp>BDH|3945112418943187352</stp>
        <tr r="D203" s="4"/>
      </tp>
      <tp t="s">
        <v>#N/A N/A</v>
        <stp/>
        <stp>BDH|8188957726994124472</stp>
        <tr r="I242" s="4"/>
      </tp>
      <tp t="s">
        <v>#N/A N/A</v>
        <stp/>
        <stp>BDH|2622179725475634761</stp>
        <tr r="H222" s="4"/>
      </tp>
      <tp t="s">
        <v>#N/A N/A</v>
        <stp/>
        <stp>BDH|5031676436632198147</stp>
        <tr r="G374" s="4"/>
      </tp>
      <tp t="s">
        <v>#N/A N/A</v>
        <stp/>
        <stp>BDS|9909925728900171174</stp>
        <tr r="W115" s="4"/>
      </tp>
      <tp t="s">
        <v>#N/A N/A</v>
        <stp/>
        <stp>BDS|9611172980446139556</stp>
        <tr r="AG86" s="4"/>
      </tp>
      <tp t="s">
        <v>#N/A N/A</v>
        <stp/>
        <stp>BDS|5595153626862365702</stp>
        <tr r="AG203" s="4"/>
      </tp>
      <tp t="s">
        <v>#N/A N/A</v>
        <stp/>
        <stp>BDS|3454098938924421740</stp>
        <tr r="W323" s="4"/>
      </tp>
      <tp t="e">
        <v>#N/A</v>
        <stp/>
        <stp>BDP|8476817176635628102</stp>
        <tr r="AQ286" s="4"/>
      </tp>
      <tp t="s">
        <v>#N/A N/A</v>
        <stp/>
        <stp>BDH|9276464765728759031</stp>
        <tr r="H103" s="4"/>
      </tp>
      <tp t="s">
        <v>#N/A N/A</v>
        <stp/>
        <stp>BDH|5171591849227726032</stp>
        <tr r="D274" s="4"/>
      </tp>
      <tp t="s">
        <v>#N/A N/A</v>
        <stp/>
        <stp>BDH|1206496801233765586</stp>
        <tr r="C201" s="4"/>
      </tp>
      <tp t="s">
        <v>#N/A N/A</v>
        <stp/>
        <stp>BDH|9409244711448300174</stp>
        <tr r="G351" s="4"/>
      </tp>
      <tp t="s">
        <v>#N/A N/A</v>
        <stp/>
        <stp>BDH|5210152454015270742</stp>
        <tr r="C235" s="4"/>
      </tp>
      <tp t="s">
        <v>#N/A N/A</v>
        <stp/>
        <stp>BDH|7437280879521523052</stp>
        <tr r="I199" s="4"/>
      </tp>
      <tp t="s">
        <v>#N/A N/A</v>
        <stp/>
        <stp>BDH|7468105383578465566</stp>
        <tr r="F131" s="4"/>
      </tp>
      <tp t="s">
        <v>#N/A N/A</v>
        <stp/>
        <stp>BDH|2583901297902189361</stp>
        <tr r="E135" s="4"/>
      </tp>
      <tp t="s">
        <v>#N/A N/A</v>
        <stp/>
        <stp>BDH|8551878587179554255</stp>
        <tr r="C345" s="4"/>
      </tp>
      <tp t="s">
        <v>#N/A N/A</v>
        <stp/>
        <stp>BDH|1940627290958864560</stp>
        <tr r="C344" s="4"/>
      </tp>
      <tp t="s">
        <v>#N/A N/A</v>
        <stp/>
        <stp>BDH|3774674023483408728</stp>
        <tr r="F57" s="4"/>
      </tp>
      <tp t="s">
        <v>#N/A N/A</v>
        <stp/>
        <stp>BDH|6947486007667099633</stp>
        <tr r="B26" s="4"/>
      </tp>
      <tp t="s">
        <v>#N/A N/A</v>
        <stp/>
        <stp>BDH|13951414693015582</stp>
        <tr r="B62" s="4"/>
      </tp>
      <tp t="s">
        <v>#N/A N/A</v>
        <stp/>
        <stp>BDS|20144391959764909</stp>
        <tr r="W205" s="4"/>
      </tp>
      <tp t="e">
        <v>#N/A</v>
        <stp/>
        <stp>BDS|30306723727762864</stp>
        <tr r="W211" s="4"/>
        <tr r="W211" s="4"/>
        <tr r="AG211" s="4"/>
        <tr r="AG211" s="4"/>
        <tr r="M211" s="4"/>
        <tr r="M211" s="4"/>
      </tp>
      <tp t="s">
        <v>#N/A N/A</v>
        <stp/>
        <stp>BDS|59368098225025142</stp>
        <tr r="AG64" s="4"/>
      </tp>
      <tp t="e">
        <v>#N/A</v>
        <stp/>
        <stp>BDS|62337693546463304</stp>
        <tr r="W36" s="4"/>
        <tr r="W36" s="4"/>
        <tr r="AG36" s="4"/>
        <tr r="AG36" s="4"/>
        <tr r="M36" s="4"/>
        <tr r="M36" s="4"/>
      </tp>
      <tp t="e">
        <v>#N/A</v>
        <stp/>
        <stp>BDP|56882509702919663</stp>
        <tr r="AQ27" s="4"/>
      </tp>
      <tp t="e">
        <v>#N/A</v>
        <stp/>
        <stp>BDP|89847334217896378</stp>
        <tr r="AR316" s="4"/>
      </tp>
      <tp t="e">
        <v>#N/A</v>
        <stp/>
        <stp>BDS|99752855571994197</stp>
        <tr r="AG150" s="4"/>
        <tr r="AG150" s="4"/>
        <tr r="M150" s="4"/>
        <tr r="M150" s="4"/>
        <tr r="W150" s="4"/>
        <tr r="W150" s="4"/>
      </tp>
      <tp t="e">
        <v>#N/A</v>
        <stp/>
        <stp>BDP|12238826902413152</stp>
        <tr r="AR58" s="4"/>
      </tp>
      <tp t="e">
        <v>#N/A</v>
        <stp/>
        <stp>BDS|40708773339924884</stp>
        <tr r="W306" s="4"/>
        <tr r="W306" s="4"/>
        <tr r="M306" s="4"/>
        <tr r="M306" s="4"/>
        <tr r="AG306" s="4"/>
        <tr r="AG306" s="4"/>
      </tp>
      <tp t="s">
        <v>#N/A N/A</v>
        <stp/>
        <stp>BDS|92349788638528255</stp>
        <tr r="AG71" s="4"/>
      </tp>
      <tp t="s">
        <v>#N/A N/A</v>
        <stp/>
        <stp>BDS|59045166782348226</stp>
        <tr r="AG11" s="4"/>
      </tp>
      <tp t="e">
        <v>#N/A</v>
        <stp/>
        <stp>BDS|26708752890645610</stp>
        <tr r="AG23" s="4"/>
        <tr r="AG23" s="4"/>
        <tr r="W23" s="4"/>
        <tr r="W23" s="4"/>
        <tr r="M23" s="4"/>
        <tr r="M23" s="4"/>
      </tp>
      <tp t="e">
        <v>#N/A</v>
        <stp/>
        <stp>BDP|112315099816290975</stp>
        <tr r="AR207" s="4"/>
      </tp>
      <tp t="e">
        <v>#N/A</v>
        <stp/>
        <stp>BDP|811615281683712828</stp>
        <tr r="AR7" s="4"/>
      </tp>
      <tp t="s">
        <v>#N/A N/A</v>
        <stp/>
        <stp>BDS|342651962556076392</stp>
        <tr r="W207" s="4"/>
      </tp>
      <tp t="e">
        <v>#N/A</v>
        <stp/>
        <stp>BDS|375781049053412581</stp>
        <tr r="W21" s="4"/>
        <tr r="W21" s="4"/>
        <tr r="M21" s="4"/>
        <tr r="M21" s="4"/>
        <tr r="AG21" s="4"/>
        <tr r="AG21" s="4"/>
      </tp>
      <tp t="e">
        <v>#N/A</v>
        <stp/>
        <stp>BDP|564438942784867129</stp>
        <tr r="AQ22" s="4"/>
      </tp>
      <tp t="s">
        <v>#N/A N/A</v>
        <stp/>
        <stp>BQL|964252509033911434</stp>
        <tr r="AS259" s="4"/>
      </tp>
      <tp t="s">
        <v>#N/A N/A</v>
        <stp/>
        <stp>BDH|107070073114865624</stp>
        <tr r="G115" s="4"/>
      </tp>
      <tp t="s">
        <v>#N/A N/A</v>
        <stp/>
        <stp>BDH|504438783091550892</stp>
        <tr r="I97" s="4"/>
      </tp>
      <tp t="s">
        <v>#N/A N/A</v>
        <stp/>
        <stp>BDH|591390857762049116</stp>
        <tr r="D377" s="4"/>
      </tp>
      <tp t="s">
        <v>#N/A N/A</v>
        <stp/>
        <stp>BDS|509407844813877635</stp>
        <tr r="M386" s="4"/>
      </tp>
      <tp t="s">
        <v>#N/A N/A</v>
        <stp/>
        <stp>BDH|791705043276877068</stp>
        <tr r="C340" s="4"/>
      </tp>
      <tp t="s">
        <v>#N/A N/A</v>
        <stp/>
        <stp>BDH|925410549122445718</stp>
        <tr r="H259" s="4"/>
      </tp>
      <tp t="s">
        <v>#N/A N/A</v>
        <stp/>
        <stp>BQL|726668757133045505</stp>
        <tr r="AS92" s="4"/>
      </tp>
      <tp t="s">
        <v>#N/A N/A</v>
        <stp/>
        <stp>BDH|320020914530668445</stp>
        <tr r="F166" s="4"/>
      </tp>
      <tp t="s">
        <v>#N/A N/A</v>
        <stp/>
        <stp>BDH|168658344843056401</stp>
        <tr r="D176" s="4"/>
      </tp>
      <tp t="s">
        <v>#N/A N/A</v>
        <stp/>
        <stp>BDH|444371442213523144</stp>
        <tr r="I267" s="4"/>
      </tp>
      <tp t="s">
        <v>#N/A N/A</v>
        <stp/>
        <stp>BDH|652165551823972289</stp>
        <tr r="I335" s="4"/>
      </tp>
      <tp t="s">
        <v>#N/A N/A</v>
        <stp/>
        <stp>BQL|839023350146325680</stp>
        <tr r="AS163" s="4"/>
      </tp>
      <tp t="s">
        <v>#N/A N/A</v>
        <stp/>
        <stp>BDH|903497762260060737</stp>
        <tr r="D389" s="4"/>
      </tp>
      <tp t="s">
        <v>#N/A N/A</v>
        <stp/>
        <stp>BQL|115012870211796348</stp>
        <tr r="AS360" s="4"/>
      </tp>
      <tp t="e">
        <v>#N/A</v>
        <stp/>
        <stp>BDP|994354579849007861</stp>
        <tr r="AR241" s="4"/>
      </tp>
      <tp t="s">
        <v>#N/A N/A</v>
        <stp/>
        <stp>BDH|974187840019138936</stp>
        <tr r="I322" s="4"/>
      </tp>
      <tp t="s">
        <v>#N/A N/A</v>
        <stp/>
        <stp>BQL|892501230786653411</stp>
        <tr r="AS392" s="4"/>
      </tp>
      <tp t="s">
        <v>#N/A N/A</v>
        <stp/>
        <stp>BDH|729258135743802650</stp>
        <tr r="I367" s="4"/>
      </tp>
      <tp t="s">
        <v>#N/A N/A</v>
        <stp/>
        <stp>BDS|988016030377554062</stp>
        <tr r="W254" s="4"/>
      </tp>
      <tp t="s">
        <v>#N/A N/A</v>
        <stp/>
        <stp>BDH|190223693409518611</stp>
        <tr r="C299" s="4"/>
      </tp>
      <tp t="s">
        <v>#N/A N/A</v>
        <stp/>
        <stp>BDH|103194442636614783</stp>
        <tr r="C278" s="4"/>
      </tp>
      <tp t="s">
        <v>#N/A N/A</v>
        <stp/>
        <stp>BDS|342711243286341174</stp>
        <tr r="W381" s="4"/>
      </tp>
      <tp t="e">
        <v>#N/A</v>
        <stp/>
        <stp>BDS|446773334297927782</stp>
        <tr r="AG191" s="4"/>
        <tr r="AG191" s="4"/>
        <tr r="W191" s="4"/>
        <tr r="W191" s="4"/>
        <tr r="M191" s="4"/>
        <tr r="M191" s="4"/>
      </tp>
      <tp t="e">
        <v>#N/A</v>
        <stp/>
        <stp>BDP|698241487487372970</stp>
        <tr r="AR125" s="4"/>
      </tp>
      <tp t="e">
        <v>#N/A</v>
        <stp/>
        <stp>BDP|725256056597079452</stp>
        <tr r="AR14" s="4"/>
      </tp>
      <tp t="e">
        <v>#N/A</v>
        <stp/>
        <stp>BDP|639587710639474985</stp>
        <tr r="AQ205" s="4"/>
      </tp>
      <tp t="s">
        <v>#N/A N/A</v>
        <stp/>
        <stp>BDH|700576816409002959</stp>
        <tr r="F187" s="4"/>
      </tp>
      <tp t="s">
        <v>#N/A N/A</v>
        <stp/>
        <stp>BDH|933356069145155786</stp>
        <tr r="G121" s="4"/>
      </tp>
      <tp t="s">
        <v>#N/A N/A</v>
        <stp/>
        <stp>BDH|981194754514148787</stp>
        <tr r="I392" s="4"/>
      </tp>
      <tp t="e">
        <v>#N/A</v>
        <stp/>
        <stp>BDS|523612280120839917</stp>
        <tr r="AG304" s="4"/>
        <tr r="AG304" s="4"/>
        <tr r="M304" s="4"/>
        <tr r="M304" s="4"/>
        <tr r="W304" s="4"/>
        <tr r="W304" s="4"/>
      </tp>
      <tp t="s">
        <v>#N/A N/A</v>
        <stp/>
        <stp>BQL|745598031002037317</stp>
        <tr r="AS312" s="4"/>
      </tp>
      <tp t="e">
        <v>#N/A</v>
        <stp/>
        <stp>BDP|931366209822056684</stp>
        <tr r="AQ30" s="4"/>
      </tp>
      <tp t="s">
        <v>#N/A N/A</v>
        <stp/>
        <stp>BQL|601647209010235167</stp>
        <tr r="AS147" s="4"/>
      </tp>
      <tp t="s">
        <v>#N/A N/A</v>
        <stp/>
        <stp>BDH|895435662946306323</stp>
        <tr r="H100" s="4"/>
      </tp>
      <tp t="s">
        <v>#N/A N/A</v>
        <stp/>
        <stp>BDH|866006434380237465</stp>
        <tr r="E91" s="4"/>
      </tp>
      <tp t="s">
        <v>#N/A N/A</v>
        <stp/>
        <stp>BDH|163763035955911622</stp>
        <tr r="B136" s="4"/>
      </tp>
      <tp t="e">
        <v>#N/A</v>
        <stp/>
        <stp>BDP|992164420514410011</stp>
        <tr r="AQ315" s="4"/>
      </tp>
      <tp t="s">
        <v>#N/A N/A</v>
        <stp/>
        <stp>BDH|662125764435904524</stp>
        <tr r="I375" s="4"/>
      </tp>
      <tp t="e">
        <v>#N/A</v>
        <stp/>
        <stp>BDP|231671245080237591</stp>
        <tr r="AQ119" s="4"/>
      </tp>
      <tp t="s">
        <v>#N/A N/A</v>
        <stp/>
        <stp>BDH|590407237006402626</stp>
        <tr r="D16" s="4"/>
      </tp>
      <tp t="s">
        <v>#N/A N/A</v>
        <stp/>
        <stp>BDS|678080538023563772</stp>
        <tr r="M365" s="4"/>
      </tp>
      <tp t="s">
        <v>#N/A N/A</v>
        <stp/>
        <stp>BDH|821372420512814430</stp>
        <tr r="B172" s="4"/>
      </tp>
      <tp t="s">
        <v>#N/A N/A</v>
        <stp/>
        <stp>BDS|428897219096167816</stp>
        <tr r="M116" s="4"/>
      </tp>
      <tp t="s">
        <v>#N/A N/A</v>
        <stp/>
        <stp>BDH|292755173014962382</stp>
        <tr r="H38" s="4"/>
      </tp>
      <tp t="s">
        <v>#N/A N/A</v>
        <stp/>
        <stp>BDH|414709992761473874</stp>
        <tr r="E41" s="4"/>
      </tp>
      <tp t="s">
        <v>#N/A N/A</v>
        <stp/>
        <stp>BDH|832103038273776622</stp>
        <tr r="E241" s="4"/>
      </tp>
      <tp t="s">
        <v>#N/A N/A</v>
        <stp/>
        <stp>BDS|321519804602180020</stp>
        <tr r="M219" s="4"/>
      </tp>
      <tp t="s">
        <v>#N/A N/A</v>
        <stp/>
        <stp>BDH|874508661465808177</stp>
        <tr r="I365" s="4"/>
      </tp>
      <tp t="s">
        <v>#N/A N/A</v>
        <stp/>
        <stp>BDH|920735739920232308</stp>
        <tr r="H275" s="4"/>
      </tp>
      <tp t="s">
        <v>#N/A N/A</v>
        <stp/>
        <stp>BDS|789489129273415203</stp>
        <tr r="W240" s="4"/>
      </tp>
      <tp t="s">
        <v>#N/A N/A</v>
        <stp/>
        <stp>BQL|122660685181805960</stp>
        <tr r="AS30" s="4"/>
      </tp>
      <tp t="s">
        <v>#N/A N/A</v>
        <stp/>
        <stp>BDS|499343738816363078</stp>
        <tr r="AG75" s="4"/>
      </tp>
      <tp t="s">
        <v>#N/A N/A</v>
        <stp/>
        <stp>BDS|327601712763866203</stp>
        <tr r="M224" s="4"/>
      </tp>
      <tp t="s">
        <v>#N/A N/A</v>
        <stp/>
        <stp>BDS|470584914500568266</stp>
        <tr r="W34" s="4"/>
      </tp>
      <tp t="s">
        <v>#N/A N/A</v>
        <stp/>
        <stp>BDS|476706058357961317</stp>
        <tr r="W60" s="4"/>
      </tp>
      <tp t="s">
        <v>#N/A N/A</v>
        <stp/>
        <stp>BDH|968798976325249314</stp>
        <tr r="E294" s="4"/>
      </tp>
      <tp t="s">
        <v>#N/A N/A</v>
        <stp/>
        <stp>BDS|353541898209902337</stp>
        <tr r="AG144" s="4"/>
      </tp>
      <tp t="s">
        <v>#N/A N/A</v>
        <stp/>
        <stp>BDH|450525561270027524</stp>
        <tr r="C326" s="4"/>
      </tp>
      <tp t="s">
        <v>#N/A N/A</v>
        <stp/>
        <stp>BDH|691189130372141694</stp>
        <tr r="C137" s="4"/>
      </tp>
      <tp t="s">
        <v>#N/A N/A</v>
        <stp/>
        <stp>BQL|138013606881182753</stp>
        <tr r="AS233" s="4"/>
      </tp>
      <tp t="e">
        <v>#N/A</v>
        <stp/>
        <stp>BDS|959396077333333167</stp>
        <tr r="W26" s="4"/>
        <tr r="W26" s="4"/>
        <tr r="M26" s="4"/>
        <tr r="M26" s="4"/>
        <tr r="AG26" s="4"/>
        <tr r="AG26" s="4"/>
      </tp>
      <tp t="s">
        <v>#N/A N/A</v>
        <stp/>
        <stp>BDH|586094983896543899</stp>
        <tr r="D372" s="4"/>
      </tp>
      <tp t="s">
        <v>#N/A N/A</v>
        <stp/>
        <stp>BDH|228560774342084635</stp>
        <tr r="H80" s="4"/>
      </tp>
      <tp t="s">
        <v>#N/A N/A</v>
        <stp/>
        <stp>BDH|166629513915760443</stp>
        <tr r="C130" s="4"/>
      </tp>
      <tp t="s">
        <v>#N/A N/A</v>
        <stp/>
        <stp>BDH|238747364986675688</stp>
        <tr r="I105" s="4"/>
      </tp>
      <tp t="s">
        <v>#N/A N/A</v>
        <stp/>
        <stp>BDH|626436748837826685</stp>
        <tr r="G18" s="4"/>
      </tp>
      <tp t="s">
        <v>#N/A N/A</v>
        <stp/>
        <stp>BDH|886507974684665779</stp>
        <tr r="H243" s="4"/>
      </tp>
      <tp t="s">
        <v>#N/A N/A</v>
        <stp/>
        <stp>BDH|611298672932381605</stp>
        <tr r="C99" s="4"/>
      </tp>
      <tp t="s">
        <v>#N/A N/A</v>
        <stp/>
        <stp>BDH|972214164926355308</stp>
        <tr r="E30" s="4"/>
      </tp>
      <tp t="e">
        <v>#N/A</v>
        <stp/>
        <stp>BDS|421619226694312196</stp>
        <tr r="M287" s="4"/>
        <tr r="M287" s="4"/>
        <tr r="AG287" s="4"/>
        <tr r="AG287" s="4"/>
        <tr r="W287" s="4"/>
        <tr r="W287" s="4"/>
      </tp>
      <tp t="s">
        <v>#N/A N/A</v>
        <stp/>
        <stp>BDS|909471413742361678</stp>
        <tr r="M343" s="4"/>
      </tp>
      <tp t="s">
        <v>#N/A N/A</v>
        <stp/>
        <stp>BDH|665268638016627675</stp>
        <tr r="G34" s="4"/>
      </tp>
      <tp t="e">
        <v>#N/A</v>
        <stp/>
        <stp>BDS|844683645046998550</stp>
        <tr r="M229" s="4"/>
        <tr r="M229" s="4"/>
        <tr r="W229" s="4"/>
        <tr r="W229" s="4"/>
        <tr r="AG229" s="4"/>
        <tr r="AG229" s="4"/>
      </tp>
      <tp t="s">
        <v>#N/A N/A</v>
        <stp/>
        <stp>BDH|666708675622925314</stp>
        <tr r="C88" s="4"/>
      </tp>
      <tp t="s">
        <v>#N/A N/A</v>
        <stp/>
        <stp>BDS|180226337294623493</stp>
        <tr r="W341" s="4"/>
      </tp>
      <tp t="s">
        <v>#N/A N/A</v>
        <stp/>
        <stp>BDH|600169398841205814</stp>
        <tr r="D334" s="4"/>
      </tp>
      <tp t="s">
        <v>#N/A N/A</v>
        <stp/>
        <stp>BDH|988534585729978520</stp>
        <tr r="E147" s="4"/>
      </tp>
      <tp t="s">
        <v>#N/A N/A</v>
        <stp/>
        <stp>BDH|857879221493823826</stp>
        <tr r="B397" s="4"/>
      </tp>
      <tp t="s">
        <v>#N/A N/A</v>
        <stp/>
        <stp>BDS|911794766602695259</stp>
        <tr r="M111" s="4"/>
      </tp>
      <tp t="s">
        <v>#N/A N/A</v>
        <stp/>
        <stp>BDH|450315435065398437</stp>
        <tr r="E145" s="4"/>
      </tp>
      <tp t="s">
        <v>#N/A N/A</v>
        <stp/>
        <stp>BQL|748522889388695498</stp>
        <tr r="AS255" s="4"/>
      </tp>
      <tp t="s">
        <v>#N/A N/A</v>
        <stp/>
        <stp>BDH|869867232562777883</stp>
        <tr r="D94" s="4"/>
      </tp>
      <tp t="s">
        <v>#N/A N/A</v>
        <stp/>
        <stp>BDS|453360636547995717</stp>
        <tr r="AG237" s="4"/>
      </tp>
      <tp t="s">
        <v>#N/A N/A</v>
        <stp/>
        <stp>BDH|241447532257121082</stp>
        <tr r="B40" s="4"/>
      </tp>
      <tp t="s">
        <v>#N/A N/A</v>
        <stp/>
        <stp>BDH|242616727642116681</stp>
        <tr r="H379" s="4"/>
      </tp>
      <tp t="e">
        <v>#N/A</v>
        <stp/>
        <stp>BDP|277406971697428490</stp>
        <tr r="AR193" s="4"/>
      </tp>
      <tp t="s">
        <v>#N/A N/A</v>
        <stp/>
        <stp>BDH|345007582888825009</stp>
        <tr r="C226" s="4"/>
      </tp>
      <tp t="s">
        <v>#N/A N/A</v>
        <stp/>
        <stp>BQL|814814881620587075</stp>
        <tr r="AS86" s="4"/>
      </tp>
      <tp t="s">
        <v>#N/A N/A</v>
        <stp/>
        <stp>BDH|745220253142542596</stp>
        <tr r="B255" s="4"/>
      </tp>
      <tp t="s">
        <v>#N/A N/A</v>
        <stp/>
        <stp>BDH|631912522043068804</stp>
        <tr r="H14" s="4"/>
      </tp>
      <tp t="s">
        <v>#N/A N/A</v>
        <stp/>
        <stp>BQL|128559012084044009</stp>
        <tr r="AS57" s="4"/>
      </tp>
      <tp t="s">
        <v>#N/A N/A</v>
        <stp/>
        <stp>BDS|670121566132784546</stp>
        <tr r="AG363" s="4"/>
      </tp>
      <tp t="s">
        <v>#N/A N/A</v>
        <stp/>
        <stp>BDS|321206033286744760</stp>
        <tr r="M102" s="4"/>
      </tp>
      <tp t="s">
        <v>#N/A N/A</v>
        <stp/>
        <stp>BDH|769450703000725444</stp>
        <tr r="E94" s="4"/>
      </tp>
      <tp t="s">
        <v>#N/A N/A</v>
        <stp/>
        <stp>BDH|417675168931011264</stp>
        <tr r="C183" s="4"/>
      </tp>
      <tp t="e">
        <v>#N/A</v>
        <stp/>
        <stp>BDS|187775827351641798</stp>
        <tr r="AG146" s="4"/>
        <tr r="AG146" s="4"/>
        <tr r="M146" s="4"/>
        <tr r="M146" s="4"/>
        <tr r="W146" s="4"/>
        <tr r="W146" s="4"/>
      </tp>
      <tp t="s">
        <v>#N/A N/A</v>
        <stp/>
        <stp>BDS|844419312854734231</stp>
        <tr r="W292" s="4"/>
      </tp>
      <tp t="s">
        <v>#N/A N/A</v>
        <stp/>
        <stp>BDH|730083145877553071</stp>
        <tr r="C293" s="4"/>
      </tp>
      <tp t="s">
        <v>#N/A N/A</v>
        <stp/>
        <stp>BDH|283696654255535532</stp>
        <tr r="C106" s="4"/>
      </tp>
      <tp t="s">
        <v>#N/A N/A</v>
        <stp/>
        <stp>BDH|326320126357379514</stp>
        <tr r="I185" s="4"/>
      </tp>
      <tp t="e">
        <v>#N/A</v>
        <stp/>
        <stp>BDP|903699340514080550</stp>
        <tr r="AR11" s="4"/>
      </tp>
      <tp t="s">
        <v>#N/A N/A</v>
        <stp/>
        <stp>BDH|485109643992682475</stp>
        <tr r="E61" s="4"/>
      </tp>
      <tp t="s">
        <v>#N/A N/A</v>
        <stp/>
        <stp>BDH|772576611157067014</stp>
        <tr r="I321" s="4"/>
      </tp>
      <tp t="s">
        <v>#N/A N/A</v>
        <stp/>
        <stp>BQL|128913692040151317</stp>
        <tr r="J356" s="4"/>
      </tp>
      <tp t="s">
        <v>#N/A N/A</v>
        <stp/>
        <stp>BDH|250306681250562848</stp>
        <tr r="D281" s="4"/>
      </tp>
      <tp t="s">
        <v>#N/A N/A</v>
        <stp/>
        <stp>BDS|756140245567229163</stp>
        <tr r="W173" s="4"/>
      </tp>
      <tp t="s">
        <v>#N/A N/A</v>
        <stp/>
        <stp>BDH|236106922349281912</stp>
        <tr r="C29" s="4"/>
      </tp>
      <tp t="e">
        <v>#N/A</v>
        <stp/>
        <stp>BDP|724322756045542054</stp>
        <tr r="AR115" s="4"/>
      </tp>
      <tp t="s">
        <v>#N/A N/A</v>
        <stp/>
        <stp>BDS|560267571245868391</stp>
        <tr r="M324" s="4"/>
      </tp>
      <tp t="e">
        <v>#N/A</v>
        <stp/>
        <stp>BDP|913274512838610898</stp>
        <tr r="AR338" s="4"/>
      </tp>
      <tp t="s">
        <v>#N/A N/A</v>
        <stp/>
        <stp>BDH|258228261752534493</stp>
        <tr r="G67" s="4"/>
      </tp>
      <tp t="s">
        <v>#N/A N/A</v>
        <stp/>
        <stp>BDH|344869424579727185</stp>
        <tr r="C373" s="4"/>
      </tp>
      <tp t="e">
        <v>#N/A</v>
        <stp/>
        <stp>BDS|827644002862508653</stp>
        <tr r="W29" s="4"/>
        <tr r="W29" s="4"/>
        <tr r="AG29" s="4"/>
        <tr r="AG29" s="4"/>
        <tr r="M29" s="4"/>
        <tr r="M29" s="4"/>
      </tp>
      <tp t="s">
        <v>#N/A N/A</v>
        <stp/>
        <stp>BDH|156875899230927381</stp>
        <tr r="G260" s="4"/>
      </tp>
      <tp t="s">
        <v>#N/A N/A</v>
        <stp/>
        <stp>BDH|457621343562955231</stp>
        <tr r="H29" s="4"/>
      </tp>
      <tp t="e">
        <v>#N/A</v>
        <stp/>
        <stp>BDS|639925799512005050</stp>
        <tr r="W76" s="4"/>
        <tr r="W76" s="4"/>
        <tr r="M76" s="4"/>
        <tr r="M76" s="4"/>
        <tr r="AG76" s="4"/>
        <tr r="AG76" s="4"/>
      </tp>
      <tp t="s">
        <v>#N/A N/A</v>
        <stp/>
        <stp>BDH|215190512077360508</stp>
        <tr r="G297" s="4"/>
      </tp>
      <tp t="s">
        <v>#N/A N/A</v>
        <stp/>
        <stp>BDS|436942985703463040</stp>
        <tr r="AG252" s="4"/>
      </tp>
      <tp t="s">
        <v>#N/A N/A</v>
        <stp/>
        <stp>BQL|770559416492448469</stp>
        <tr r="AS52" s="4"/>
      </tp>
      <tp t="s">
        <v>#N/A N/A</v>
        <stp/>
        <stp>BDH|709034315824255750</stp>
        <tr r="I63" s="4"/>
      </tp>
      <tp t="e">
        <v>#N/A</v>
        <stp/>
        <stp>BDP|237143021355434430</stp>
        <tr r="AR59" s="4"/>
      </tp>
      <tp t="s">
        <v>#N/A N/A</v>
        <stp/>
        <stp>BDH|278180843954820304</stp>
        <tr r="F50" s="4"/>
      </tp>
      <tp t="e">
        <v>#N/A</v>
        <stp/>
        <stp>BDS|922056891391063528</stp>
        <tr r="AG103" s="4"/>
        <tr r="AG103" s="4"/>
        <tr r="M103" s="4"/>
        <tr r="M103" s="4"/>
        <tr r="W103" s="4"/>
        <tr r="W103" s="4"/>
      </tp>
      <tp t="s">
        <v>#N/A N/A</v>
        <stp/>
        <stp>BDH|159138989876790239</stp>
        <tr r="C328" s="4"/>
      </tp>
      <tp t="s">
        <v>#N/A N/A</v>
        <stp/>
        <stp>BDS|839254483750032742</stp>
        <tr r="M58" s="4"/>
      </tp>
      <tp t="s">
        <v>#N/A N/A</v>
        <stp/>
        <stp>BDS|736650958767868983</stp>
        <tr r="AG247" s="4"/>
      </tp>
      <tp t="s">
        <v>#N/A N/A</v>
        <stp/>
        <stp>BDH|449410408669146060</stp>
        <tr r="I235" s="4"/>
      </tp>
      <tp t="e">
        <v>#N/A</v>
        <stp/>
        <stp>BDP|738788935421928879</stp>
        <tr r="AR41" s="4"/>
      </tp>
      <tp t="e">
        <v>#N/A</v>
        <stp/>
        <stp>BDS|573737816538675339</stp>
        <tr r="AG82" s="4"/>
        <tr r="AG82" s="4"/>
        <tr r="M82" s="4"/>
        <tr r="M82" s="4"/>
        <tr r="W82" s="4"/>
        <tr r="W82" s="4"/>
      </tp>
      <tp t="s">
        <v>#N/A N/A</v>
        <stp/>
        <stp>BDH|267162252490291911</stp>
        <tr r="G238" s="4"/>
      </tp>
      <tp t="e">
        <v>#N/A</v>
        <stp/>
        <stp>BDP|424296043043825801</stp>
        <tr r="AQ199" s="4"/>
      </tp>
      <tp t="s">
        <v>#N/A N/A</v>
        <stp/>
        <stp>BQL|353400154144701870</stp>
        <tr r="AS359" s="4"/>
      </tp>
      <tp t="s">
        <v>#N/A N/A</v>
        <stp/>
        <stp>BDH|552742821631483939</stp>
        <tr r="I67" s="4"/>
      </tp>
      <tp t="e">
        <v>#N/A</v>
        <stp/>
        <stp>BDP|324750991873536022</stp>
        <tr r="AQ81" s="4"/>
      </tp>
      <tp t="s">
        <v>#N/A N/A</v>
        <stp/>
        <stp>BQL|547672893451564375</stp>
        <tr r="AS271" s="4"/>
      </tp>
      <tp t="s">
        <v>#N/A N/A</v>
        <stp/>
        <stp>BDH|962953812992040624</stp>
        <tr r="G125" s="4"/>
      </tp>
      <tp t="s">
        <v>#N/A N/A</v>
        <stp/>
        <stp>BDS|866840670581618261</stp>
        <tr r="AG161" s="4"/>
      </tp>
      <tp t="e">
        <v>#N/A</v>
        <stp/>
        <stp>BDS|396955144008824977</stp>
        <tr r="M240" s="4"/>
        <tr r="M240" s="4"/>
        <tr r="W240" s="4"/>
        <tr r="W240" s="4"/>
        <tr r="AG240" s="4"/>
        <tr r="AG240" s="4"/>
      </tp>
      <tp t="s">
        <v>#N/A N/A</v>
        <stp/>
        <stp>BDH|143957618074921087</stp>
        <tr r="G132" s="4"/>
      </tp>
      <tp t="s">
        <v>#N/A N/A</v>
        <stp/>
        <stp>BDH|103481716461979886</stp>
        <tr r="H347" s="4"/>
      </tp>
      <tp t="s">
        <v>#N/A N/A</v>
        <stp/>
        <stp>BQL|562473789715016535</stp>
        <tr r="AS206" s="4"/>
      </tp>
      <tp t="s">
        <v>#N/A N/A</v>
        <stp/>
        <stp>BDH|792433440169706581</stp>
        <tr r="D257" s="4"/>
      </tp>
      <tp t="s">
        <v>#N/A N/A</v>
        <stp/>
        <stp>BDH|416504522942189924</stp>
        <tr r="D328" s="4"/>
      </tp>
      <tp t="s">
        <v>#N/A N/A</v>
        <stp/>
        <stp>BDH|143447409808196085</stp>
        <tr r="C330" s="4"/>
      </tp>
      <tp t="s">
        <v>#N/A N/A</v>
        <stp/>
        <stp>BDH|765064933579056648</stp>
        <tr r="H318" s="4"/>
      </tp>
      <tp t="s">
        <v>#N/A N/A</v>
        <stp/>
        <stp>BDH|125365507339358637</stp>
        <tr r="D33" s="4"/>
      </tp>
      <tp t="e">
        <v>#N/A</v>
        <stp/>
        <stp>BDS|781502032042721803</stp>
        <tr r="M132" s="4"/>
        <tr r="M132" s="4"/>
        <tr r="W132" s="4"/>
        <tr r="W132" s="4"/>
        <tr r="AG132" s="4"/>
        <tr r="AG132" s="4"/>
      </tp>
      <tp t="e">
        <v>#N/A</v>
        <stp/>
        <stp>BDS|239429526223352966</stp>
        <tr r="W75" s="4"/>
        <tr r="W75" s="4"/>
        <tr r="AG75" s="4"/>
        <tr r="AG75" s="4"/>
        <tr r="M75" s="4"/>
        <tr r="M75" s="4"/>
      </tp>
      <tp t="s">
        <v>#N/A N/A</v>
        <stp/>
        <stp>BDS|101954443203308199</stp>
        <tr r="W26" s="4"/>
      </tp>
      <tp t="s">
        <v>#N/A N/A</v>
        <stp/>
        <stp>BQL|842351483617608373</stp>
        <tr r="AS281" s="4"/>
      </tp>
      <tp t="e">
        <v>#N/A</v>
        <stp/>
        <stp>BDP|246866654033104192</stp>
        <tr r="AQ190" s="4"/>
      </tp>
      <tp t="s">
        <v>#N/A N/A</v>
        <stp/>
        <stp>BDH|104768883488962869</stp>
        <tr r="E308" s="4"/>
      </tp>
      <tp t="s">
        <v>#N/A N/A</v>
        <stp/>
        <stp>BDH|547624526008360396</stp>
        <tr r="I36" s="4"/>
      </tp>
      <tp t="s">
        <v>#N/A N/A</v>
        <stp/>
        <stp>BDH|302344767379004349</stp>
        <tr r="I60" s="4"/>
      </tp>
      <tp t="e">
        <v>#N/A</v>
        <stp/>
        <stp>BDP|390306676528844386</stp>
        <tr r="AR335" s="4"/>
      </tp>
      <tp t="s">
        <v>#N/A N/A</v>
        <stp/>
        <stp>BDH|201787804129806111</stp>
        <tr r="G142" s="4"/>
      </tp>
      <tp t="e">
        <v>#N/A</v>
        <stp/>
        <stp>BDS|762567875549130469</stp>
        <tr r="W87" s="4"/>
        <tr r="W87" s="4"/>
        <tr r="AG87" s="4"/>
        <tr r="AG87" s="4"/>
        <tr r="M87" s="4"/>
        <tr r="M87" s="4"/>
      </tp>
      <tp t="e">
        <v>#N/A</v>
        <stp/>
        <stp>BDP|397417421448864075</stp>
        <tr r="AQ129" s="4"/>
      </tp>
      <tp t="s">
        <v>#N/A N/A</v>
        <stp/>
        <stp>BDH|768978786719890621</stp>
        <tr r="H291" s="4"/>
      </tp>
      <tp t="s">
        <v>#N/A N/A</v>
        <stp/>
        <stp>BDH|125689160608524637</stp>
        <tr r="F141" s="4"/>
      </tp>
      <tp t="e">
        <v>#N/A</v>
        <stp/>
        <stp>BDS|688845311874413386</stp>
        <tr r="AG336" s="4"/>
        <tr r="AG336" s="4"/>
        <tr r="M336" s="4"/>
        <tr r="M336" s="4"/>
        <tr r="W336" s="4"/>
        <tr r="W336" s="4"/>
      </tp>
      <tp t="e">
        <v>#N/A</v>
        <stp/>
        <stp>BDS|551576555929864708</stp>
        <tr r="W169" s="4"/>
        <tr r="W169" s="4"/>
        <tr r="AG169" s="4"/>
        <tr r="AG169" s="4"/>
        <tr r="M169" s="4"/>
        <tr r="M169" s="4"/>
      </tp>
      <tp t="s">
        <v>#N/A N/A</v>
        <stp/>
        <stp>BDS|166679693046884753</stp>
        <tr r="AG386" s="4"/>
      </tp>
      <tp t="s">
        <v>#N/A N/A</v>
        <stp/>
        <stp>BDS|993482379064519978</stp>
        <tr r="W194" s="4"/>
      </tp>
      <tp t="e">
        <v>#N/A</v>
        <stp/>
        <stp>BDP|155806864799822973</stp>
        <tr r="AR239" s="4"/>
      </tp>
      <tp t="s">
        <v>#N/A N/A</v>
        <stp/>
        <stp>BDH|509107481912578544</stp>
        <tr r="G345" s="4"/>
      </tp>
      <tp t="s">
        <v>#N/A N/A</v>
        <stp/>
        <stp>BDS|943758437442727899</stp>
        <tr r="AG39" s="4"/>
      </tp>
      <tp t="e">
        <v>#N/A</v>
        <stp/>
        <stp>BDP|655896444447554589</stp>
        <tr r="AR213" s="4"/>
      </tp>
      <tp t="s">
        <v>#N/A N/A</v>
        <stp/>
        <stp>BDH|429119825838611500</stp>
        <tr r="D170" s="4"/>
      </tp>
      <tp t="s">
        <v>#N/A N/A</v>
        <stp/>
        <stp>BDH|866236203674081886</stp>
        <tr r="F195" s="4"/>
      </tp>
      <tp t="e">
        <v>#N/A</v>
        <stp/>
        <stp>BDP|173507694662423010</stp>
        <tr r="AQ250" s="4"/>
      </tp>
      <tp t="s">
        <v>#N/A N/A</v>
        <stp/>
        <stp>BDS|933462385813905106</stp>
        <tr r="M137" s="4"/>
      </tp>
      <tp t="s">
        <v>#N/A N/A</v>
        <stp/>
        <stp>BDS|875843855951161541</stp>
        <tr r="AG267" s="4"/>
      </tp>
      <tp t="s">
        <v>#N/A N/A</v>
        <stp/>
        <stp>BDH|974315774465829888</stp>
        <tr r="F149" s="4"/>
      </tp>
      <tp t="s">
        <v>#N/A N/A</v>
        <stp/>
        <stp>BDS|486483861243084809</stp>
        <tr r="M380" s="4"/>
      </tp>
      <tp t="s">
        <v>#N/A N/A</v>
        <stp/>
        <stp>BQL|759125880574911421</stp>
        <tr r="AS165" s="4"/>
      </tp>
      <tp t="e">
        <v>#N/A</v>
        <stp/>
        <stp>BDP|356709898197151024</stp>
        <tr r="AR317" s="4"/>
      </tp>
      <tp t="s">
        <v>#N/A N/A</v>
        <stp/>
        <stp>BDH|648202579078148448</stp>
        <tr r="E192" s="4"/>
      </tp>
      <tp t="e">
        <v>#N/A</v>
        <stp/>
        <stp>BDP|489876765197414085</stp>
        <tr r="AR380" s="4"/>
      </tp>
      <tp t="s">
        <v>#N/A N/A</v>
        <stp/>
        <stp>BDH|266706605946556893</stp>
        <tr r="D259" s="4"/>
      </tp>
      <tp t="s">
        <v>#N/A N/A</v>
        <stp/>
        <stp>BDS|121667277528329076</stp>
        <tr r="M330" s="4"/>
      </tp>
      <tp t="s">
        <v>#N/A N/A</v>
        <stp/>
        <stp>BDS|384801740582471727</stp>
        <tr r="M61" s="4"/>
      </tp>
      <tp t="s">
        <v>#N/A N/A</v>
        <stp/>
        <stp>BDH|875880314753380306</stp>
        <tr r="I195" s="4"/>
      </tp>
      <tp t="s">
        <v>#N/A N/A</v>
        <stp/>
        <stp>BDH|859239280367983451</stp>
        <tr r="H82" s="4"/>
      </tp>
      <tp t="s">
        <v>#N/A N/A</v>
        <stp/>
        <stp>BDH|246117602328016023</stp>
        <tr r="E384" s="4"/>
      </tp>
      <tp t="s">
        <v>#N/A N/A</v>
        <stp/>
        <stp>BDH|898844670016682094</stp>
        <tr r="G201" s="4"/>
      </tp>
      <tp t="s">
        <v>#N/A N/A</v>
        <stp/>
        <stp>BDH|162005859318350561</stp>
        <tr r="B341" s="4"/>
      </tp>
      <tp t="s">
        <v>#N/A N/A</v>
        <stp/>
        <stp>BQL|231102789845523414</stp>
        <tr r="AS253" s="4"/>
      </tp>
      <tp t="e">
        <v>#N/A</v>
        <stp/>
        <stp>BDS|300997655456782275</stp>
        <tr r="W289" s="4"/>
        <tr r="W289" s="4"/>
        <tr r="AG289" s="4"/>
        <tr r="AG289" s="4"/>
        <tr r="M289" s="4"/>
        <tr r="M289" s="4"/>
      </tp>
      <tp t="s">
        <v>#N/A N/A</v>
        <stp/>
        <stp>BDS|900563132148645630</stp>
        <tr r="M209" s="4"/>
      </tp>
      <tp t="s">
        <v>#N/A N/A</v>
        <stp/>
        <stp>BDH|166617252462392998</stp>
        <tr r="G72" s="4"/>
      </tp>
      <tp t="e">
        <v>#N/A</v>
        <stp/>
        <stp>BDS|878856205696488658</stp>
        <tr r="M39" s="4"/>
        <tr r="M39" s="4"/>
        <tr r="AG39" s="4"/>
        <tr r="AG39" s="4"/>
        <tr r="W39" s="4"/>
        <tr r="W39" s="4"/>
      </tp>
      <tp t="s">
        <v>#N/A N/A</v>
        <stp/>
        <stp>BDS|863420814108576510</stp>
        <tr r="W198" s="4"/>
      </tp>
      <tp t="s">
        <v>#N/A N/A</v>
        <stp/>
        <stp>BDH|442750599110038627</stp>
        <tr r="H134" s="4"/>
      </tp>
      <tp t="s">
        <v>#N/A N/A</v>
        <stp/>
        <stp>BDH|921764585441963687</stp>
        <tr r="D42" s="4"/>
      </tp>
      <tp t="s">
        <v>#N/A N/A</v>
        <stp/>
        <stp>BDH|838133239048427206</stp>
        <tr r="D9" s="4"/>
      </tp>
      <tp t="s">
        <v>#N/A N/A</v>
        <stp/>
        <stp>BQL|280843465531053746</stp>
        <tr r="AS292" s="4"/>
      </tp>
      <tp t="s">
        <v>#N/A N/A</v>
        <stp/>
        <stp>BDH|232836981941479930</stp>
        <tr r="C329" s="4"/>
      </tp>
      <tp t="s">
        <v>#N/A N/A</v>
        <stp/>
        <stp>BDH|313632444699680339</stp>
        <tr r="I166" s="4"/>
      </tp>
      <tp t="s">
        <v>#N/A N/A</v>
        <stp/>
        <stp>BDH|761676357123193847</stp>
        <tr r="H307" s="4"/>
      </tp>
      <tp t="s">
        <v>#N/A N/A</v>
        <stp/>
        <stp>BDH|362895642524927035</stp>
        <tr r="D349" s="4"/>
      </tp>
      <tp t="s">
        <v>#N/A N/A</v>
        <stp/>
        <stp>BDS|416718325527435991</stp>
        <tr r="AG214" s="4"/>
      </tp>
      <tp t="s">
        <v>#N/A N/A</v>
        <stp/>
        <stp>BDS|958519593797790025</stp>
        <tr r="W327" s="4"/>
      </tp>
      <tp t="e">
        <v>#N/A</v>
        <stp/>
        <stp>BDS|219478835065086996</stp>
        <tr r="AG344" s="4"/>
        <tr r="AG344" s="4"/>
        <tr r="M344" s="4"/>
        <tr r="M344" s="4"/>
        <tr r="W344" s="4"/>
        <tr r="W344" s="4"/>
      </tp>
      <tp t="s">
        <v>#N/A N/A</v>
        <stp/>
        <stp>BQL|660246970946100881</stp>
        <tr r="AS333" s="4"/>
      </tp>
      <tp t="s">
        <v>#N/A N/A</v>
        <stp/>
        <stp>BDH|608484537438995462</stp>
        <tr r="C245" s="4"/>
      </tp>
      <tp t="s">
        <v>#N/A N/A</v>
        <stp/>
        <stp>BDS|795810127094152561</stp>
        <tr r="M374" s="4"/>
      </tp>
      <tp t="s">
        <v>#N/A N/A</v>
        <stp/>
        <stp>BDH|189815534577757746</stp>
        <tr r="H186" s="4"/>
      </tp>
      <tp t="s">
        <v>#N/A N/A</v>
        <stp/>
        <stp>BDH|255141615422313919</stp>
        <tr r="F237" s="4"/>
      </tp>
      <tp t="e">
        <v>#N/A</v>
        <stp/>
        <stp>BDS|519608654111959991</stp>
        <tr r="AG44" s="4"/>
        <tr r="AG44" s="4"/>
        <tr r="W44" s="4"/>
        <tr r="W44" s="4"/>
        <tr r="M44" s="4"/>
        <tr r="M44" s="4"/>
      </tp>
      <tp t="s">
        <v>#N/A N/A</v>
        <stp/>
        <stp>BDH|350036897551082369</stp>
        <tr r="G296" s="4"/>
      </tp>
      <tp t="s">
        <v>#N/A N/A</v>
        <stp/>
        <stp>BDH|403192905292686921</stp>
        <tr r="E224" s="4"/>
      </tp>
      <tp t="e">
        <v>#N/A</v>
        <stp/>
        <stp>BDP|511087885335667723</stp>
        <tr r="AR391" s="4"/>
      </tp>
      <tp t="s">
        <v>#N/A N/A</v>
        <stp/>
        <stp>BDH|926393573338556689</stp>
        <tr r="I149" s="4"/>
      </tp>
      <tp t="s">
        <v>#N/A N/A</v>
        <stp/>
        <stp>BDH|189220522788762289</stp>
        <tr r="C287" s="4"/>
      </tp>
      <tp t="e">
        <v>#N/A</v>
        <stp/>
        <stp>BDP|695050496714993723</stp>
        <tr r="AR158" s="4"/>
      </tp>
      <tp t="s">
        <v>#N/A N/A</v>
        <stp/>
        <stp>BDS|127135999734214619</stp>
        <tr r="AG47" s="4"/>
      </tp>
      <tp t="s">
        <v>#N/A N/A</v>
        <stp/>
        <stp>BDH|298007658309187608</stp>
        <tr r="H251" s="4"/>
      </tp>
      <tp t="e">
        <v>#N/A</v>
        <stp/>
        <stp>BDP|855107057037944928</stp>
        <tr r="AR25" s="4"/>
      </tp>
      <tp t="s">
        <v>#N/A N/A</v>
        <stp/>
        <stp>BDH|631635145658580018</stp>
        <tr r="G48" s="4"/>
      </tp>
      <tp t="s">
        <v>#N/A N/A</v>
        <stp/>
        <stp>BQL|740059027189993196</stp>
        <tr r="AS373" s="4"/>
      </tp>
      <tp t="s">
        <v>#N/A N/A</v>
        <stp/>
        <stp>BDH|569506002927784859</stp>
        <tr r="I91" s="4"/>
      </tp>
      <tp t="s">
        <v>#N/A N/A</v>
        <stp/>
        <stp>BDS|740578866641204812</stp>
        <tr r="W188" s="4"/>
      </tp>
      <tp t="s">
        <v>#N/A N/A</v>
        <stp/>
        <stp>BQL|520213555595148877</stp>
        <tr r="AS64" s="4"/>
      </tp>
      <tp t="s">
        <v>#N/A N/A</v>
        <stp/>
        <stp>BDH|844523467059950049</stp>
        <tr r="E24" s="4"/>
      </tp>
      <tp t="s">
        <v>#N/A N/A</v>
        <stp/>
        <stp>BDS|846549193911655796</stp>
        <tr r="AG46" s="4"/>
      </tp>
      <tp t="s">
        <v>#N/A N/A</v>
        <stp/>
        <stp>BDH|399448127824051809</stp>
        <tr r="I44" s="4"/>
      </tp>
      <tp t="s">
        <v>#N/A N/A</v>
        <stp/>
        <stp>BQL|836990014120209260</stp>
        <tr r="AS111" s="4"/>
      </tp>
      <tp t="s">
        <v>#N/A N/A</v>
        <stp/>
        <stp>BDH|282477205677718963</stp>
        <tr r="F323" s="4"/>
      </tp>
      <tp t="e">
        <v>#N/A</v>
        <stp/>
        <stp>BDP|746186569374287950</stp>
        <tr r="AR164" s="4"/>
      </tp>
      <tp t="s">
        <v>#N/A N/A</v>
        <stp/>
        <stp>BDH|279842437290515153</stp>
        <tr r="D161" s="4"/>
      </tp>
      <tp t="s">
        <v>#N/A N/A</v>
        <stp/>
        <stp>BQL|158154646119526655</stp>
        <tr r="AS364" s="4"/>
      </tp>
      <tp t="e">
        <v>#N/A</v>
        <stp/>
        <stp>BDS|150777106935306815</stp>
        <tr r="W93" s="4"/>
        <tr r="W93" s="4"/>
        <tr r="M93" s="4"/>
        <tr r="M93" s="4"/>
        <tr r="AG93" s="4"/>
        <tr r="AG93" s="4"/>
      </tp>
      <tp t="e">
        <v>#N/A</v>
        <stp/>
        <stp>BDP|592895989039494338</stp>
        <tr r="AR48" s="4"/>
      </tp>
      <tp t="s">
        <v>#N/A N/A</v>
        <stp/>
        <stp>BDH|605446891345046215</stp>
        <tr r="E341" s="4"/>
      </tp>
      <tp t="e">
        <v>#N/A</v>
        <stp/>
        <stp>BDP|898647174192868932</stp>
        <tr r="AQ398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552</v>
      </c>
    </row>
    <row r="2" spans="1:45" ht="15.75" thickBot="1" x14ac:dyDescent="0.3">
      <c r="A2" t="s">
        <v>0</v>
      </c>
      <c r="B2" s="1" t="str">
        <f ca="1">TEXT(IF(C2="",TODAY(),C2),"AAAA-MM-JJ")</f>
        <v>2025-07-10</v>
      </c>
      <c r="C2" s="6">
        <v>45848</v>
      </c>
    </row>
    <row r="3" spans="1:45" ht="15.75" thickBot="1" x14ac:dyDescent="0.3">
      <c r="B3" s="1"/>
    </row>
    <row r="4" spans="1:45" ht="15.75" thickBot="1" x14ac:dyDescent="0.3">
      <c r="A4" s="3" t="s">
        <v>518</v>
      </c>
      <c r="B4" s="4"/>
      <c r="C4" s="4"/>
      <c r="D4" s="4"/>
      <c r="E4" s="5"/>
      <c r="F4" s="3" t="s">
        <v>523</v>
      </c>
      <c r="G4" s="4"/>
      <c r="H4" s="4"/>
      <c r="I4" s="5"/>
      <c r="J4" t="s">
        <v>524</v>
      </c>
      <c r="K4" t="s">
        <v>611</v>
      </c>
      <c r="L4" t="s">
        <v>612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772</v>
      </c>
      <c r="AR4" s="9"/>
      <c r="AS4" t="s">
        <v>782</v>
      </c>
    </row>
    <row r="6" spans="1:45" x14ac:dyDescent="0.25">
      <c r="A6" t="s">
        <v>2</v>
      </c>
      <c r="B6" t="s">
        <v>519</v>
      </c>
      <c r="C6" t="s">
        <v>520</v>
      </c>
      <c r="D6" t="s">
        <v>521</v>
      </c>
      <c r="E6" t="s">
        <v>522</v>
      </c>
      <c r="F6" t="s">
        <v>3</v>
      </c>
      <c r="G6" t="s">
        <v>4</v>
      </c>
      <c r="H6" t="s">
        <v>5</v>
      </c>
      <c r="I6" t="s">
        <v>1</v>
      </c>
      <c r="J6" t="s">
        <v>527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773</v>
      </c>
      <c r="AR6" t="s">
        <v>774</v>
      </c>
    </row>
    <row r="7" spans="1:45" x14ac:dyDescent="0.25">
      <c r="A7" t="s">
        <v>406</v>
      </c>
      <c r="B7">
        <f ca="1">_xll.BDH(A7,"BEST_EPS",$B$2,$B$2,"BEST_FPERIOD_OVERRIDE=1bf","fill=previous","Days=A")</f>
        <v>5.6369999999999996</v>
      </c>
      <c r="C7">
        <f ca="1">_xll.BDH(A7,"BEST_EPS",$B$2,$B$2,"BEST_FPERIOD_OVERRIDE=2bf","fill=previous","Days=A")</f>
        <v>6.2789999999999999</v>
      </c>
      <c r="D7">
        <f ca="1">_xll.BDH(A7,"BEST_EPS",$B$2,$B$2,"BEST_FPERIOD_OVERRIDE=3bf","fill=previous","Days=A")</f>
        <v>6.0949999999999998</v>
      </c>
      <c r="E7">
        <f ca="1">_xll.BDH(A7,"BEST_TARGET_PRICE",$B$2,$B$2,"fill=previous","Days=A")</f>
        <v>71.650000000000006</v>
      </c>
      <c r="F7">
        <f ca="1">_xll.BDH($A7,F$6,$B$2,$B$2,"Dir=V","Dts=H")</f>
        <v>63.4</v>
      </c>
      <c r="G7">
        <f ca="1">_xll.BDH($A7,G$6,$B$2,$B$2,"Dir=V","Dts=H")</f>
        <v>63.65</v>
      </c>
      <c r="H7">
        <f ca="1">_xll.BDH($A7,H$6,$B$2,$B$2,"Dir=V","Dts=H")</f>
        <v>62.9</v>
      </c>
      <c r="I7">
        <f ca="1">_xll.BDH($A7,I$6,$B$2,$B$2,"Dir=V","Dts=H")</f>
        <v>63.65</v>
      </c>
      <c r="J7" t="str">
        <f ca="1">_xll.BQL(_xll.BQL.LIST(A7:A262),"dropna(CNTRY_ISSUE_ISO)","dates="&amp;$B$2,"showquery=faulse","showheaders=f","showIDs=f","cols=1;rows=256")</f>
        <v>AT</v>
      </c>
      <c r="K7">
        <f>AVERAGE(R7,AB7,AL7)</f>
        <v>65</v>
      </c>
      <c r="L7">
        <f>IF(OR(ISNA(M7),R7=0,R7="#N/A N/A"),IF(OR(ISNA(W7),AB7=0,AB7="#N/A N/A"),IF(OR(ISNA(AG7),AL7=0,AL7="#N/A N/A"),E7,AL7),AB7),R7)</f>
        <v>72</v>
      </c>
      <c r="M7" t="str">
        <f>_xll.BDS(A7,"BEST_ANALYST_RECS_BULK","headers=n","startrow",MATCH(1,_xll.BDS(A7,"BEST_ANALYST_RECS_BULK","headers=n","endcol=9","startcol=9","array=t"),0),"endrow",MATCH(1,_xll.BDS(A7,"BEST_ANALYST_RECS_BULK","headers=n","endcol=9","startcol=9","array=t"),0),"cols=10;rows=1")</f>
        <v>BNP Paribas Exane</v>
      </c>
      <c r="N7" t="s">
        <v>450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45846</v>
      </c>
      <c r="U7">
        <v>1</v>
      </c>
      <c r="V7">
        <v>23.83</v>
      </c>
      <c r="W7" t="str">
        <f>_xll.BDS(A7,"BEST_ANALYST_RECS_BULK","headers=n","startrow",MATCH(2,_xll.BDS(A7,"BEST_ANALYST_RECS_BULK","headers=n","endcol=9","startcol=9","array=t"),0),"endrow",MATCH(2,_xll.BDS(A7,"BEST_ANALYST_RECS_BULK","headers=n","endcol=9","startcol=9","array=t"),0),"cols=10;rows=1")</f>
        <v>Deutsche Bank</v>
      </c>
      <c r="X7" t="s">
        <v>1114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45847</v>
      </c>
      <c r="AE7">
        <v>2</v>
      </c>
      <c r="AF7">
        <v>18.739999999999998</v>
      </c>
      <c r="AG7" t="e">
        <f>_xll.BDS(A7,"BEST_ANALYST_RECS_BULK","headers=n","startrow",MATCH(3,_xll.BDS(A7,"BEST_ANALYST_RECS_BULK","headers=n","endcol=9","startcol=9","array=t"),0),"endrow",MATCH(3,_xll.BDS(A7,"BEST_ANALYST_RECS_BULK","headers=n","endcol=9","startcol=9","array=t"),0),"cols=10;rows=1")</f>
        <v>#N/A</v>
      </c>
      <c r="AH7" t="s">
        <v>586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tr">
        <f>_xll.BDP($A7, AQ$6)</f>
        <v>Industrials</v>
      </c>
      <c r="AR7" t="str">
        <f>_xll.BDP($A7, AR$6)</f>
        <v>Machinery</v>
      </c>
      <c r="AS7">
        <f ca="1">_xll.BQL( A7, "IMPLIED_VOLATILITY("&amp;_xll.BQL.DATE(B$2)&amp;",EXPIRY=30D,PCT_MONEYNESS=100)")</f>
        <v>24.194800000000001</v>
      </c>
    </row>
    <row r="8" spans="1:45" x14ac:dyDescent="0.25">
      <c r="A8" t="s">
        <v>433</v>
      </c>
      <c r="B8">
        <f ca="1">_xll.BDH(A8,"BEST_EPS",$B$2,$B$2,"BEST_FPERIOD_OVERRIDE=1bf","fill=previous","Days=A")</f>
        <v>11.488</v>
      </c>
      <c r="C8">
        <f ca="1">_xll.BDH(A8,"BEST_EPS",$B$2,$B$2,"BEST_FPERIOD_OVERRIDE=2bf","fill=previous","Days=A")</f>
        <v>13.095000000000001</v>
      </c>
      <c r="D8">
        <f ca="1">_xll.BDH(A8,"BEST_EPS",$B$2,$B$2,"BEST_FPERIOD_OVERRIDE=3bf","fill=previous","Days=A")</f>
        <v>14.314</v>
      </c>
      <c r="E8">
        <f ca="1">_xll.BDH(A8,"BEST_TARGET_PRICE",$B$2,$B$2,"fill=previous","Days=A")</f>
        <v>119.67700000000001</v>
      </c>
      <c r="F8">
        <f ca="1">_xll.BDH($A8,F$6,$B$2,$B$2,"Dir=V","Dts=H")</f>
        <v>111.4</v>
      </c>
      <c r="G8">
        <f ca="1">_xll.BDH($A8,G$6,$B$2,$B$2,"Dir=V","Dts=H")</f>
        <v>111.4</v>
      </c>
      <c r="H8">
        <f ca="1">_xll.BDH($A8,H$6,$B$2,$B$2,"Dir=V","Dts=H")</f>
        <v>108.8</v>
      </c>
      <c r="I8">
        <f ca="1">_xll.BDH($A8,I$6,$B$2,$B$2,"Dir=V","Dts=H")</f>
        <v>109.5</v>
      </c>
      <c r="J8" t="s">
        <v>669</v>
      </c>
      <c r="K8">
        <f t="shared" ref="K8:K71" si="0">AVERAGE(R8,AB8,AL8)</f>
        <v>112.83333333333333</v>
      </c>
      <c r="L8">
        <f t="shared" ref="L8:L71" si="1">IF(OR(ISNA(M8),R8=0,R8="#N/A N/A"),IF(OR(ISNA(W8),AB8=0,AB8="#N/A N/A"),IF(OR(ISNA(AG8),AL8=0,AL8="#N/A N/A"),E8,AL8),AB8),R8)</f>
        <v>117</v>
      </c>
      <c r="M8" t="str">
        <f>_xll.BDS(A8,"BEST_ANALYST_RECS_BULK","headers=n","startrow",MATCH(1,_xll.BDS(A8,"BEST_ANALYST_RECS_BULK","headers=n","endcol=9","startcol=9","array=t"),0),"endrow",MATCH(1,_xll.BDS(A8,"BEST_ANALYST_RECS_BULK","headers=n","endcol=9","startcol=9","array=t"),0),"cols=10;rows=1")</f>
        <v>Deutsche Bank</v>
      </c>
      <c r="N8" t="s">
        <v>1041</v>
      </c>
      <c r="O8" t="s">
        <v>20</v>
      </c>
      <c r="P8">
        <v>5</v>
      </c>
      <c r="Q8" t="s">
        <v>18</v>
      </c>
      <c r="R8">
        <v>117</v>
      </c>
      <c r="S8" t="s">
        <v>22</v>
      </c>
      <c r="T8" s="2">
        <v>45846</v>
      </c>
      <c r="U8">
        <v>1</v>
      </c>
      <c r="V8">
        <v>82.48</v>
      </c>
      <c r="W8" t="e">
        <f>_xll.BDS(A8,"BEST_ANALYST_RECS_BULK","headers=n","startrow",MATCH(2,_xll.BDS(A8,"BEST_ANALYST_RECS_BULK","headers=n","endcol=9","startcol=9","array=t"),0),"endrow",MATCH(2,_xll.BDS(A8,"BEST_ANALYST_RECS_BULK","headers=n","endcol=9","startcol=9","array=t"),0),"cols=10;rows=1")</f>
        <v>#N/A</v>
      </c>
      <c r="X8" t="s">
        <v>693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tr">
        <f>_xll.BDS(A8,"BEST_ANALYST_RECS_BULK","headers=n","startrow",MATCH(3,_xll.BDS(A8,"BEST_ANALYST_RECS_BULK","headers=n","endcol=9","startcol=9","array=t"),0),"endrow",MATCH(3,_xll.BDS(A8,"BEST_ANALYST_RECS_BULK","headers=n","endcol=9","startcol=9","array=t"),0),"cols=10;rows=1")</f>
        <v>BM Pekao</v>
      </c>
      <c r="AH8" t="s">
        <v>567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tr">
        <f>_xll.BDP($A8, AQ$6)</f>
        <v>Financials</v>
      </c>
      <c r="AR8" t="str">
        <f>_xll.BDP($A8, AR$6)</f>
        <v>Banks</v>
      </c>
      <c r="AS8">
        <f ca="1">_xll.BQL( A8, "IMPLIED_VOLATILITY("&amp;_xll.BQL.DATE(B$2)&amp;",EXPIRY=30D,PCT_MONEYNESS=100)")</f>
        <v>27.435600000000001</v>
      </c>
    </row>
    <row r="9" spans="1:45" x14ac:dyDescent="0.25">
      <c r="A9" t="s">
        <v>275</v>
      </c>
      <c r="B9">
        <f ca="1">_xll.BDH(A9,"BEST_EPS",$B$2,$B$2,"BEST_FPERIOD_OVERRIDE=1bf","fill=previous","Days=A")</f>
        <v>7.9969999999999999</v>
      </c>
      <c r="C9">
        <f ca="1">_xll.BDH(A9,"BEST_EPS",$B$2,$B$2,"BEST_FPERIOD_OVERRIDE=2bf","fill=previous","Days=A")</f>
        <v>8.9030000000000005</v>
      </c>
      <c r="D9">
        <f ca="1">_xll.BDH(A9,"BEST_EPS",$B$2,$B$2,"BEST_FPERIOD_OVERRIDE=3bf","fill=previous","Days=A")</f>
        <v>8.9890000000000008</v>
      </c>
      <c r="E9">
        <f ca="1">_xll.BDH(A9,"BEST_TARGET_PRICE",$B$2,$B$2,"fill=previous","Days=A")</f>
        <v>79.289000000000001</v>
      </c>
      <c r="F9">
        <f ca="1">_xll.BDH($A9,F$6,$B$2,$B$2,"Dir=V","Dts=H")</f>
        <v>74.8</v>
      </c>
      <c r="G9">
        <f ca="1">_xll.BDH($A9,G$6,$B$2,$B$2,"Dir=V","Dts=H")</f>
        <v>75.05</v>
      </c>
      <c r="H9">
        <f ca="1">_xll.BDH($A9,H$6,$B$2,$B$2,"Dir=V","Dts=H")</f>
        <v>74.2</v>
      </c>
      <c r="I9">
        <f ca="1">_xll.BDH($A9,I$6,$B$2,$B$2,"Dir=V","Dts=H")</f>
        <v>74.7</v>
      </c>
      <c r="J9" t="s">
        <v>669</v>
      </c>
      <c r="K9">
        <f t="shared" si="0"/>
        <v>74.736666666666665</v>
      </c>
      <c r="L9">
        <f t="shared" si="1"/>
        <v>85</v>
      </c>
      <c r="M9" t="e">
        <f>_xll.BDS(A9,"BEST_ANALYST_RECS_BULK","headers=n","startrow",MATCH(1,_xll.BDS(A9,"BEST_ANALYST_RECS_BULK","headers=n","endcol=9","startcol=9","array=t"),0),"endrow",MATCH(1,_xll.BDS(A9,"BEST_ANALYST_RECS_BULK","headers=n","endcol=9","startcol=9","array=t"),0),"cols=10;rows=1")</f>
        <v>#N/A</v>
      </c>
      <c r="N9" t="s">
        <v>838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tr">
        <f>_xll.BDS(A9,"BEST_ANALYST_RECS_BULK","headers=n","startrow",MATCH(2,_xll.BDS(A9,"BEST_ANALYST_RECS_BULK","headers=n","endcol=9","startcol=9","array=t"),0),"endrow",MATCH(2,_xll.BDS(A9,"BEST_ANALYST_RECS_BULK","headers=n","endcol=9","startcol=9","array=t"),0),"cols=10;rows=1")</f>
        <v>Mediobanca</v>
      </c>
      <c r="X9" t="s">
        <v>838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69.69</v>
      </c>
      <c r="AG9" t="str">
        <f>_xll.BDS(A9,"BEST_ANALYST_RECS_BULK","headers=n","startrow",MATCH(3,_xll.BDS(A9,"BEST_ANALYST_RECS_BULK","headers=n","endcol=9","startcol=9","array=t"),0),"endrow",MATCH(3,_xll.BDS(A9,"BEST_ANALYST_RECS_BULK","headers=n","endcol=9","startcol=9","array=t"),0),"cols=10;rows=1")</f>
        <v>Fio banka</v>
      </c>
      <c r="AH9" t="s">
        <v>1043</v>
      </c>
      <c r="AI9" t="s">
        <v>21</v>
      </c>
      <c r="AJ9">
        <v>4</v>
      </c>
      <c r="AK9" t="s">
        <v>18</v>
      </c>
      <c r="AL9">
        <v>54.21</v>
      </c>
      <c r="AM9" t="s">
        <v>19</v>
      </c>
      <c r="AN9" s="2">
        <v>45548</v>
      </c>
      <c r="AO9">
        <v>3</v>
      </c>
      <c r="AP9">
        <v>62.14</v>
      </c>
      <c r="AQ9" t="str">
        <f>_xll.BDP($A9, AQ$6)</f>
        <v>Financials</v>
      </c>
      <c r="AR9" t="str">
        <f>_xll.BDP($A9, AR$6)</f>
        <v>Banks</v>
      </c>
      <c r="AS9">
        <f ca="1">_xll.BQL( A9, "IMPLIED_VOLATILITY("&amp;_xll.BQL.DATE(B$2)&amp;",EXPIRY=30D,PCT_MONEYNESS=100)")</f>
        <v>29.931699999999999</v>
      </c>
    </row>
    <row r="10" spans="1:45" x14ac:dyDescent="0.25">
      <c r="A10" t="s">
        <v>319</v>
      </c>
      <c r="B10">
        <f ca="1">_xll.BDH(A10,"BEST_EPS",$B$2,$B$2,"BEST_FPERIOD_OVERRIDE=1bf","fill=previous","Days=A")</f>
        <v>5.4119999999999999</v>
      </c>
      <c r="C10">
        <f ca="1">_xll.BDH(A10,"BEST_EPS",$B$2,$B$2,"BEST_FPERIOD_OVERRIDE=2bf","fill=previous","Days=A")</f>
        <v>5.7610000000000001</v>
      </c>
      <c r="D10">
        <f ca="1">_xll.BDH(A10,"BEST_EPS",$B$2,$B$2,"BEST_FPERIOD_OVERRIDE=3bf","fill=previous","Days=A")</f>
        <v>5.8520000000000003</v>
      </c>
      <c r="E10">
        <f ca="1">_xll.BDH(A10,"BEST_TARGET_PRICE",$B$2,$B$2,"fill=previous","Days=A")</f>
        <v>48.506</v>
      </c>
      <c r="F10">
        <f ca="1">_xll.BDH($A10,F$6,$B$2,$B$2,"Dir=V","Dts=H")</f>
        <v>46.94</v>
      </c>
      <c r="G10">
        <f ca="1">_xll.BDH($A10,G$6,$B$2,$B$2,"Dir=V","Dts=H")</f>
        <v>47.14</v>
      </c>
      <c r="H10">
        <f ca="1">_xll.BDH($A10,H$6,$B$2,$B$2,"Dir=V","Dts=H")</f>
        <v>46.54</v>
      </c>
      <c r="I10">
        <f ca="1">_xll.BDH($A10,I$6,$B$2,$B$2,"Dir=V","Dts=H")</f>
        <v>47.14</v>
      </c>
      <c r="J10" t="s">
        <v>669</v>
      </c>
      <c r="K10">
        <f t="shared" si="0"/>
        <v>48</v>
      </c>
      <c r="L10">
        <f t="shared" si="1"/>
        <v>48</v>
      </c>
      <c r="M10" t="str">
        <f>_xll.BDS(A10,"BEST_ANALYST_RECS_BULK","headers=n","startrow",MATCH(1,_xll.BDS(A10,"BEST_ANALYST_RECS_BULK","headers=n","endcol=9","startcol=9","array=t"),0),"endrow",MATCH(1,_xll.BDS(A10,"BEST_ANALYST_RECS_BULK","headers=n","endcol=9","startcol=9","array=t"),0),"cols=10;rows=1")</f>
        <v>Santander Biuro Maklerskie</v>
      </c>
      <c r="N10" t="s">
        <v>532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35.69</v>
      </c>
      <c r="W10" t="e">
        <f>_xll.BDS(A10,"BEST_ANALYST_RECS_BULK","headers=n","startrow",MATCH(2,_xll.BDS(A10,"BEST_ANALYST_RECS_BULK","headers=n","endcol=9","startcol=9","array=t"),0),"endrow",MATCH(2,_xll.BDS(A10,"BEST_ANALYST_RECS_BULK","headers=n","endcol=9","startcol=9","array=t"),0),"cols=10;rows=1")</f>
        <v>#N/A</v>
      </c>
      <c r="X10" t="s">
        <v>532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tr">
        <f>_xll.BDS(A10,"BEST_ANALYST_RECS_BULK","headers=n","startrow",MATCH(3,_xll.BDS(A10,"BEST_ANALYST_RECS_BULK","headers=n","endcol=9","startcol=9","array=t"),0),"endrow",MATCH(3,_xll.BDS(A10,"BEST_ANALYST_RECS_BULK","headers=n","endcol=9","startcol=9","array=t"),0),"cols=10;rows=1")</f>
        <v>Jefferies</v>
      </c>
      <c r="AH10" t="s">
        <v>986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45847</v>
      </c>
      <c r="AO10">
        <v>3</v>
      </c>
      <c r="AP10">
        <v>31.6</v>
      </c>
      <c r="AQ10" t="str">
        <f>_xll.BDP($A10, AQ$6)</f>
        <v>Energy</v>
      </c>
      <c r="AR10" t="str">
        <f>_xll.BDP($A10, AR$6)</f>
        <v>Oil, Gas &amp; Consumable Fuels</v>
      </c>
      <c r="AS10">
        <f ca="1">_xll.BQL( A10, "IMPLIED_VOLATILITY("&amp;_xll.BQL.DATE(B$2)&amp;",EXPIRY=30D,PCT_MONEYNESS=100)")</f>
        <v>20.3506</v>
      </c>
    </row>
    <row r="11" spans="1:45" x14ac:dyDescent="0.25">
      <c r="A11" t="s">
        <v>426</v>
      </c>
      <c r="B11">
        <f ca="1">_xll.BDH(A11,"BEST_EPS",$B$2,$B$2,"BEST_FPERIOD_OVERRIDE=1bf","fill=previous","Days=A")</f>
        <v>5.6779999999999999</v>
      </c>
      <c r="C11">
        <f ca="1">_xll.BDH(A11,"BEST_EPS",$B$2,$B$2,"BEST_FPERIOD_OVERRIDE=2bf","fill=previous","Days=A")</f>
        <v>5.6849999999999996</v>
      </c>
      <c r="D11">
        <f ca="1">_xll.BDH(A11,"BEST_EPS",$B$2,$B$2,"BEST_FPERIOD_OVERRIDE=3bf","fill=previous","Days=A")</f>
        <v>6.8449999999999998</v>
      </c>
      <c r="E11">
        <f ca="1">_xll.BDH(A11,"BEST_TARGET_PRICE",$B$2,$B$2,"fill=previous","Days=A")</f>
        <v>26.253</v>
      </c>
      <c r="F11">
        <f ca="1">_xll.BDH($A11,F$6,$B$2,$B$2,"Dir=V","Dts=H")</f>
        <v>26.1</v>
      </c>
      <c r="G11">
        <f ca="1">_xll.BDH($A11,G$6,$B$2,$B$2,"Dir=V","Dts=H")</f>
        <v>26.1</v>
      </c>
      <c r="H11">
        <f ca="1">_xll.BDH($A11,H$6,$B$2,$B$2,"Dir=V","Dts=H")</f>
        <v>25.72</v>
      </c>
      <c r="I11">
        <f ca="1">_xll.BDH($A11,I$6,$B$2,$B$2,"Dir=V","Dts=H")</f>
        <v>25.94</v>
      </c>
      <c r="J11" t="s">
        <v>669</v>
      </c>
      <c r="K11">
        <f t="shared" si="0"/>
        <v>28.506666666666671</v>
      </c>
      <c r="L11">
        <f t="shared" si="1"/>
        <v>29</v>
      </c>
      <c r="M11" t="str">
        <f>_xll.BDS(A11,"BEST_ANALYST_RECS_BULK","headers=n","startrow",MATCH(1,_xll.BDS(A11,"BEST_ANALYST_RECS_BULK","headers=n","endcol=9","startcol=9","array=t"),0),"endrow",MATCH(1,_xll.BDS(A11,"BEST_ANALYST_RECS_BULK","headers=n","endcol=9","startcol=9","array=t"),0),"cols=10;rows=1")</f>
        <v>Barclays</v>
      </c>
      <c r="N11" t="s">
        <v>920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45845</v>
      </c>
      <c r="U11">
        <v>1</v>
      </c>
      <c r="V11">
        <v>58.92</v>
      </c>
      <c r="W11" t="str">
        <f>_xll.BDS(A11,"BEST_ANALYST_RECS_BULK","headers=n","startrow",MATCH(2,_xll.BDS(A11,"BEST_ANALYST_RECS_BULK","headers=n","endcol=9","startcol=9","array=t"),0),"endrow",MATCH(2,_xll.BDS(A11,"BEST_ANALYST_RECS_BULK","headers=n","endcol=9","startcol=9","array=t"),0),"cols=10;rows=1")</f>
        <v>BM Pekao</v>
      </c>
      <c r="X11" t="s">
        <v>567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53.44</v>
      </c>
      <c r="AG11" t="str">
        <f>_xll.BDS(A11,"BEST_ANALYST_RECS_BULK","headers=n","startrow",MATCH(3,_xll.BDS(A11,"BEST_ANALYST_RECS_BULK","headers=n","endcol=9","startcol=9","array=t"),0),"endrow",MATCH(3,_xll.BDS(A11,"BEST_ANALYST_RECS_BULK","headers=n","endcol=9","startcol=9","array=t"),0),"cols=10;rows=1")</f>
        <v>Autonomous Research</v>
      </c>
      <c r="AH11" t="s">
        <v>569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45849</v>
      </c>
      <c r="AO11">
        <v>3</v>
      </c>
      <c r="AP11">
        <v>0</v>
      </c>
      <c r="AQ11" t="str">
        <f>_xll.BDP($A11, AQ$6)</f>
        <v>Financials</v>
      </c>
      <c r="AR11" t="str">
        <f>_xll.BDP($A11, AR$6)</f>
        <v>Banks</v>
      </c>
      <c r="AS11">
        <f ca="1">_xll.BQL( A11, "IMPLIED_VOLATILITY("&amp;_xll.BQL.DATE(B$2)&amp;",EXPIRY=30D,PCT_MONEYNESS=100)")</f>
        <v>38.702199999999998</v>
      </c>
    </row>
    <row r="12" spans="1:45" x14ac:dyDescent="0.25">
      <c r="A12" t="s">
        <v>424</v>
      </c>
      <c r="B12">
        <f ca="1">_xll.BDH(A12,"BEST_EPS",$B$2,$B$2,"BEST_FPERIOD_OVERRIDE=1bf","fill=previous","Days=A")</f>
        <v>1.032</v>
      </c>
      <c r="C12">
        <f ca="1">_xll.BDH(A12,"BEST_EPS",$B$2,$B$2,"BEST_FPERIOD_OVERRIDE=2bf","fill=previous","Days=A")</f>
        <v>1.0940000000000001</v>
      </c>
      <c r="D12">
        <f ca="1">_xll.BDH(A12,"BEST_EPS",$B$2,$B$2,"BEST_FPERIOD_OVERRIDE=3bf","fill=previous","Days=A")</f>
        <v>1.175</v>
      </c>
      <c r="E12">
        <f ca="1">_xll.BDH(A12,"BEST_TARGET_PRICE",$B$2,$B$2,"fill=previous","Days=A")</f>
        <v>10.170999999999999</v>
      </c>
      <c r="F12">
        <f ca="1">_xll.BDH($A12,F$6,$B$2,$B$2,"Dir=V","Dts=H")</f>
        <v>9.8000000000000007</v>
      </c>
      <c r="G12">
        <f ca="1">_xll.BDH($A12,G$6,$B$2,$B$2,"Dir=V","Dts=H")</f>
        <v>9.8000000000000007</v>
      </c>
      <c r="H12">
        <f ca="1">_xll.BDH($A12,H$6,$B$2,$B$2,"Dir=V","Dts=H")</f>
        <v>9.64</v>
      </c>
      <c r="I12">
        <f ca="1">_xll.BDH($A12,I$6,$B$2,$B$2,"Dir=V","Dts=H")</f>
        <v>9.73</v>
      </c>
      <c r="J12" t="s">
        <v>669</v>
      </c>
      <c r="K12">
        <f t="shared" si="0"/>
        <v>10.733333333333334</v>
      </c>
      <c r="L12">
        <f t="shared" si="1"/>
        <v>9.4</v>
      </c>
      <c r="M12" t="str">
        <f>_xll.BDS(A12,"BEST_ANALYST_RECS_BULK","headers=n","startrow",MATCH(1,_xll.BDS(A12,"BEST_ANALYST_RECS_BULK","headers=n","endcol=9","startcol=9","array=t"),0),"endrow",MATCH(1,_xll.BDS(A12,"BEST_ANALYST_RECS_BULK","headers=n","endcol=9","startcol=9","array=t"),0),"cols=10;rows=1")</f>
        <v>Erste Group</v>
      </c>
      <c r="N12" t="s">
        <v>751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27.67</v>
      </c>
      <c r="W12" t="str">
        <f>_xll.BDS(A12,"BEST_ANALYST_RECS_BULK","headers=n","startrow",MATCH(2,_xll.BDS(A12,"BEST_ANALYST_RECS_BULK","headers=n","endcol=9","startcol=9","array=t"),0),"endrow",MATCH(2,_xll.BDS(A12,"BEST_ANALYST_RECS_BULK","headers=n","endcol=9","startcol=9","array=t"),0),"cols=10;rows=1")</f>
        <v>AlphaValue/Baader Europe</v>
      </c>
      <c r="X12" t="s">
        <v>458</v>
      </c>
      <c r="Y12" t="s">
        <v>438</v>
      </c>
      <c r="Z12">
        <v>4</v>
      </c>
      <c r="AA12" t="s">
        <v>18</v>
      </c>
      <c r="AB12">
        <v>11.2</v>
      </c>
      <c r="AC12" t="s">
        <v>27</v>
      </c>
      <c r="AD12" s="2">
        <v>45841</v>
      </c>
      <c r="AE12">
        <v>2</v>
      </c>
      <c r="AF12">
        <v>15.73</v>
      </c>
      <c r="AG12" t="str">
        <f>_xll.BDS(A12,"BEST_ANALYST_RECS_BULK","headers=n","startrow",MATCH(3,_xll.BDS(A12,"BEST_ANALYST_RECS_BULK","headers=n","endcol=9","startcol=9","array=t"),0),"endrow",MATCH(3,_xll.BDS(A12,"BEST_ANALYST_RECS_BULK","headers=n","endcol=9","startcol=9","array=t"),0),"cols=10;rows=1")</f>
        <v>BM Pekao</v>
      </c>
      <c r="AH12" t="s">
        <v>1039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3.47</v>
      </c>
      <c r="AQ12" t="str">
        <f>_xll.BDP($A12, AQ$6)</f>
        <v>Communication Services</v>
      </c>
      <c r="AR12" t="str">
        <f>_xll.BDP($A12, AR$6)</f>
        <v>Diversified Telecommunication</v>
      </c>
      <c r="AS12">
        <f ca="1">_xll.BQL( A12, "IMPLIED_VOLATILITY("&amp;_xll.BQL.DATE(B$2)&amp;",EXPIRY=30D,PCT_MONEYNESS=100)")</f>
        <v>17.733799999999999</v>
      </c>
    </row>
    <row r="13" spans="1:45" x14ac:dyDescent="0.25">
      <c r="A13" t="s">
        <v>256</v>
      </c>
      <c r="B13">
        <f ca="1">_xll.BDH(A13,"BEST_EPS",$B$2,$B$2,"BEST_FPERIOD_OVERRIDE=1bf","fill=previous","Days=A")</f>
        <v>3.8170000000000002</v>
      </c>
      <c r="C13">
        <f ca="1">_xll.BDH(A13,"BEST_EPS",$B$2,$B$2,"BEST_FPERIOD_OVERRIDE=2bf","fill=previous","Days=A")</f>
        <v>3.2989999999999999</v>
      </c>
      <c r="D13">
        <f ca="1">_xll.BDH(A13,"BEST_EPS",$B$2,$B$2,"BEST_FPERIOD_OVERRIDE=3bf","fill=previous","Days=A")</f>
        <v>3.1890000000000001</v>
      </c>
      <c r="E13">
        <f ca="1">_xll.BDH(A13,"BEST_TARGET_PRICE",$B$2,$B$2,"fill=previous","Days=A")</f>
        <v>60.982999999999997</v>
      </c>
      <c r="F13">
        <f ca="1">_xll.BDH($A13,F$6,$B$2,$B$2,"Dir=V","Dts=H")</f>
        <v>64.2</v>
      </c>
      <c r="G13">
        <f ca="1">_xll.BDH($A13,G$6,$B$2,$B$2,"Dir=V","Dts=H")</f>
        <v>64.599999999999994</v>
      </c>
      <c r="H13">
        <f ca="1">_xll.BDH($A13,H$6,$B$2,$B$2,"Dir=V","Dts=H")</f>
        <v>63.8</v>
      </c>
      <c r="I13">
        <f ca="1">_xll.BDH($A13,I$6,$B$2,$B$2,"Dir=V","Dts=H")</f>
        <v>64.2</v>
      </c>
      <c r="J13" t="s">
        <v>669</v>
      </c>
      <c r="K13">
        <f t="shared" si="0"/>
        <v>62.9</v>
      </c>
      <c r="L13">
        <f t="shared" si="1"/>
        <v>58</v>
      </c>
      <c r="M13" t="str">
        <f>_xll.BDS(A13,"BEST_ANALYST_RECS_BULK","headers=n","startrow",MATCH(1,_xll.BDS(A13,"BEST_ANALYST_RECS_BULK","headers=n","endcol=9","startcol=9","array=t"),0),"endrow",MATCH(1,_xll.BDS(A13,"BEST_ANALYST_RECS_BULK","headers=n","endcol=9","startcol=9","array=t"),0),"cols=10;rows=1")</f>
        <v>Morningstar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23.37</v>
      </c>
      <c r="W13" t="str">
        <f>_xll.BDS(A13,"BEST_ANALYST_RECS_BULK","headers=n","startrow",MATCH(2,_xll.BDS(A13,"BEST_ANALYST_RECS_BULK","headers=n","endcol=9","startcol=9","array=t"),0),"endrow",MATCH(2,_xll.BDS(A13,"BEST_ANALYST_RECS_BULK","headers=n","endcol=9","startcol=9","array=t"),0),"cols=10;rows=1")</f>
        <v>Oddo BHF</v>
      </c>
      <c r="X13" t="s">
        <v>769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15.22</v>
      </c>
      <c r="AG13" t="str">
        <f>_xll.BDS(A13,"BEST_ANALYST_RECS_BULK","headers=n","startrow",MATCH(3,_xll.BDS(A13,"BEST_ANALYST_RECS_BULK","headers=n","endcol=9","startcol=9","array=t"),0),"endrow",MATCH(3,_xll.BDS(A13,"BEST_ANALYST_RECS_BULK","headers=n","endcol=9","startcol=9","array=t"),0),"cols=10;rows=1")</f>
        <v>AlphaValue/Baader Europe</v>
      </c>
      <c r="AH13" t="s">
        <v>454</v>
      </c>
      <c r="AI13" t="s">
        <v>444</v>
      </c>
      <c r="AJ13">
        <v>2</v>
      </c>
      <c r="AK13" t="s">
        <v>18</v>
      </c>
      <c r="AL13">
        <v>67.2</v>
      </c>
      <c r="AM13" t="s">
        <v>27</v>
      </c>
      <c r="AN13" s="2">
        <v>45841</v>
      </c>
      <c r="AO13">
        <v>3</v>
      </c>
      <c r="AP13">
        <v>12.08</v>
      </c>
      <c r="AQ13" t="str">
        <f>_xll.BDP($A13, AQ$6)</f>
        <v>Utilities</v>
      </c>
      <c r="AR13" t="str">
        <f>_xll.BDP($A13, AR$6)</f>
        <v>Electric Utilities</v>
      </c>
      <c r="AS13">
        <f ca="1">_xll.BQL( A13, "IMPLIED_VOLATILITY("&amp;_xll.BQL.DATE(B$2)&amp;",EXPIRY=30D,PCT_MONEYNESS=100)")</f>
        <v>22.298400000000001</v>
      </c>
    </row>
    <row r="14" spans="1:45" x14ac:dyDescent="0.25">
      <c r="A14" t="s">
        <v>82</v>
      </c>
      <c r="B14">
        <f ca="1">_xll.BDH(A14,"BEST_EPS",$B$2,$B$2,"BEST_FPERIOD_OVERRIDE=1bf","fill=previous","Days=A")</f>
        <v>3.92</v>
      </c>
      <c r="C14">
        <f ca="1">_xll.BDH(A14,"BEST_EPS",$B$2,$B$2,"BEST_FPERIOD_OVERRIDE=2bf","fill=previous","Days=A")</f>
        <v>4.4429999999999996</v>
      </c>
      <c r="D14">
        <f ca="1">_xll.BDH(A14,"BEST_EPS",$B$2,$B$2,"BEST_FPERIOD_OVERRIDE=3bf","fill=previous","Days=A")</f>
        <v>5.101</v>
      </c>
      <c r="E14">
        <f ca="1">_xll.BDH(A14,"BEST_TARGET_PRICE",$B$2,$B$2,"fill=previous","Days=A")</f>
        <v>70.379000000000005</v>
      </c>
      <c r="F14">
        <f ca="1">_xll.BDH($A14,F$6,$B$2,$B$2,"Dir=V","Dts=H")</f>
        <v>57.62</v>
      </c>
      <c r="G14">
        <f ca="1">_xll.BDH($A14,G$6,$B$2,$B$2,"Dir=V","Dts=H")</f>
        <v>58</v>
      </c>
      <c r="H14">
        <f ca="1">_xll.BDH($A14,H$6,$B$2,$B$2,"Dir=V","Dts=H")</f>
        <v>57.26</v>
      </c>
      <c r="I14">
        <f ca="1">_xll.BDH($A14,I$6,$B$2,$B$2,"Dir=V","Dts=H")</f>
        <v>58</v>
      </c>
      <c r="J14" t="s">
        <v>670</v>
      </c>
      <c r="K14">
        <f t="shared" si="0"/>
        <v>60.786666666666669</v>
      </c>
      <c r="L14">
        <f t="shared" si="1"/>
        <v>56.18</v>
      </c>
      <c r="M14" t="str">
        <f>_xll.BDS(A14,"BEST_ANALYST_RECS_BULK","headers=n","startrow",MATCH(1,_xll.BDS(A14,"BEST_ANALYST_RECS_BULK","headers=n","endcol=9","startcol=9","array=t"),0),"endrow",MATCH(1,_xll.BDS(A14,"BEST_ANALYST_RECS_BULK","headers=n","endcol=9","startcol=9","array=t"),0),"cols=10;rows=1")</f>
        <v>ING Bank</v>
      </c>
      <c r="N14" t="s">
        <v>478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20.66</v>
      </c>
      <c r="W14" t="e">
        <f>_xll.BDS(A14,"BEST_ANALYST_RECS_BULK","headers=n","startrow",MATCH(2,_xll.BDS(A14,"BEST_ANALYST_RECS_BULK","headers=n","endcol=9","startcol=9","array=t"),0),"endrow",MATCH(2,_xll.BDS(A14,"BEST_ANALYST_RECS_BULK","headers=n","endcol=9","startcol=9","array=t"),0),"cols=10;rows=1")</f>
        <v>#N/A</v>
      </c>
      <c r="X14" t="s">
        <v>478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f>_xll.BDS(A14,"BEST_ANALYST_RECS_BULK","headers=n","startrow",MATCH(3,_xll.BDS(A14,"BEST_ANALYST_RECS_BULK","headers=n","endcol=9","startcol=9","array=t"),0),"endrow",MATCH(3,_xll.BDS(A14,"BEST_ANALYST_RECS_BULK","headers=n","endcol=9","startcol=9","array=t"),0),"cols=10;rows=1")</f>
        <v>#N/A</v>
      </c>
      <c r="AH14" t="s">
        <v>792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tr">
        <f>_xll.BDP($A14, AQ$6)</f>
        <v>Consumer Staples</v>
      </c>
      <c r="AR14" t="str">
        <f>_xll.BDP($A14, AR$6)</f>
        <v>Beverages</v>
      </c>
      <c r="AS14">
        <f ca="1">_xll.BQL( A14, "IMPLIED_VOLATILITY("&amp;_xll.BQL.DATE(B$2)&amp;",EXPIRY=30D,PCT_MONEYNESS=100)")</f>
        <v>24.734999999999999</v>
      </c>
    </row>
    <row r="15" spans="1:45" x14ac:dyDescent="0.25">
      <c r="A15" t="s">
        <v>414</v>
      </c>
      <c r="B15">
        <f ca="1">_xll.BDH(A15,"BEST_EPS",$B$2,$B$2,"BEST_FPERIOD_OVERRIDE=1bf","fill=previous","Days=A")</f>
        <v>16.100999999999999</v>
      </c>
      <c r="C15">
        <f ca="1">_xll.BDH(A15,"BEST_EPS",$B$2,$B$2,"BEST_FPERIOD_OVERRIDE=2bf","fill=previous","Days=A")</f>
        <v>17.361000000000001</v>
      </c>
      <c r="D15" t="str">
        <f ca="1">_xll.BDH(A15,"BEST_EPS",$B$2,$B$2,"BEST_FPERIOD_OVERRIDE=3bf","fill=previous","Days=A")</f>
        <v>#N/A N/A</v>
      </c>
      <c r="E15">
        <f ca="1">_xll.BDH(A15,"BEST_TARGET_PRICE",$B$2,$B$2,"fill=previous","Days=A")</f>
        <v>243.5</v>
      </c>
      <c r="F15">
        <f ca="1">_xll.BDH($A15,F$6,$B$2,$B$2,"Dir=V","Dts=H")</f>
        <v>214.4</v>
      </c>
      <c r="G15">
        <f ca="1">_xll.BDH($A15,G$6,$B$2,$B$2,"Dir=V","Dts=H")</f>
        <v>215</v>
      </c>
      <c r="H15">
        <f ca="1">_xll.BDH($A15,H$6,$B$2,$B$2,"Dir=V","Dts=H")</f>
        <v>213</v>
      </c>
      <c r="I15">
        <f ca="1">_xll.BDH($A15,I$6,$B$2,$B$2,"Dir=V","Dts=H")</f>
        <v>213.4</v>
      </c>
      <c r="J15" t="s">
        <v>670</v>
      </c>
      <c r="K15">
        <f t="shared" si="0"/>
        <v>239</v>
      </c>
      <c r="L15">
        <f t="shared" si="1"/>
        <v>245</v>
      </c>
      <c r="M15" t="str">
        <f>_xll.BDS(A15,"BEST_ANALYST_RECS_BULK","headers=n","startrow",MATCH(1,_xll.BDS(A15,"BEST_ANALYST_RECS_BULK","headers=n","endcol=9","startcol=9","array=t"),0),"endrow",MATCH(1,_xll.BDS(A15,"BEST_ANALYST_RECS_BULK","headers=n","endcol=9","startcol=9","array=t"),0),"cols=10;rows=1")</f>
        <v>ING Bank</v>
      </c>
      <c r="N15" t="s">
        <v>790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34.42</v>
      </c>
      <c r="W15" t="str">
        <f>_xll.BDS(A15,"BEST_ANALYST_RECS_BULK","headers=n","startrow",MATCH(2,_xll.BDS(A15,"BEST_ANALYST_RECS_BULK","headers=n","endcol=9","startcol=9","array=t"),0),"endrow",MATCH(2,_xll.BDS(A15,"BEST_ANALYST_RECS_BULK","headers=n","endcol=9","startcol=9","array=t"),0),"cols=10;rows=1")</f>
        <v>Kepler Cheuvreux</v>
      </c>
      <c r="X15" t="s">
        <v>949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29.56</v>
      </c>
      <c r="AG15" t="str">
        <f>_xll.BDS(A15,"BEST_ANALYST_RECS_BULK","headers=n","startrow",MATCH(3,_xll.BDS(A15,"BEST_ANALYST_RECS_BULK","headers=n","endcol=9","startcol=9","array=t"),0),"endrow",MATCH(3,_xll.BDS(A15,"BEST_ANALYST_RECS_BULK","headers=n","endcol=9","startcol=9","array=t"),0),"cols=10;rows=1")</f>
        <v>Bank Degroof Petercam</v>
      </c>
      <c r="AH15" t="s">
        <v>475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28.39</v>
      </c>
      <c r="AQ15" t="str">
        <f>_xll.BDP($A15, AQ$6)</f>
        <v>Industrials</v>
      </c>
      <c r="AR15" t="str">
        <f>_xll.BDP($A15, AR$6)</f>
        <v>Construction &amp; Engineering</v>
      </c>
      <c r="AS15">
        <f ca="1">_xll.BQL( A15, "IMPLIED_VOLATILITY("&amp;_xll.BQL.DATE(B$2)&amp;",EXPIRY=30D,PCT_MONEYNESS=100)")</f>
        <v>16.4589</v>
      </c>
    </row>
    <row r="16" spans="1:45" x14ac:dyDescent="0.25">
      <c r="A16" t="s">
        <v>366</v>
      </c>
      <c r="B16">
        <f ca="1">_xll.BDH(A16,"BEST_EPS",$B$2,$B$2,"BEST_FPERIOD_OVERRIDE=1bf","fill=previous","Days=A")</f>
        <v>7.3719999999999999</v>
      </c>
      <c r="C16">
        <f ca="1">_xll.BDH(A16,"BEST_EPS",$B$2,$B$2,"BEST_FPERIOD_OVERRIDE=2bf","fill=previous","Days=A")</f>
        <v>7.8810000000000002</v>
      </c>
      <c r="D16">
        <f ca="1">_xll.BDH(A16,"BEST_EPS",$B$2,$B$2,"BEST_FPERIOD_OVERRIDE=3bf","fill=previous","Days=A")</f>
        <v>8.2460000000000004</v>
      </c>
      <c r="E16">
        <f ca="1">_xll.BDH(A16,"BEST_TARGET_PRICE",$B$2,$B$2,"fill=previous","Days=A")</f>
        <v>57.067</v>
      </c>
      <c r="F16">
        <f ca="1">_xll.BDH($A16,F$6,$B$2,$B$2,"Dir=V","Dts=H")</f>
        <v>56.85</v>
      </c>
      <c r="G16">
        <f ca="1">_xll.BDH($A16,G$6,$B$2,$B$2,"Dir=V","Dts=H")</f>
        <v>56.95</v>
      </c>
      <c r="H16">
        <f ca="1">_xll.BDH($A16,H$6,$B$2,$B$2,"Dir=V","Dts=H")</f>
        <v>56.25</v>
      </c>
      <c r="I16">
        <f ca="1">_xll.BDH($A16,I$6,$B$2,$B$2,"Dir=V","Dts=H")</f>
        <v>56.25</v>
      </c>
      <c r="J16" t="s">
        <v>670</v>
      </c>
      <c r="K16">
        <f t="shared" si="0"/>
        <v>63.233333333333327</v>
      </c>
      <c r="L16">
        <f t="shared" si="1"/>
        <v>60</v>
      </c>
      <c r="M16" t="str">
        <f>_xll.BDS(A16,"BEST_ANALYST_RECS_BULK","headers=n","startrow",MATCH(1,_xll.BDS(A16,"BEST_ANALYST_RECS_BULK","headers=n","endcol=9","startcol=9","array=t"),0),"endrow",MATCH(1,_xll.BDS(A16,"BEST_ANALYST_RECS_BULK","headers=n","endcol=9","startcol=9","array=t"),0),"cols=10;rows=1")</f>
        <v>Barclays</v>
      </c>
      <c r="N16" t="s">
        <v>831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45845</v>
      </c>
      <c r="U16">
        <v>1</v>
      </c>
      <c r="V16">
        <v>37.82</v>
      </c>
      <c r="W16" t="str">
        <f>_xll.BDS(A16,"BEST_ANALYST_RECS_BULK","headers=n","startrow",MATCH(2,_xll.BDS(A16,"BEST_ANALYST_RECS_BULK","headers=n","endcol=9","startcol=9","array=t"),0),"endrow",MATCH(2,_xll.BDS(A16,"BEST_ANALYST_RECS_BULK","headers=n","endcol=9","startcol=9","array=t"),0),"cols=10;rows=1")</f>
        <v>AlphaValue/Baader Europe</v>
      </c>
      <c r="X16" t="s">
        <v>778</v>
      </c>
      <c r="Y16" t="s">
        <v>444</v>
      </c>
      <c r="Z16">
        <v>2</v>
      </c>
      <c r="AA16" t="s">
        <v>18</v>
      </c>
      <c r="AB16">
        <v>61.7</v>
      </c>
      <c r="AC16" t="s">
        <v>27</v>
      </c>
      <c r="AD16" s="2">
        <v>45841</v>
      </c>
      <c r="AE16">
        <v>2</v>
      </c>
      <c r="AF16">
        <v>35.82</v>
      </c>
      <c r="AG16" t="str">
        <f>_xll.BDS(A16,"BEST_ANALYST_RECS_BULK","headers=n","startrow",MATCH(3,_xll.BDS(A16,"BEST_ANALYST_RECS_BULK","headers=n","endcol=9","startcol=9","array=t"),0),"endrow",MATCH(3,_xll.BDS(A16,"BEST_ANALYST_RECS_BULK","headers=n","endcol=9","startcol=9","array=t"),0),"cols=10;rows=1")</f>
        <v>Morningstar</v>
      </c>
      <c r="AH16" t="s">
        <v>485</v>
      </c>
      <c r="AI16" t="s">
        <v>20</v>
      </c>
      <c r="AJ16">
        <v>5</v>
      </c>
      <c r="AK16" t="s">
        <v>23</v>
      </c>
      <c r="AL16">
        <v>68</v>
      </c>
      <c r="AM16" t="s">
        <v>19</v>
      </c>
      <c r="AN16" s="2">
        <v>45838</v>
      </c>
      <c r="AO16">
        <v>3</v>
      </c>
      <c r="AP16">
        <v>33.409999999999997</v>
      </c>
      <c r="AQ16" t="str">
        <f>_xll.BDP($A16, AQ$6)</f>
        <v>Financials</v>
      </c>
      <c r="AR16" t="str">
        <f>_xll.BDP($A16, AR$6)</f>
        <v>Insurance</v>
      </c>
      <c r="AS16">
        <f ca="1">_xll.BQL( A16, "IMPLIED_VOLATILITY("&amp;_xll.BQL.DATE(B$2)&amp;",EXPIRY=30D,PCT_MONEYNESS=100)")</f>
        <v>16.1051</v>
      </c>
    </row>
    <row r="17" spans="1:45" x14ac:dyDescent="0.25">
      <c r="A17" t="s">
        <v>223</v>
      </c>
      <c r="B17">
        <f ca="1">_xll.BDH(A17,"BEST_EPS",$B$2,$B$2,"BEST_FPERIOD_OVERRIDE=1bf","fill=previous","Days=A")</f>
        <v>17.128</v>
      </c>
      <c r="C17">
        <f ca="1">_xll.BDH(A17,"BEST_EPS",$B$2,$B$2,"BEST_FPERIOD_OVERRIDE=2bf","fill=previous","Days=A")</f>
        <v>25.09</v>
      </c>
      <c r="D17">
        <f ca="1">_xll.BDH(A17,"BEST_EPS",$B$2,$B$2,"BEST_FPERIOD_OVERRIDE=3bf","fill=previous","Days=A")</f>
        <v>34.398000000000003</v>
      </c>
      <c r="E17">
        <f ca="1">_xll.BDH(A17,"BEST_TARGET_PRICE",$B$2,$B$2,"fill=previous","Days=A")</f>
        <v>669.48299999999995</v>
      </c>
      <c r="F17">
        <f ca="1">_xll.BDH($A17,F$6,$B$2,$B$2,"Dir=V","Dts=H")</f>
        <v>470</v>
      </c>
      <c r="G17">
        <f ca="1">_xll.BDH($A17,G$6,$B$2,$B$2,"Dir=V","Dts=H")</f>
        <v>486.4</v>
      </c>
      <c r="H17">
        <f ca="1">_xll.BDH($A17,H$6,$B$2,$B$2,"Dir=V","Dts=H")</f>
        <v>469</v>
      </c>
      <c r="I17">
        <f ca="1">_xll.BDH($A17,I$6,$B$2,$B$2,"Dir=V","Dts=H")</f>
        <v>485.4</v>
      </c>
      <c r="J17" t="s">
        <v>670</v>
      </c>
      <c r="K17">
        <f t="shared" si="0"/>
        <v>658.33333333333337</v>
      </c>
      <c r="L17">
        <f t="shared" si="1"/>
        <v>550</v>
      </c>
      <c r="M17" t="str">
        <f>_xll.BDS(A17,"BEST_ANALYST_RECS_BULK","headers=n","startrow",MATCH(1,_xll.BDS(A17,"BEST_ANALYST_RECS_BULK","headers=n","endcol=9","startcol=9","array=t"),0),"endrow",MATCH(1,_xll.BDS(A17,"BEST_ANALYST_RECS_BULK","headers=n","endcol=9","startcol=9","array=t"),0),"cols=10;rows=1")</f>
        <v>Deutsche Bank</v>
      </c>
      <c r="N17" t="s">
        <v>633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32.33</v>
      </c>
      <c r="W17" t="str">
        <f>_xll.BDS(A17,"BEST_ANALYST_RECS_BULK","headers=n","startrow",MATCH(2,_xll.BDS(A17,"BEST_ANALYST_RECS_BULK","headers=n","endcol=9","startcol=9","array=t"),0),"endrow",MATCH(2,_xll.BDS(A17,"BEST_ANALYST_RECS_BULK","headers=n","endcol=9","startcol=9","array=t"),0),"cols=10;rows=1")</f>
        <v>Goldman Sachs</v>
      </c>
      <c r="X17" t="s">
        <v>1042</v>
      </c>
      <c r="Y17" t="s">
        <v>20</v>
      </c>
      <c r="Z17">
        <v>5</v>
      </c>
      <c r="AA17" t="s">
        <v>18</v>
      </c>
      <c r="AB17">
        <v>745</v>
      </c>
      <c r="AC17" t="s">
        <v>22</v>
      </c>
      <c r="AD17" s="2">
        <v>45842</v>
      </c>
      <c r="AE17">
        <v>2</v>
      </c>
      <c r="AF17">
        <v>12.78</v>
      </c>
      <c r="AG17" t="str">
        <f>_xll.BDS(A17,"BEST_ANALYST_RECS_BULK","headers=n","startrow",MATCH(3,_xll.BDS(A17,"BEST_ANALYST_RECS_BULK","headers=n","endcol=9","startcol=9","array=t"),0),"endrow",MATCH(3,_xll.BDS(A17,"BEST_ANALYST_RECS_BULK","headers=n","endcol=9","startcol=9","array=t"),0),"cols=10;rows=1")</f>
        <v>Barclays</v>
      </c>
      <c r="AH17" t="s">
        <v>692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45841</v>
      </c>
      <c r="AO17">
        <v>3</v>
      </c>
      <c r="AP17">
        <v>8.35</v>
      </c>
      <c r="AQ17" t="str">
        <f>_xll.BDP($A17, AQ$6)</f>
        <v>Health Care</v>
      </c>
      <c r="AR17" t="str">
        <f>_xll.BDP($A17, AR$6)</f>
        <v>Biotechnology</v>
      </c>
      <c r="AS17">
        <f ca="1">_xll.BQL( A17, "IMPLIED_VOLATILITY("&amp;_xll.BQL.DATE(B$2)&amp;",EXPIRY=30D,PCT_MONEYNESS=100)")</f>
        <v>36.589100000000002</v>
      </c>
    </row>
    <row r="18" spans="1:45" x14ac:dyDescent="0.25">
      <c r="A18" t="s">
        <v>427</v>
      </c>
      <c r="B18">
        <f ca="1">_xll.BDH(A18,"BEST_EPS",$B$2,$B$2,"BEST_FPERIOD_OVERRIDE=1bf","fill=previous","Days=A")</f>
        <v>3.0219999999999998</v>
      </c>
      <c r="C18">
        <f ca="1">_xll.BDH(A18,"BEST_EPS",$B$2,$B$2,"BEST_FPERIOD_OVERRIDE=2bf","fill=previous","Days=A")</f>
        <v>3.2130000000000001</v>
      </c>
      <c r="D18">
        <f ca="1">_xll.BDH(A18,"BEST_EPS",$B$2,$B$2,"BEST_FPERIOD_OVERRIDE=3bf","fill=previous","Days=A")</f>
        <v>3.5129999999999999</v>
      </c>
      <c r="E18">
        <f ca="1">_xll.BDH(A18,"BEST_TARGET_PRICE",$B$2,$B$2,"fill=previous","Days=A")</f>
        <v>41.487000000000002</v>
      </c>
      <c r="F18">
        <f ca="1">_xll.BDH($A18,F$6,$B$2,$B$2,"Dir=V","Dts=H")</f>
        <v>36.76</v>
      </c>
      <c r="G18">
        <f ca="1">_xll.BDH($A18,G$6,$B$2,$B$2,"Dir=V","Dts=H")</f>
        <v>37.020000000000003</v>
      </c>
      <c r="H18">
        <f ca="1">_xll.BDH($A18,H$6,$B$2,$B$2,"Dir=V","Dts=H")</f>
        <v>36.74</v>
      </c>
      <c r="I18">
        <f ca="1">_xll.BDH($A18,I$6,$B$2,$B$2,"Dir=V","Dts=H")</f>
        <v>36.76</v>
      </c>
      <c r="J18" t="s">
        <v>670</v>
      </c>
      <c r="K18">
        <f t="shared" si="0"/>
        <v>42.233333333333334</v>
      </c>
      <c r="L18">
        <f t="shared" si="1"/>
        <v>38</v>
      </c>
      <c r="M18" t="str">
        <f>_xll.BDS(A18,"BEST_ANALYST_RECS_BULK","headers=n","startrow",MATCH(1,_xll.BDS(A18,"BEST_ANALYST_RECS_BULK","headers=n","endcol=9","startcol=9","array=t"),0),"endrow",MATCH(1,_xll.BDS(A18,"BEST_ANALYST_RECS_BULK","headers=n","endcol=9","startcol=9","array=t"),0),"cols=10;rows=1")</f>
        <v>Kepler Cheuvreux</v>
      </c>
      <c r="N18" t="s">
        <v>547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12.48</v>
      </c>
      <c r="W18" t="str">
        <f>_xll.BDS(A18,"BEST_ANALYST_RECS_BULK","headers=n","startrow",MATCH(2,_xll.BDS(A18,"BEST_ANALYST_RECS_BULK","headers=n","endcol=9","startcol=9","array=t"),0),"endrow",MATCH(2,_xll.BDS(A18,"BEST_ANALYST_RECS_BULK","headers=n","endcol=9","startcol=9","array=t"),0),"cols=10;rows=1")</f>
        <v>AlphaValue/Baader Europe</v>
      </c>
      <c r="X18" t="s">
        <v>502</v>
      </c>
      <c r="Y18" t="s">
        <v>438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8.76</v>
      </c>
      <c r="AG18" t="str">
        <f>_xll.BDS(A18,"BEST_ANALYST_RECS_BULK","headers=n","startrow",MATCH(3,_xll.BDS(A18,"BEST_ANALYST_RECS_BULK","headers=n","endcol=9","startcol=9","array=t"),0),"endrow",MATCH(3,_xll.BDS(A18,"BEST_ANALYST_RECS_BULK","headers=n","endcol=9","startcol=9","array=t"),0),"cols=10;rows=1")</f>
        <v>Bank Degroof Petercam</v>
      </c>
      <c r="AH18" t="s">
        <v>1064</v>
      </c>
      <c r="AI18" t="s">
        <v>28</v>
      </c>
      <c r="AJ18">
        <v>3</v>
      </c>
      <c r="AK18" t="s">
        <v>18</v>
      </c>
      <c r="AL18">
        <v>43</v>
      </c>
      <c r="AM18" t="s">
        <v>19</v>
      </c>
      <c r="AN18" s="2">
        <v>45845</v>
      </c>
      <c r="AO18">
        <v>3</v>
      </c>
      <c r="AP18">
        <v>0</v>
      </c>
      <c r="AQ18" t="str">
        <f>_xll.BDP($A18, AQ$6)</f>
        <v>Consumer Staples</v>
      </c>
      <c r="AR18" t="str">
        <f>_xll.BDP($A18, AR$6)</f>
        <v>Consumer Staples Distribution</v>
      </c>
      <c r="AS18">
        <f ca="1">_xll.BQL( A18, "IMPLIED_VOLATILITY("&amp;_xll.BQL.DATE(B$2)&amp;",EXPIRY=30D,PCT_MONEYNESS=100)")</f>
        <v>17.446000000000002</v>
      </c>
    </row>
    <row r="19" spans="1:45" x14ac:dyDescent="0.25">
      <c r="A19" t="s">
        <v>336</v>
      </c>
      <c r="B19">
        <f ca="1">_xll.BDH(A19,"BEST_EPS",$B$2,$B$2,"BEST_FPERIOD_OVERRIDE=1bf","fill=previous","Days=A")</f>
        <v>14.074</v>
      </c>
      <c r="C19">
        <f ca="1">_xll.BDH(A19,"BEST_EPS",$B$2,$B$2,"BEST_FPERIOD_OVERRIDE=2bf","fill=previous","Days=A")</f>
        <v>16.263000000000002</v>
      </c>
      <c r="D19">
        <f ca="1">_xll.BDH(A19,"BEST_EPS",$B$2,$B$2,"BEST_FPERIOD_OVERRIDE=3bf","fill=previous","Days=A")</f>
        <v>18.760000000000002</v>
      </c>
      <c r="E19">
        <f ca="1">_xll.BDH(A19,"BEST_TARGET_PRICE",$B$2,$B$2,"fill=previous","Days=A")</f>
        <v>219</v>
      </c>
      <c r="F19">
        <f ca="1">_xll.BDH($A19,F$6,$B$2,$B$2,"Dir=V","Dts=H")</f>
        <v>187.2</v>
      </c>
      <c r="G19">
        <f ca="1">_xll.BDH($A19,G$6,$B$2,$B$2,"Dir=V","Dts=H")</f>
        <v>188.6</v>
      </c>
      <c r="H19">
        <f ca="1">_xll.BDH($A19,H$6,$B$2,$B$2,"Dir=V","Dts=H")</f>
        <v>186.7</v>
      </c>
      <c r="I19">
        <f ca="1">_xll.BDH($A19,I$6,$B$2,$B$2,"Dir=V","Dts=H")</f>
        <v>188.4</v>
      </c>
      <c r="J19" t="s">
        <v>670</v>
      </c>
      <c r="K19">
        <f t="shared" si="0"/>
        <v>217</v>
      </c>
      <c r="L19">
        <f t="shared" si="1"/>
        <v>214</v>
      </c>
      <c r="M19" t="str">
        <f>_xll.BDS(A19,"BEST_ANALYST_RECS_BULK","headers=n","startrow",MATCH(1,_xll.BDS(A19,"BEST_ANALYST_RECS_BULK","headers=n","endcol=9","startcol=9","array=t"),0),"endrow",MATCH(1,_xll.BDS(A19,"BEST_ANALYST_RECS_BULK","headers=n","endcol=9","startcol=9","array=t"),0),"cols=10;rows=1")</f>
        <v>AlphaValue/Baader Europe</v>
      </c>
      <c r="N19" t="s">
        <v>596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52.29</v>
      </c>
      <c r="W19" t="e">
        <f>_xll.BDS(A19,"BEST_ANALYST_RECS_BULK","headers=n","startrow",MATCH(2,_xll.BDS(A19,"BEST_ANALYST_RECS_BULK","headers=n","endcol=9","startcol=9","array=t"),0),"endrow",MATCH(2,_xll.BDS(A19,"BEST_ANALYST_RECS_BULK","headers=n","endcol=9","startcol=9","array=t"),0),"cols=10;rows=1")</f>
        <v>#N/A</v>
      </c>
      <c r="X19" t="s">
        <v>995</v>
      </c>
      <c r="Y19" t="s">
        <v>20</v>
      </c>
      <c r="Z19">
        <v>5</v>
      </c>
      <c r="AA19" t="s">
        <v>18</v>
      </c>
      <c r="AB19">
        <v>212</v>
      </c>
      <c r="AC19" t="s">
        <v>22</v>
      </c>
      <c r="AD19" s="2">
        <v>45840</v>
      </c>
      <c r="AE19">
        <v>2</v>
      </c>
      <c r="AF19">
        <v>36.590000000000003</v>
      </c>
      <c r="AG19" t="str">
        <f>_xll.BDS(A19,"BEST_ANALYST_RECS_BULK","headers=n","startrow",MATCH(3,_xll.BDS(A19,"BEST_ANALYST_RECS_BULK","headers=n","endcol=9","startcol=9","array=t"),0),"endrow",MATCH(3,_xll.BDS(A19,"BEST_ANALYST_RECS_BULK","headers=n","endcol=9","startcol=9","array=t"),0),"cols=10;rows=1")</f>
        <v>KBC Securities</v>
      </c>
      <c r="AH19" t="s">
        <v>815</v>
      </c>
      <c r="AI19" t="s">
        <v>20</v>
      </c>
      <c r="AJ19">
        <v>5</v>
      </c>
      <c r="AK19" t="s">
        <v>18</v>
      </c>
      <c r="AL19">
        <v>225</v>
      </c>
      <c r="AM19" t="s">
        <v>19</v>
      </c>
      <c r="AN19" s="2">
        <v>45842</v>
      </c>
      <c r="AO19">
        <v>3</v>
      </c>
      <c r="AP19">
        <v>36.28</v>
      </c>
      <c r="AQ19" t="str">
        <f>_xll.BDP($A19, AQ$6)</f>
        <v>Consumer Discretionary</v>
      </c>
      <c r="AR19" t="str">
        <f>_xll.BDP($A19, AR$6)</f>
        <v>Distributors</v>
      </c>
      <c r="AS19">
        <f ca="1">_xll.BQL( A19, "IMPLIED_VOLATILITY("&amp;_xll.BQL.DATE(B$2)&amp;",EXPIRY=30D,PCT_MONEYNESS=100)")</f>
        <v>21.793199999999999</v>
      </c>
    </row>
    <row r="20" spans="1:45" x14ac:dyDescent="0.25">
      <c r="A20" t="s">
        <v>379</v>
      </c>
      <c r="B20">
        <f ca="1">_xll.BDH(A20,"BEST_EPS",$B$2,$B$2,"BEST_FPERIOD_OVERRIDE=1bf","fill=previous","Days=A")</f>
        <v>5.4539999999999997</v>
      </c>
      <c r="C20">
        <f ca="1">_xll.BDH(A20,"BEST_EPS",$B$2,$B$2,"BEST_FPERIOD_OVERRIDE=2bf","fill=previous","Days=A")</f>
        <v>6.3380000000000001</v>
      </c>
      <c r="D20">
        <f ca="1">_xll.BDH(A20,"BEST_EPS",$B$2,$B$2,"BEST_FPERIOD_OVERRIDE=3bf","fill=previous","Days=A")</f>
        <v>7.3579999999999997</v>
      </c>
      <c r="E20">
        <f ca="1">_xll.BDH(A20,"BEST_TARGET_PRICE",$B$2,$B$2,"fill=previous","Days=A")</f>
        <v>109.179</v>
      </c>
      <c r="F20">
        <f ca="1">_xll.BDH($A20,F$6,$B$2,$B$2,"Dir=V","Dts=H")</f>
        <v>98</v>
      </c>
      <c r="G20">
        <f ca="1">_xll.BDH($A20,G$6,$B$2,$B$2,"Dir=V","Dts=H")</f>
        <v>98</v>
      </c>
      <c r="H20">
        <f ca="1">_xll.BDH($A20,H$6,$B$2,$B$2,"Dir=V","Dts=H")</f>
        <v>96.5</v>
      </c>
      <c r="I20">
        <f ca="1">_xll.BDH($A20,I$6,$B$2,$B$2,"Dir=V","Dts=H")</f>
        <v>96.5</v>
      </c>
      <c r="J20" t="s">
        <v>670</v>
      </c>
      <c r="K20">
        <f t="shared" si="0"/>
        <v>113.33333333333333</v>
      </c>
      <c r="L20">
        <f t="shared" si="1"/>
        <v>110</v>
      </c>
      <c r="M20" t="str">
        <f>_xll.BDS(A20,"BEST_ANALYST_RECS_BULK","headers=n","startrow",MATCH(1,_xll.BDS(A20,"BEST_ANALYST_RECS_BULK","headers=n","endcol=9","startcol=9","array=t"),0),"endrow",MATCH(1,_xll.BDS(A20,"BEST_ANALYST_RECS_BULK","headers=n","endcol=9","startcol=9","array=t"),0),"cols=10;rows=1")</f>
        <v>ING Bank</v>
      </c>
      <c r="N20" t="s">
        <v>658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22.88</v>
      </c>
      <c r="W20" t="str">
        <f>_xll.BDS(A20,"BEST_ANALYST_RECS_BULK","headers=n","startrow",MATCH(2,_xll.BDS(A20,"BEST_ANALYST_RECS_BULK","headers=n","endcol=9","startcol=9","array=t"),0),"endrow",MATCH(2,_xll.BDS(A20,"BEST_ANALYST_RECS_BULK","headers=n","endcol=9","startcol=9","array=t"),0),"cols=10;rows=1")</f>
        <v>Morgan Stanley</v>
      </c>
      <c r="X20" t="s">
        <v>837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14.94</v>
      </c>
      <c r="AG20" t="str">
        <f>_xll.BDS(A20,"BEST_ANALYST_RECS_BULK","headers=n","startrow",MATCH(3,_xll.BDS(A20,"BEST_ANALYST_RECS_BULK","headers=n","endcol=9","startcol=9","array=t"),0),"endrow",MATCH(3,_xll.BDS(A20,"BEST_ANALYST_RECS_BULK","headers=n","endcol=9","startcol=9","array=t"),0),"cols=10;rows=1")</f>
        <v>Barclays</v>
      </c>
      <c r="AH20" t="s">
        <v>852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45847</v>
      </c>
      <c r="AO20">
        <v>3</v>
      </c>
      <c r="AP20">
        <v>14.19</v>
      </c>
      <c r="AQ20" t="str">
        <f>_xll.BDP($A20, AQ$6)</f>
        <v>Utilities</v>
      </c>
      <c r="AR20" t="str">
        <f>_xll.BDP($A20, AR$6)</f>
        <v>Electric Utilities</v>
      </c>
      <c r="AS20">
        <f ca="1">_xll.BQL( A20, "IMPLIED_VOLATILITY("&amp;_xll.BQL.DATE(B$2)&amp;",EXPIRY=30D,PCT_MONEYNESS=100)")</f>
        <v>28.401599999999998</v>
      </c>
    </row>
    <row r="21" spans="1:45" x14ac:dyDescent="0.25">
      <c r="A21" t="s">
        <v>348</v>
      </c>
      <c r="B21">
        <f ca="1">_xll.BDH(A21,"BEST_EPS",$B$2,$B$2,"BEST_FPERIOD_OVERRIDE=1bf","fill=previous","Days=A")</f>
        <v>2.589</v>
      </c>
      <c r="C21">
        <f ca="1">_xll.BDH(A21,"BEST_EPS",$B$2,$B$2,"BEST_FPERIOD_OVERRIDE=2bf","fill=previous","Days=A")</f>
        <v>2.6909999999999998</v>
      </c>
      <c r="D21" t="str">
        <f ca="1">_xll.BDH(A21,"BEST_EPS",$B$2,$B$2,"BEST_FPERIOD_OVERRIDE=3bf","fill=previous","Days=A")</f>
        <v>#N/A N/A</v>
      </c>
      <c r="E21">
        <f ca="1">_xll.BDH(A21,"BEST_TARGET_PRICE",$B$2,$B$2,"fill=previous","Days=A")</f>
        <v>86.257000000000005</v>
      </c>
      <c r="F21">
        <f ca="1">_xll.BDH($A21,F$6,$B$2,$B$2,"Dir=V","Dts=H")</f>
        <v>73.3</v>
      </c>
      <c r="G21">
        <f ca="1">_xll.BDH($A21,G$6,$B$2,$B$2,"Dir=V","Dts=H")</f>
        <v>74.05</v>
      </c>
      <c r="H21">
        <f ca="1">_xll.BDH($A21,H$6,$B$2,$B$2,"Dir=V","Dts=H")</f>
        <v>73.3</v>
      </c>
      <c r="I21">
        <f ca="1">_xll.BDH($A21,I$6,$B$2,$B$2,"Dir=V","Dts=H")</f>
        <v>73.95</v>
      </c>
      <c r="J21" t="s">
        <v>670</v>
      </c>
      <c r="K21">
        <f t="shared" si="0"/>
        <v>87.333333333333329</v>
      </c>
      <c r="L21">
        <f t="shared" si="1"/>
        <v>84</v>
      </c>
      <c r="M21" t="str">
        <f>_xll.BDS(A21,"BEST_ANALYST_RECS_BULK","headers=n","startrow",MATCH(1,_xll.BDS(A21,"BEST_ANALYST_RECS_BULK","headers=n","endcol=9","startcol=9","array=t"),0),"endrow",MATCH(1,_xll.BDS(A21,"BEST_ANALYST_RECS_BULK","headers=n","endcol=9","startcol=9","array=t"),0),"cols=10;rows=1")</f>
        <v>BNP Paribas Exane</v>
      </c>
      <c r="N21" t="s">
        <v>1038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45826</v>
      </c>
      <c r="U21">
        <v>1</v>
      </c>
      <c r="V21">
        <v>16.61</v>
      </c>
      <c r="W21" t="str">
        <f>_xll.BDS(A21,"BEST_ANALYST_RECS_BULK","headers=n","startrow",MATCH(2,_xll.BDS(A21,"BEST_ANALYST_RECS_BULK","headers=n","endcol=9","startcol=9","array=t"),0),"endrow",MATCH(2,_xll.BDS(A21,"BEST_ANALYST_RECS_BULK","headers=n","endcol=9","startcol=9","array=t"),0),"cols=10;rows=1")</f>
        <v>Bank Degroof Petercam</v>
      </c>
      <c r="X21" t="s">
        <v>475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f>_xll.BDS(A21,"BEST_ANALYST_RECS_BULK","headers=n","startrow",MATCH(3,_xll.BDS(A21,"BEST_ANALYST_RECS_BULK","headers=n","endcol=9","startcol=9","array=t"),0),"endrow",MATCH(3,_xll.BDS(A21,"BEST_ANALYST_RECS_BULK","headers=n","endcol=9","startcol=9","array=t"),0),"cols=10;rows=1")</f>
        <v>#N/A</v>
      </c>
      <c r="AH21" t="s">
        <v>475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tr">
        <f>_xll.BDP($A21, AQ$6)</f>
        <v>Financials</v>
      </c>
      <c r="AR21" t="str">
        <f>_xll.BDP($A21, AR$6)</f>
        <v>Financial Services</v>
      </c>
      <c r="AS21">
        <f ca="1">_xll.BQL( A21, "IMPLIED_VOLATILITY("&amp;_xll.BQL.DATE(B$2)&amp;",EXPIRY=30D,PCT_MONEYNESS=100)")</f>
        <v>18.6388</v>
      </c>
    </row>
    <row r="22" spans="1:45" x14ac:dyDescent="0.25">
      <c r="A22" t="s">
        <v>221</v>
      </c>
      <c r="B22">
        <f ca="1">_xll.BDH(A22,"BEST_EPS",$B$2,$B$2,"BEST_FPERIOD_OVERRIDE=1bf","fill=previous","Days=A")</f>
        <v>8.5</v>
      </c>
      <c r="C22">
        <f ca="1">_xll.BDH(A22,"BEST_EPS",$B$2,$B$2,"BEST_FPERIOD_OVERRIDE=2bf","fill=previous","Days=A")</f>
        <v>9.391</v>
      </c>
      <c r="D22">
        <f ca="1">_xll.BDH(A22,"BEST_EPS",$B$2,$B$2,"BEST_FPERIOD_OVERRIDE=3bf","fill=previous","Days=A")</f>
        <v>10.483000000000001</v>
      </c>
      <c r="E22">
        <f ca="1">_xll.BDH(A22,"BEST_TARGET_PRICE",$B$2,$B$2,"fill=previous","Days=A")</f>
        <v>91.620999999999995</v>
      </c>
      <c r="F22">
        <f ca="1">_xll.BDH($A22,F$6,$B$2,$B$2,"Dir=V","Dts=H")</f>
        <v>91.5</v>
      </c>
      <c r="G22">
        <f ca="1">_xll.BDH($A22,G$6,$B$2,$B$2,"Dir=V","Dts=H")</f>
        <v>92.4</v>
      </c>
      <c r="H22">
        <f ca="1">_xll.BDH($A22,H$6,$B$2,$B$2,"Dir=V","Dts=H")</f>
        <v>91.26</v>
      </c>
      <c r="I22">
        <f ca="1">_xll.BDH($A22,I$6,$B$2,$B$2,"Dir=V","Dts=H")</f>
        <v>91.5</v>
      </c>
      <c r="J22" t="s">
        <v>670</v>
      </c>
      <c r="K22">
        <f t="shared" si="0"/>
        <v>101.89999999999999</v>
      </c>
      <c r="L22">
        <f t="shared" si="1"/>
        <v>105</v>
      </c>
      <c r="M22" t="str">
        <f>_xll.BDS(A22,"BEST_ANALYST_RECS_BULK","headers=n","startrow",MATCH(1,_xll.BDS(A22,"BEST_ANALYST_RECS_BULK","headers=n","endcol=9","startcol=9","array=t"),0),"endrow",MATCH(1,_xll.BDS(A22,"BEST_ANALYST_RECS_BULK","headers=n","endcol=9","startcol=9","array=t"),0),"cols=10;rows=1")</f>
        <v>Morgan Stanley</v>
      </c>
      <c r="N22" t="s">
        <v>1115</v>
      </c>
      <c r="O22" t="s">
        <v>587</v>
      </c>
      <c r="P22">
        <v>5</v>
      </c>
      <c r="Q22" t="s">
        <v>18</v>
      </c>
      <c r="R22">
        <v>105</v>
      </c>
      <c r="S22" t="s">
        <v>22</v>
      </c>
      <c r="T22" s="2">
        <v>45848</v>
      </c>
      <c r="U22">
        <v>1</v>
      </c>
      <c r="V22">
        <v>43.09</v>
      </c>
      <c r="W22" t="str">
        <f>_xll.BDS(A22,"BEST_ANALYST_RECS_BULK","headers=n","startrow",MATCH(2,_xll.BDS(A22,"BEST_ANALYST_RECS_BULK","headers=n","endcol=9","startcol=9","array=t"),0),"endrow",MATCH(2,_xll.BDS(A22,"BEST_ANALYST_RECS_BULK","headers=n","endcol=9","startcol=9","array=t"),0),"cols=10;rows=1")</f>
        <v>Keefe Bruyette &amp; Woods</v>
      </c>
      <c r="X22" t="s">
        <v>743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45842</v>
      </c>
      <c r="AE22">
        <v>2</v>
      </c>
      <c r="AF22">
        <v>39.36</v>
      </c>
      <c r="AG22" t="str">
        <f>_xll.BDS(A22,"BEST_ANALYST_RECS_BULK","headers=n","startrow",MATCH(3,_xll.BDS(A22,"BEST_ANALYST_RECS_BULK","headers=n","endcol=9","startcol=9","array=t"),0),"endrow",MATCH(3,_xll.BDS(A22,"BEST_ANALYST_RECS_BULK","headers=n","endcol=9","startcol=9","array=t"),0),"cols=10;rows=1")</f>
        <v>AlphaValue/Baader Europe</v>
      </c>
      <c r="AH22" t="s">
        <v>448</v>
      </c>
      <c r="AI22" t="s">
        <v>438</v>
      </c>
      <c r="AJ22">
        <v>4</v>
      </c>
      <c r="AK22" t="s">
        <v>18</v>
      </c>
      <c r="AL22">
        <v>95.7</v>
      </c>
      <c r="AM22" t="s">
        <v>27</v>
      </c>
      <c r="AN22" s="2">
        <v>45841</v>
      </c>
      <c r="AO22">
        <v>3</v>
      </c>
      <c r="AP22">
        <v>29.14</v>
      </c>
      <c r="AQ22" t="str">
        <f>_xll.BDP($A22, AQ$6)</f>
        <v>Financials</v>
      </c>
      <c r="AR22" t="str">
        <f>_xll.BDP($A22, AR$6)</f>
        <v>Banks</v>
      </c>
      <c r="AS22">
        <f ca="1">_xll.BQL( A22, "IMPLIED_VOLATILITY("&amp;_xll.BQL.DATE(B$2)&amp;",EXPIRY=30D,PCT_MONEYNESS=100)")</f>
        <v>20.978899999999999</v>
      </c>
    </row>
    <row r="23" spans="1:45" x14ac:dyDescent="0.25">
      <c r="A23" t="s">
        <v>344</v>
      </c>
      <c r="B23">
        <f ca="1">_xll.BDH(A23,"BEST_EPS",$B$2,$B$2,"BEST_FPERIOD_OVERRIDE=1bf","fill=previous","Days=A")</f>
        <v>220.666</v>
      </c>
      <c r="C23">
        <f ca="1">_xll.BDH(A23,"BEST_EPS",$B$2,$B$2,"BEST_FPERIOD_OVERRIDE=2bf","fill=previous","Days=A")</f>
        <v>247.12799999999999</v>
      </c>
      <c r="D23">
        <f ca="1">_xll.BDH(A23,"BEST_EPS",$B$2,$B$2,"BEST_FPERIOD_OVERRIDE=3bf","fill=previous","Days=A")</f>
        <v>278.351</v>
      </c>
      <c r="E23">
        <f ca="1">_xll.BDH(A23,"BEST_TARGET_PRICE",$B$2,$B$2,"fill=previous","Days=A")</f>
        <v>10216</v>
      </c>
      <c r="F23">
        <f ca="1">_xll.BDH($A23,F$6,$B$2,$B$2,"Dir=V","Dts=H")</f>
        <v>7890</v>
      </c>
      <c r="G23">
        <f ca="1">_xll.BDH($A23,G$6,$B$2,$B$2,"Dir=V","Dts=H")</f>
        <v>7890</v>
      </c>
      <c r="H23">
        <f ca="1">_xll.BDH($A23,H$6,$B$2,$B$2,"Dir=V","Dts=H")</f>
        <v>7610</v>
      </c>
      <c r="I23">
        <f ca="1">_xll.BDH($A23,I$6,$B$2,$B$2,"Dir=V","Dts=H")</f>
        <v>7680</v>
      </c>
      <c r="J23" t="s">
        <v>670</v>
      </c>
      <c r="K23">
        <f t="shared" si="0"/>
        <v>8250</v>
      </c>
      <c r="L23">
        <f t="shared" si="1"/>
        <v>6700</v>
      </c>
      <c r="M23" t="e">
        <f>_xll.BDS(A23,"BEST_ANALYST_RECS_BULK","headers=n","startrow",MATCH(1,_xll.BDS(A23,"BEST_ANALYST_RECS_BULK","headers=n","endcol=9","startcol=9","array=t"),0),"endrow",MATCH(1,_xll.BDS(A23,"BEST_ANALYST_RECS_BULK","headers=n","endcol=9","startcol=9","array=t"),0),"cols=10;rows=1")</f>
        <v>#N/A</v>
      </c>
      <c r="T23" s="2"/>
      <c r="W23" t="str">
        <f>_xll.BDS(A23,"BEST_ANALYST_RECS_BULK","headers=n","startrow",MATCH(2,_xll.BDS(A23,"BEST_ANALYST_RECS_BULK","headers=n","endcol=9","startcol=9","array=t"),0),"endrow",MATCH(2,_xll.BDS(A23,"BEST_ANALYST_RECS_BULK","headers=n","endcol=9","startcol=9","array=t"),0),"cols=10;rows=1")</f>
        <v>BNP Paribas Exane</v>
      </c>
      <c r="X23" t="s">
        <v>623</v>
      </c>
      <c r="Y23" t="s">
        <v>38</v>
      </c>
      <c r="Z23">
        <v>1</v>
      </c>
      <c r="AA23" t="s">
        <v>18</v>
      </c>
      <c r="AB23">
        <v>6700</v>
      </c>
      <c r="AC23" t="s">
        <v>19</v>
      </c>
      <c r="AD23" s="2">
        <v>45849</v>
      </c>
      <c r="AE23">
        <v>2</v>
      </c>
      <c r="AF23">
        <v>21.12</v>
      </c>
      <c r="AG23" t="str">
        <f>_xll.BDS(A23,"BEST_ANALYST_RECS_BULK","headers=n","startrow",MATCH(3,_xll.BDS(A23,"BEST_ANALYST_RECS_BULK","headers=n","endcol=9","startcol=9","array=t"),0),"endrow",MATCH(3,_xll.BDS(A23,"BEST_ANALYST_RECS_BULK","headers=n","endcol=9","startcol=9","array=t"),0),"cols=10;rows=1")</f>
        <v>Berenberg</v>
      </c>
      <c r="AH23" t="s">
        <v>1037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tr">
        <f>_xll.BDP($A23, AQ$6)</f>
        <v>Consumer Staples</v>
      </c>
      <c r="AR23" t="str">
        <f>_xll.BDP($A23, AR$6)</f>
        <v>Food Products</v>
      </c>
      <c r="AS23" t="str">
        <f ca="1">_xll.BQL( A23, "IMPLIED_VOLATILITY("&amp;_xll.BQL.DATE(B$2)&amp;",EXPIRY=30D,PCT_MONEYNESS=100)")</f>
        <v>#N/A</v>
      </c>
    </row>
    <row r="24" spans="1:45" x14ac:dyDescent="0.25">
      <c r="A24" t="s">
        <v>367</v>
      </c>
      <c r="B24" t="str">
        <f ca="1">_xll.BDH(A24,"BEST_EPS",$B$2,$B$2,"BEST_FPERIOD_OVERRIDE=1bf","fill=previous","Days=A")</f>
        <v>#N/A N/A</v>
      </c>
      <c r="C24" t="str">
        <f ca="1">_xll.BDH(A24,"BEST_EPS",$B$2,$B$2,"BEST_FPERIOD_OVERRIDE=2bf","fill=previous","Days=A")</f>
        <v>#N/A N/A</v>
      </c>
      <c r="D24" t="str">
        <f ca="1">_xll.BDH(A24,"BEST_EPS",$B$2,$B$2,"BEST_FPERIOD_OVERRIDE=3bf","fill=previous","Days=A")</f>
        <v>#N/A N/A</v>
      </c>
      <c r="E24">
        <f ca="1">_xll.BDH(A24,"BEST_TARGET_PRICE",$B$2,$B$2,"fill=previous","Days=A")</f>
        <v>304.66699999999997</v>
      </c>
      <c r="F24">
        <f ca="1">_xll.BDH($A24,F$6,$B$2,$B$2,"Dir=V","Dts=H")</f>
        <v>265.39999999999998</v>
      </c>
      <c r="G24">
        <f ca="1">_xll.BDH($A24,G$6,$B$2,$B$2,"Dir=V","Dts=H")</f>
        <v>274.39999999999998</v>
      </c>
      <c r="H24">
        <f ca="1">_xll.BDH($A24,H$6,$B$2,$B$2,"Dir=V","Dts=H")</f>
        <v>264.2</v>
      </c>
      <c r="I24">
        <f ca="1">_xll.BDH($A24,I$6,$B$2,$B$2,"Dir=V","Dts=H")</f>
        <v>274.39999999999998</v>
      </c>
      <c r="J24" t="s">
        <v>670</v>
      </c>
      <c r="K24">
        <f t="shared" si="0"/>
        <v>299.5</v>
      </c>
      <c r="L24">
        <f t="shared" si="1"/>
        <v>315</v>
      </c>
      <c r="M24" t="str">
        <f>_xll.BDS(A24,"BEST_ANALYST_RECS_BULK","headers=n","startrow",MATCH(1,_xll.BDS(A24,"BEST_ANALYST_RECS_BULK","headers=n","endcol=9","startcol=9","array=t"),0),"endrow",MATCH(1,_xll.BDS(A24,"BEST_ANALYST_RECS_BULK","headers=n","endcol=9","startcol=9","array=t"),0),"cols=10;rows=1")</f>
        <v>ING Bank</v>
      </c>
      <c r="N24" t="s">
        <v>790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45825</v>
      </c>
      <c r="U24">
        <v>1</v>
      </c>
      <c r="V24">
        <v>29.9</v>
      </c>
      <c r="W24" t="str">
        <f>_xll.BDS(A24,"BEST_ANALYST_RECS_BULK","headers=n","startrow",MATCH(2,_xll.BDS(A24,"BEST_ANALYST_RECS_BULK","headers=n","endcol=9","startcol=9","array=t"),0),"endrow",MATCH(2,_xll.BDS(A24,"BEST_ANALYST_RECS_BULK","headers=n","endcol=9","startcol=9","array=t"),0),"cols=10;rows=1")</f>
        <v>Bank Degroof Petercam</v>
      </c>
      <c r="X24" t="s">
        <v>475</v>
      </c>
      <c r="Y24" t="s">
        <v>28</v>
      </c>
      <c r="Z24">
        <v>3</v>
      </c>
      <c r="AA24" t="s">
        <v>26</v>
      </c>
      <c r="AB24">
        <v>284</v>
      </c>
      <c r="AC24" t="s">
        <v>19</v>
      </c>
      <c r="AD24" s="2">
        <v>45839</v>
      </c>
      <c r="AE24">
        <v>2</v>
      </c>
      <c r="AF24">
        <v>28.1</v>
      </c>
      <c r="AG24" t="e">
        <f>_xll.BDS(A24,"BEST_ANALYST_RECS_BULK","headers=n","startrow",MATCH(3,_xll.BDS(A24,"BEST_ANALYST_RECS_BULK","headers=n","endcol=9","startcol=9","array=t"),0),"endrow",MATCH(3,_xll.BDS(A24,"BEST_ANALYST_RECS_BULK","headers=n","endcol=9","startcol=9","array=t"),0),"cols=10;rows=1")</f>
        <v>#N/A</v>
      </c>
      <c r="AH24" t="s">
        <v>492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tr">
        <f>_xll.BDP($A24, AQ$6)</f>
        <v>Financials</v>
      </c>
      <c r="AR24" t="str">
        <f>_xll.BDP($A24, AR$6)</f>
        <v>Financial Services</v>
      </c>
      <c r="AS24">
        <f ca="1">_xll.BQL( A24, "IMPLIED_VOLATILITY("&amp;_xll.BQL.DATE(B$2)&amp;",EXPIRY=30D,PCT_MONEYNESS=100)")</f>
        <v>19.384799999999998</v>
      </c>
    </row>
    <row r="25" spans="1:45" x14ac:dyDescent="0.25">
      <c r="A25" t="s">
        <v>382</v>
      </c>
      <c r="B25">
        <f ca="1">_xll.BDH(A25,"BEST_EPS",$B$2,$B$2,"BEST_FPERIOD_OVERRIDE=1bf","fill=previous","Days=A")</f>
        <v>5.3849999999999998</v>
      </c>
      <c r="C25">
        <f ca="1">_xll.BDH(A25,"BEST_EPS",$B$2,$B$2,"BEST_FPERIOD_OVERRIDE=2bf","fill=previous","Days=A")</f>
        <v>6.2670000000000003</v>
      </c>
      <c r="D25">
        <f ca="1">_xll.BDH(A25,"BEST_EPS",$B$2,$B$2,"BEST_FPERIOD_OVERRIDE=3bf","fill=previous","Days=A")</f>
        <v>6.9870000000000001</v>
      </c>
      <c r="E25">
        <f ca="1">_xll.BDH(A25,"BEST_TARGET_PRICE",$B$2,$B$2,"fill=previous","Days=A")</f>
        <v>80.768000000000001</v>
      </c>
      <c r="F25">
        <f ca="1">_xll.BDH($A25,F$6,$B$2,$B$2,"Dir=V","Dts=H")</f>
        <v>69.34</v>
      </c>
      <c r="G25">
        <f ca="1">_xll.BDH($A25,G$6,$B$2,$B$2,"Dir=V","Dts=H")</f>
        <v>70.94</v>
      </c>
      <c r="H25">
        <f ca="1">_xll.BDH($A25,H$6,$B$2,$B$2,"Dir=V","Dts=H")</f>
        <v>69.34</v>
      </c>
      <c r="I25">
        <f ca="1">_xll.BDH($A25,I$6,$B$2,$B$2,"Dir=V","Dts=H")</f>
        <v>70.62</v>
      </c>
      <c r="J25" t="s">
        <v>670</v>
      </c>
      <c r="K25">
        <f t="shared" si="0"/>
        <v>71.86666666666666</v>
      </c>
      <c r="L25">
        <f t="shared" si="1"/>
        <v>80</v>
      </c>
      <c r="M25" t="e">
        <f>_xll.BDS(A25,"BEST_ANALYST_RECS_BULK","headers=n","startrow",MATCH(1,_xll.BDS(A25,"BEST_ANALYST_RECS_BULK","headers=n","endcol=9","startcol=9","array=t"),0),"endrow",MATCH(1,_xll.BDS(A25,"BEST_ANALYST_RECS_BULK","headers=n","endcol=9","startcol=9","array=t"),0),"cols=10;rows=1")</f>
        <v>#N/A</v>
      </c>
      <c r="N25" t="s">
        <v>497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tr">
        <f>_xll.BDS(A25,"BEST_ANALYST_RECS_BULK","headers=n","startrow",MATCH(2,_xll.BDS(A25,"BEST_ANALYST_RECS_BULK","headers=n","endcol=9","startcol=9","array=t"),0),"endrow",MATCH(2,_xll.BDS(A25,"BEST_ANALYST_RECS_BULK","headers=n","endcol=9","startcol=9","array=t"),0),"cols=10;rows=1")</f>
        <v>Jefferies</v>
      </c>
      <c r="X25" t="s">
        <v>583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5.4</v>
      </c>
      <c r="AG25" t="str">
        <f>_xll.BDS(A25,"BEST_ANALYST_RECS_BULK","headers=n","startrow",MATCH(3,_xll.BDS(A25,"BEST_ANALYST_RECS_BULK","headers=n","endcol=9","startcol=9","array=t"),0),"endrow",MATCH(3,_xll.BDS(A25,"BEST_ANALYST_RECS_BULK","headers=n","endcol=9","startcol=9","array=t"),0),"cols=10;rows=1")</f>
        <v>Kempen</v>
      </c>
      <c r="AH25" t="s">
        <v>1113</v>
      </c>
      <c r="AI25" t="s">
        <v>25</v>
      </c>
      <c r="AJ25">
        <v>3</v>
      </c>
      <c r="AK25" t="s">
        <v>18</v>
      </c>
      <c r="AL25">
        <v>65.599999999999994</v>
      </c>
      <c r="AM25" t="s">
        <v>19</v>
      </c>
      <c r="AN25" s="2">
        <v>45848</v>
      </c>
      <c r="AO25">
        <v>3</v>
      </c>
      <c r="AP25">
        <v>0</v>
      </c>
      <c r="AQ25" t="str">
        <f>_xll.BDP($A25, AQ$6)</f>
        <v>Materials</v>
      </c>
      <c r="AR25" t="str">
        <f>_xll.BDP($A25, AR$6)</f>
        <v>Chemicals</v>
      </c>
      <c r="AS25">
        <f ca="1">_xll.BQL( A25, "IMPLIED_VOLATILITY("&amp;_xll.BQL.DATE(B$2)&amp;",EXPIRY=30D,PCT_MONEYNESS=100)")</f>
        <v>32.545200000000001</v>
      </c>
    </row>
    <row r="26" spans="1:45" x14ac:dyDescent="0.25">
      <c r="A26" t="s">
        <v>417</v>
      </c>
      <c r="B26" t="str">
        <f ca="1">_xll.BDH(A26,"BEST_EPS",$B$2,$B$2,"BEST_FPERIOD_OVERRIDE=1bf","fill=previous","Days=A")</f>
        <v>#N/A N/A</v>
      </c>
      <c r="C26" t="str">
        <f ca="1">_xll.BDH(A26,"BEST_EPS",$B$2,$B$2,"BEST_FPERIOD_OVERRIDE=2bf","fill=previous","Days=A")</f>
        <v>#N/A N/A</v>
      </c>
      <c r="D26" t="str">
        <f ca="1">_xll.BDH(A26,"BEST_EPS",$B$2,$B$2,"BEST_FPERIOD_OVERRIDE=3bf","fill=previous","Days=A")</f>
        <v>#N/A N/A</v>
      </c>
      <c r="E26">
        <f ca="1">_xll.BDH(A26,"BEST_TARGET_PRICE",$B$2,$B$2,"fill=previous","Days=A")</f>
        <v>186</v>
      </c>
      <c r="F26">
        <f ca="1">_xll.BDH($A26,F$6,$B$2,$B$2,"Dir=V","Dts=H")</f>
        <v>135.4</v>
      </c>
      <c r="G26">
        <f ca="1">_xll.BDH($A26,G$6,$B$2,$B$2,"Dir=V","Dts=H")</f>
        <v>138</v>
      </c>
      <c r="H26">
        <f ca="1">_xll.BDH($A26,H$6,$B$2,$B$2,"Dir=V","Dts=H")</f>
        <v>135.4</v>
      </c>
      <c r="I26">
        <f ca="1">_xll.BDH($A26,I$6,$B$2,$B$2,"Dir=V","Dts=H")</f>
        <v>137.4</v>
      </c>
      <c r="J26" t="s">
        <v>670</v>
      </c>
      <c r="K26">
        <f t="shared" si="0"/>
        <v>109.675</v>
      </c>
      <c r="L26">
        <f t="shared" si="1"/>
        <v>179.5</v>
      </c>
      <c r="M26" t="str">
        <f>_xll.BDS(A26,"BEST_ANALYST_RECS_BULK","headers=n","startrow",MATCH(1,_xll.BDS(A26,"BEST_ANALYST_RECS_BULK","headers=n","endcol=9","startcol=9","array=t"),0),"endrow",MATCH(1,_xll.BDS(A26,"BEST_ANALYST_RECS_BULK","headers=n","endcol=9","startcol=9","array=t"),0),"cols=10;rows=1")</f>
        <v>Bank Degroof Petercam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27.09</v>
      </c>
      <c r="W26" t="str">
        <f>_xll.BDS(A26,"BEST_ANALYST_RECS_BULK","headers=n","startrow",MATCH(2,_xll.BDS(A26,"BEST_ANALYST_RECS_BULK","headers=n","endcol=9","startcol=9","array=t"),0),"endrow",MATCH(2,_xll.BDS(A26,"BEST_ANALYST_RECS_BULK","headers=n","endcol=9","startcol=9","array=t"),0),"cols=10;rows=1")</f>
        <v>ISS-EVA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-27.09</v>
      </c>
      <c r="AG26" t="e">
        <f>_xll.BDS(A26,"BEST_ANALYST_RECS_BULK","headers=n","startrow",MATCH(3,_xll.BDS(A26,"BEST_ANALYST_RECS_BULK","headers=n","endcol=9","startcol=9","array=t"),0),"endrow",MATCH(3,_xll.BDS(A26,"BEST_ANALYST_RECS_BULK","headers=n","endcol=9","startcol=9","array=t"),0),"cols=10;rows=1")</f>
        <v>#N/A</v>
      </c>
      <c r="AH26" t="s">
        <v>494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tr">
        <f>_xll.BDP($A26, AQ$6)</f>
        <v>Health Care</v>
      </c>
      <c r="AR26" t="str">
        <f>_xll.BDP($A26, AR$6)</f>
        <v>Pharmaceuticals</v>
      </c>
      <c r="AS26">
        <f ca="1">_xll.BQL( A26, "IMPLIED_VOLATILITY("&amp;_xll.BQL.DATE(B$2)&amp;",EXPIRY=30D,PCT_MONEYNESS=100)")</f>
        <v>29.708600000000001</v>
      </c>
    </row>
    <row r="27" spans="1:45" x14ac:dyDescent="0.25">
      <c r="A27" t="s">
        <v>209</v>
      </c>
      <c r="B27">
        <f ca="1">_xll.BDH(A27,"BEST_EPS",$B$2,$B$2,"BEST_FPERIOD_OVERRIDE=1bf","fill=previous","Days=A")</f>
        <v>8.3870000000000005</v>
      </c>
      <c r="C27">
        <f ca="1">_xll.BDH(A27,"BEST_EPS",$B$2,$B$2,"BEST_FPERIOD_OVERRIDE=2bf","fill=previous","Days=A")</f>
        <v>10.648</v>
      </c>
      <c r="D27">
        <f ca="1">_xll.BDH(A27,"BEST_EPS",$B$2,$B$2,"BEST_FPERIOD_OVERRIDE=3bf","fill=previous","Days=A")</f>
        <v>13.081</v>
      </c>
      <c r="E27">
        <f ca="1">_xll.BDH(A27,"BEST_TARGET_PRICE",$B$2,$B$2,"fill=previous","Days=A")</f>
        <v>208.06299999999999</v>
      </c>
      <c r="F27">
        <f ca="1">_xll.BDH($A27,F$6,$B$2,$B$2,"Dir=V","Dts=H")</f>
        <v>171.35</v>
      </c>
      <c r="G27">
        <f ca="1">_xll.BDH($A27,G$6,$B$2,$B$2,"Dir=V","Dts=H")</f>
        <v>174.3</v>
      </c>
      <c r="H27">
        <f ca="1">_xll.BDH($A27,H$6,$B$2,$B$2,"Dir=V","Dts=H")</f>
        <v>170.5</v>
      </c>
      <c r="I27">
        <f ca="1">_xll.BDH($A27,I$6,$B$2,$B$2,"Dir=V","Dts=H")</f>
        <v>172.6</v>
      </c>
      <c r="J27" t="s">
        <v>670</v>
      </c>
      <c r="K27">
        <f t="shared" si="0"/>
        <v>204.33333333333334</v>
      </c>
      <c r="L27">
        <f t="shared" si="1"/>
        <v>240</v>
      </c>
      <c r="M27" t="str">
        <f>_xll.BDS(A27,"BEST_ANALYST_RECS_BULK","headers=n","startrow",MATCH(1,_xll.BDS(A27,"BEST_ANALYST_RECS_BULK","headers=n","endcol=9","startcol=9","array=t"),0),"endrow",MATCH(1,_xll.BDS(A27,"BEST_ANALYST_RECS_BULK","headers=n","endcol=9","startcol=9","array=t"),0),"cols=10;rows=1")</f>
        <v>Barclays</v>
      </c>
      <c r="N27" t="s">
        <v>692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45849</v>
      </c>
      <c r="U27">
        <v>1</v>
      </c>
      <c r="V27">
        <v>20.14</v>
      </c>
      <c r="W27" t="str">
        <f>_xll.BDS(A27,"BEST_ANALYST_RECS_BULK","headers=n","startrow",MATCH(2,_xll.BDS(A27,"BEST_ANALYST_RECS_BULK","headers=n","endcol=9","startcol=9","array=t"),0),"endrow",MATCH(2,_xll.BDS(A27,"BEST_ANALYST_RECS_BULK","headers=n","endcol=9","startcol=9","array=t"),0),"cols=10;rows=1")</f>
        <v>Oddo BHF</v>
      </c>
      <c r="X27" t="s">
        <v>1040</v>
      </c>
      <c r="Y27" t="s">
        <v>17</v>
      </c>
      <c r="Z27">
        <v>5</v>
      </c>
      <c r="AA27" t="s">
        <v>18</v>
      </c>
      <c r="AB27">
        <v>198</v>
      </c>
      <c r="AC27" t="s">
        <v>19</v>
      </c>
      <c r="AD27" s="2">
        <v>45716</v>
      </c>
      <c r="AE27">
        <v>2</v>
      </c>
      <c r="AF27">
        <v>14.57</v>
      </c>
      <c r="AG27" t="str">
        <f>_xll.BDS(A27,"BEST_ANALYST_RECS_BULK","headers=n","startrow",MATCH(3,_xll.BDS(A27,"BEST_ANALYST_RECS_BULK","headers=n","endcol=9","startcol=9","array=t"),0),"endrow",MATCH(3,_xll.BDS(A27,"BEST_ANALYST_RECS_BULK","headers=n","endcol=9","startcol=9","array=t"),0),"cols=10;rows=1")</f>
        <v>Kempen</v>
      </c>
      <c r="AH27" t="s">
        <v>610</v>
      </c>
      <c r="AI27" t="s">
        <v>25</v>
      </c>
      <c r="AJ27">
        <v>3</v>
      </c>
      <c r="AK27" t="s">
        <v>18</v>
      </c>
      <c r="AL27">
        <v>175</v>
      </c>
      <c r="AM27" t="s">
        <v>19</v>
      </c>
      <c r="AN27" s="2">
        <v>45839</v>
      </c>
      <c r="AO27">
        <v>3</v>
      </c>
      <c r="AP27">
        <v>14.31</v>
      </c>
      <c r="AQ27" t="str">
        <f>_xll.BDP($A27, AQ$6)</f>
        <v>Health Care</v>
      </c>
      <c r="AR27" t="str">
        <f>_xll.BDP($A27, AR$6)</f>
        <v>Pharmaceuticals</v>
      </c>
      <c r="AS27">
        <f ca="1">_xll.BQL( A27, "IMPLIED_VOLATILITY("&amp;_xll.BQL.DATE(B$2)&amp;",EXPIRY=30D,PCT_MONEYNESS=100)")</f>
        <v>35.403100000000002</v>
      </c>
    </row>
    <row r="28" spans="1:45" x14ac:dyDescent="0.25">
      <c r="A28" t="s">
        <v>430</v>
      </c>
      <c r="B28">
        <f ca="1">_xll.BDH(A28,"BEST_EPS",$B$2,$B$2,"BEST_FPERIOD_OVERRIDE=1bf","fill=previous","Days=A")</f>
        <v>1.577</v>
      </c>
      <c r="C28">
        <f ca="1">_xll.BDH(A28,"BEST_EPS",$B$2,$B$2,"BEST_FPERIOD_OVERRIDE=2bf","fill=previous","Days=A")</f>
        <v>1.66</v>
      </c>
      <c r="D28">
        <f ca="1">_xll.BDH(A28,"BEST_EPS",$B$2,$B$2,"BEST_FPERIOD_OVERRIDE=3bf","fill=previous","Days=A")</f>
        <v>1.7310000000000001</v>
      </c>
      <c r="E28">
        <f ca="1">_xll.BDH(A28,"BEST_TARGET_PRICE",$B$2,$B$2,"fill=previous","Days=A")</f>
        <v>24.7</v>
      </c>
      <c r="F28">
        <f ca="1">_xll.BDH($A28,F$6,$B$2,$B$2,"Dir=V","Dts=H")</f>
        <v>20.48</v>
      </c>
      <c r="G28">
        <f ca="1">_xll.BDH($A28,G$6,$B$2,$B$2,"Dir=V","Dts=H")</f>
        <v>20.62</v>
      </c>
      <c r="H28">
        <f ca="1">_xll.BDH($A28,H$6,$B$2,$B$2,"Dir=V","Dts=H")</f>
        <v>20.3</v>
      </c>
      <c r="I28">
        <f ca="1">_xll.BDH($A28,I$6,$B$2,$B$2,"Dir=V","Dts=H")</f>
        <v>20.5</v>
      </c>
      <c r="J28" t="s">
        <v>670</v>
      </c>
      <c r="K28">
        <f t="shared" si="0"/>
        <v>19.833333333333332</v>
      </c>
      <c r="L28">
        <f t="shared" si="1"/>
        <v>20.5</v>
      </c>
      <c r="M28" t="str">
        <f>_xll.BDS(A28,"BEST_ANALYST_RECS_BULK","headers=n","startrow",MATCH(1,_xll.BDS(A28,"BEST_ANALYST_RECS_BULK","headers=n","endcol=9","startcol=9","array=t"),0),"endrow",MATCH(1,_xll.BDS(A28,"BEST_ANALYST_RECS_BULK","headers=n","endcol=9","startcol=9","array=t"),0),"cols=10;rows=1")</f>
        <v>Jefferies</v>
      </c>
      <c r="N28" t="s">
        <v>488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29.74</v>
      </c>
      <c r="W28" t="str">
        <f>_xll.BDS(A28,"BEST_ANALYST_RECS_BULK","headers=n","startrow",MATCH(2,_xll.BDS(A28,"BEST_ANALYST_RECS_BULK","headers=n","endcol=9","startcol=9","array=t"),0),"endrow",MATCH(2,_xll.BDS(A28,"BEST_ANALYST_RECS_BULK","headers=n","endcol=9","startcol=9","array=t"),0),"cols=10;rows=1")</f>
        <v>JP Morgan</v>
      </c>
      <c r="X28" t="s">
        <v>560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16.579999999999998</v>
      </c>
      <c r="AG28" t="str">
        <f>_xll.BDS(A28,"BEST_ANALYST_RECS_BULK","headers=n","startrow",MATCH(3,_xll.BDS(A28,"BEST_ANALYST_RECS_BULK","headers=n","endcol=9","startcol=9","array=t"),0),"endrow",MATCH(3,_xll.BDS(A28,"BEST_ANALYST_RECS_BULK","headers=n","endcol=9","startcol=9","array=t"),0),"cols=10;rows=1")</f>
        <v>AlphaValue/Baader Europe</v>
      </c>
      <c r="AH28" t="s">
        <v>449</v>
      </c>
      <c r="AI28" t="s">
        <v>30</v>
      </c>
      <c r="AJ28">
        <v>1</v>
      </c>
      <c r="AK28" t="s">
        <v>18</v>
      </c>
      <c r="AL28">
        <v>16</v>
      </c>
      <c r="AM28" t="s">
        <v>27</v>
      </c>
      <c r="AN28" s="2">
        <v>45841</v>
      </c>
      <c r="AO28">
        <v>3</v>
      </c>
      <c r="AP28">
        <v>11.89</v>
      </c>
      <c r="AQ28" t="str">
        <f>_xll.BDP($A28, AQ$6)</f>
        <v>Real Estate</v>
      </c>
      <c r="AR28" t="str">
        <f>_xll.BDP($A28, AR$6)</f>
        <v>Industrial REITs</v>
      </c>
      <c r="AS28">
        <f ca="1">_xll.BQL( A28, "IMPLIED_VOLATILITY("&amp;_xll.BQL.DATE(B$2)&amp;",EXPIRY=30D,PCT_MONEYNESS=100)")</f>
        <v>23.088699999999999</v>
      </c>
    </row>
    <row r="29" spans="1:45" x14ac:dyDescent="0.25">
      <c r="A29" t="s">
        <v>335</v>
      </c>
      <c r="B29">
        <f ca="1">_xll.BDH(A29,"BEST_EPS",$B$2,$B$2,"BEST_FPERIOD_OVERRIDE=1bf","fill=previous","Days=A")</f>
        <v>0.54600000000000004</v>
      </c>
      <c r="C29">
        <f ca="1">_xll.BDH(A29,"BEST_EPS",$B$2,$B$2,"BEST_FPERIOD_OVERRIDE=2bf","fill=previous","Days=A")</f>
        <v>1.956</v>
      </c>
      <c r="D29">
        <f ca="1">_xll.BDH(A29,"BEST_EPS",$B$2,$B$2,"BEST_FPERIOD_OVERRIDE=3bf","fill=previous","Days=A")</f>
        <v>2.9510000000000001</v>
      </c>
      <c r="E29">
        <f ca="1">_xll.BDH(A29,"BEST_TARGET_PRICE",$B$2,$B$2,"fill=previous","Days=A")</f>
        <v>61.75</v>
      </c>
      <c r="F29">
        <f ca="1">_xll.BDH($A29,F$6,$B$2,$B$2,"Dir=V","Dts=H")</f>
        <v>60.68</v>
      </c>
      <c r="G29">
        <f ca="1">_xll.BDH($A29,G$6,$B$2,$B$2,"Dir=V","Dts=H")</f>
        <v>60.68</v>
      </c>
      <c r="H29">
        <f ca="1">_xll.BDH($A29,H$6,$B$2,$B$2,"Dir=V","Dts=H")</f>
        <v>60.4</v>
      </c>
      <c r="I29">
        <f ca="1">_xll.BDH($A29,I$6,$B$2,$B$2,"Dir=V","Dts=H")</f>
        <v>60.52</v>
      </c>
      <c r="J29" t="s">
        <v>671</v>
      </c>
      <c r="K29">
        <f t="shared" si="0"/>
        <v>63.226666666666667</v>
      </c>
      <c r="L29">
        <f t="shared" si="1"/>
        <v>60</v>
      </c>
      <c r="M29" t="str">
        <f>_xll.BDS(A29,"BEST_ANALYST_RECS_BULK","headers=n","startrow",MATCH(1,_xll.BDS(A29,"BEST_ANALYST_RECS_BULK","headers=n","endcol=9","startcol=9","array=t"),0),"endrow",MATCH(1,_xll.BDS(A29,"BEST_ANALYST_RECS_BULK","headers=n","endcol=9","startcol=9","array=t"),0),"cols=10;rows=1")</f>
        <v>Alembic Global Advisors</v>
      </c>
      <c r="N29" t="s">
        <v>581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10.6</v>
      </c>
      <c r="W29" t="str">
        <f>_xll.BDS(A29,"BEST_ANALYST_RECS_BULK","headers=n","startrow",MATCH(2,_xll.BDS(A29,"BEST_ANALYST_RECS_BULK","headers=n","endcol=9","startcol=9","array=t"),0),"endrow",MATCH(2,_xll.BDS(A29,"BEST_ANALYST_RECS_BULK","headers=n","endcol=9","startcol=9","array=t"),0),"cols=10;rows=1")</f>
        <v>Sadif Investment Analytics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7.18</v>
      </c>
      <c r="AG29" t="str">
        <f>_xll.BDS(A29,"BEST_ANALYST_RECS_BULK","headers=n","startrow",MATCH(3,_xll.BDS(A29,"BEST_ANALYST_RECS_BULK","headers=n","endcol=9","startcol=9","array=t"),0),"endrow",MATCH(3,_xll.BDS(A29,"BEST_ANALYST_RECS_BULK","headers=n","endcol=9","startcol=9","array=t"),0),"cols=10;rows=1")</f>
        <v>Citi</v>
      </c>
      <c r="AH29" t="s">
        <v>709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45838</v>
      </c>
      <c r="AO29">
        <v>3</v>
      </c>
      <c r="AP29">
        <v>6.69</v>
      </c>
      <c r="AQ29" t="str">
        <f>_xll.BDP($A29, AQ$6)</f>
        <v>Materials</v>
      </c>
      <c r="AR29" t="str">
        <f>_xll.BDP($A29, AR$6)</f>
        <v>Chemicals</v>
      </c>
      <c r="AS29" t="str">
        <f ca="1">_xll.BQL( A29, "IMPLIED_VOLATILITY("&amp;_xll.BQL.DATE(B$2)&amp;",EXPIRY=30D,PCT_MONEYNESS=100)")</f>
        <v>#N/A</v>
      </c>
    </row>
    <row r="30" spans="1:45" x14ac:dyDescent="0.25">
      <c r="A30" t="s">
        <v>236</v>
      </c>
      <c r="B30">
        <f ca="1">_xll.BDH(A30,"BEST_EPS",$B$2,$B$2,"BEST_FPERIOD_OVERRIDE=1bf","fill=previous","Days=A")</f>
        <v>2.21</v>
      </c>
      <c r="C30">
        <f ca="1">_xll.BDH(A30,"BEST_EPS",$B$2,$B$2,"BEST_FPERIOD_OVERRIDE=2bf","fill=previous","Days=A")</f>
        <v>2.4039999999999999</v>
      </c>
      <c r="D30" t="str">
        <f ca="1">_xll.BDH(A30,"BEST_EPS",$B$2,$B$2,"BEST_FPERIOD_OVERRIDE=3bf","fill=previous","Days=A")</f>
        <v>#N/A N/A</v>
      </c>
      <c r="E30" t="str">
        <f ca="1">_xll.BDH(A30,"BEST_TARGET_PRICE",$B$2,$B$2,"fill=previous","Days=A")</f>
        <v>#N/A N/A</v>
      </c>
      <c r="F30">
        <f ca="1">_xll.BDH($A30,F$6,$B$2,$B$2,"Dir=V","Dts=H")</f>
        <v>1.8380000000000001</v>
      </c>
      <c r="G30">
        <f ca="1">_xll.BDH($A30,G$6,$B$2,$B$2,"Dir=V","Dts=H")</f>
        <v>1.86</v>
      </c>
      <c r="H30">
        <f ca="1">_xll.BDH($A30,H$6,$B$2,$B$2,"Dir=V","Dts=H")</f>
        <v>1.8264</v>
      </c>
      <c r="I30">
        <f ca="1">_xll.BDH($A30,I$6,$B$2,$B$2,"Dir=V","Dts=H")</f>
        <v>1.8264</v>
      </c>
      <c r="J30" t="s">
        <v>671</v>
      </c>
      <c r="K30">
        <f t="shared" si="0"/>
        <v>695.80666666666673</v>
      </c>
      <c r="L30">
        <f t="shared" si="1"/>
        <v>2.42</v>
      </c>
      <c r="M30" t="str">
        <f>_xll.BDS(A30,"BEST_ANALYST_RECS_BULK","headers=n","startrow",MATCH(1,_xll.BDS(A30,"BEST_ANALYST_RECS_BULK","headers=n","endcol=9","startcol=9","array=t"),0),"endrow",MATCH(1,_xll.BDS(A30,"BEST_ANALYST_RECS_BULK","headers=n","endcol=9","startcol=9","array=t"),0),"cols=10;rows=1")</f>
        <v>AlphaValue/Baader Europe</v>
      </c>
      <c r="N30" t="s">
        <v>443</v>
      </c>
      <c r="O30" t="s">
        <v>438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30.54</v>
      </c>
      <c r="W30" t="e">
        <f>_xll.BDS(A30,"BEST_ANALYST_RECS_BULK","headers=n","startrow",MATCH(2,_xll.BDS(A30,"BEST_ANALYST_RECS_BULK","headers=n","endcol=9","startcol=9","array=t"),0),"endrow",MATCH(2,_xll.BDS(A30,"BEST_ANALYST_RECS_BULK","headers=n","endcol=9","startcol=9","array=t"),0),"cols=10;rows=1")</f>
        <v>#N/A</v>
      </c>
      <c r="X30" t="s">
        <v>460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f>_xll.BDS(A30,"BEST_ANALYST_RECS_BULK","headers=n","startrow",MATCH(3,_xll.BDS(A30,"BEST_ANALYST_RECS_BULK","headers=n","endcol=9","startcol=9","array=t"),0),"endrow",MATCH(3,_xll.BDS(A30,"BEST_ANALYST_RECS_BULK","headers=n","endcol=9","startcol=9","array=t"),0),"cols=10;rows=1")</f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tr">
        <f>_xll.BDP($A30, AQ$6)</f>
        <v>Consumer Discretionary</v>
      </c>
      <c r="AR30" t="str">
        <f>_xll.BDP($A30, AR$6)</f>
        <v>Household Durables</v>
      </c>
      <c r="AS30" t="str">
        <f ca="1">_xll.BQL( A30, "IMPLIED_VOLATILITY("&amp;_xll.BQL.DATE(B$2)&amp;",EXPIRY=30D,PCT_MONEYNESS=100)")</f>
        <v>#N/A</v>
      </c>
    </row>
    <row r="31" spans="1:45" x14ac:dyDescent="0.25">
      <c r="A31" t="s">
        <v>304</v>
      </c>
      <c r="B31">
        <f ca="1">_xll.BDH(A31,"BEST_EPS",$B$2,$B$2,"BEST_FPERIOD_OVERRIDE=1bf","fill=previous","Days=A")</f>
        <v>5.0279999999999996</v>
      </c>
      <c r="C31">
        <f ca="1">_xll.BDH(A31,"BEST_EPS",$B$2,$B$2,"BEST_FPERIOD_OVERRIDE=2bf","fill=previous","Days=A")</f>
        <v>6.0209999999999999</v>
      </c>
      <c r="D31">
        <f ca="1">_xll.BDH(A31,"BEST_EPS",$B$2,$B$2,"BEST_FPERIOD_OVERRIDE=3bf","fill=previous","Days=A")</f>
        <v>7.0179999999999998</v>
      </c>
      <c r="E31">
        <f ca="1">_xll.BDH(A31,"BEST_TARGET_PRICE",$B$2,$B$2,"fill=previous","Days=A")</f>
        <v>33.063000000000002</v>
      </c>
      <c r="F31">
        <f ca="1">_xll.BDH($A31,F$6,$B$2,$B$2,"Dir=V","Dts=H")</f>
        <v>30.22</v>
      </c>
      <c r="G31">
        <f ca="1">_xll.BDH($A31,G$6,$B$2,$B$2,"Dir=V","Dts=H")</f>
        <v>30.96</v>
      </c>
      <c r="H31">
        <f ca="1">_xll.BDH($A31,H$6,$B$2,$B$2,"Dir=V","Dts=H")</f>
        <v>30.22</v>
      </c>
      <c r="I31">
        <f ca="1">_xll.BDH($A31,I$6,$B$2,$B$2,"Dir=V","Dts=H")</f>
        <v>30.68</v>
      </c>
      <c r="J31" t="s">
        <v>671</v>
      </c>
      <c r="K31">
        <f t="shared" si="0"/>
        <v>32.333333333333336</v>
      </c>
      <c r="L31">
        <f t="shared" si="1"/>
        <v>32</v>
      </c>
      <c r="M31" t="str">
        <f>_xll.BDS(A31,"BEST_ANALYST_RECS_BULK","headers=n","startrow",MATCH(1,_xll.BDS(A31,"BEST_ANALYST_RECS_BULK","headers=n","endcol=9","startcol=9","array=t"),0),"endrow",MATCH(1,_xll.BDS(A31,"BEST_ANALYST_RECS_BULK","headers=n","endcol=9","startcol=9","array=t"),0),"cols=10;rows=1")</f>
        <v>DZ Bank AG Research</v>
      </c>
      <c r="N31" t="s">
        <v>727</v>
      </c>
      <c r="O31" t="s">
        <v>28</v>
      </c>
      <c r="P31">
        <v>3</v>
      </c>
      <c r="Q31" t="s">
        <v>18</v>
      </c>
      <c r="R31">
        <v>32</v>
      </c>
      <c r="S31" t="s">
        <v>19</v>
      </c>
      <c r="T31" s="2">
        <v>45841</v>
      </c>
      <c r="U31">
        <v>1</v>
      </c>
      <c r="V31">
        <v>14.29</v>
      </c>
      <c r="W31" t="str">
        <f>_xll.BDS(A31,"BEST_ANALYST_RECS_BULK","headers=n","startrow",MATCH(2,_xll.BDS(A31,"BEST_ANALYST_RECS_BULK","headers=n","endcol=9","startcol=9","array=t"),0),"endrow",MATCH(2,_xll.BDS(A31,"BEST_ANALYST_RECS_BULK","headers=n","endcol=9","startcol=9","array=t"),0),"cols=10;rows=1")</f>
        <v>BNP Paribas Exane</v>
      </c>
      <c r="X31" t="s">
        <v>1102</v>
      </c>
      <c r="Y31" t="s">
        <v>17</v>
      </c>
      <c r="Z31">
        <v>5</v>
      </c>
      <c r="AA31" t="s">
        <v>18</v>
      </c>
      <c r="AB31">
        <v>34</v>
      </c>
      <c r="AC31" t="s">
        <v>19</v>
      </c>
      <c r="AD31" s="2">
        <v>45847</v>
      </c>
      <c r="AE31">
        <v>2</v>
      </c>
      <c r="AF31">
        <v>13.66</v>
      </c>
      <c r="AG31" t="str">
        <f>_xll.BDS(A31,"BEST_ANALYST_RECS_BULK","headers=n","startrow",MATCH(3,_xll.BDS(A31,"BEST_ANALYST_RECS_BULK","headers=n","endcol=9","startcol=9","array=t"),0),"endrow",MATCH(3,_xll.BDS(A31,"BEST_ANALYST_RECS_BULK","headers=n","endcol=9","startcol=9","array=t"),0),"cols=10;rows=1")</f>
        <v>Landesbank Baden-Wuerttemberg</v>
      </c>
      <c r="AH31" t="s">
        <v>816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11.84</v>
      </c>
      <c r="AQ31" t="str">
        <f>_xll.BDP($A31, AQ$6)</f>
        <v>Industrials</v>
      </c>
      <c r="AR31" t="str">
        <f>_xll.BDP($A31, AR$6)</f>
        <v>Machinery</v>
      </c>
      <c r="AS31">
        <f ca="1">_xll.BQL( A31, "IMPLIED_VOLATILITY("&amp;_xll.BQL.DATE(B$2)&amp;",EXPIRY=30D,PCT_MONEYNESS=100)")</f>
        <v>30.6037</v>
      </c>
    </row>
    <row r="32" spans="1:45" x14ac:dyDescent="0.25">
      <c r="A32" t="s">
        <v>186</v>
      </c>
      <c r="B32">
        <f ca="1">_xll.BDH(A32,"BEST_EPS",$B$2,$B$2,"BEST_FPERIOD_OVERRIDE=1bf","fill=previous","Days=A")</f>
        <v>9.4489999999999998</v>
      </c>
      <c r="C32">
        <f ca="1">_xll.BDH(A32,"BEST_EPS",$B$2,$B$2,"BEST_FPERIOD_OVERRIDE=2bf","fill=previous","Days=A")</f>
        <v>12.257999999999999</v>
      </c>
      <c r="D32">
        <f ca="1">_xll.BDH(A32,"BEST_EPS",$B$2,$B$2,"BEST_FPERIOD_OVERRIDE=3bf","fill=previous","Days=A")</f>
        <v>14.292999999999999</v>
      </c>
      <c r="E32">
        <f ca="1">_xll.BDH(A32,"BEST_TARGET_PRICE",$B$2,$B$2,"fill=previous","Days=A")</f>
        <v>258.23899999999998</v>
      </c>
      <c r="F32">
        <f ca="1">_xll.BDH($A32,F$6,$B$2,$B$2,"Dir=V","Dts=H")</f>
        <v>211.8</v>
      </c>
      <c r="G32">
        <f ca="1">_xll.BDH($A32,G$6,$B$2,$B$2,"Dir=V","Dts=H")</f>
        <v>214.9</v>
      </c>
      <c r="H32">
        <f ca="1">_xll.BDH($A32,H$6,$B$2,$B$2,"Dir=V","Dts=H")</f>
        <v>211.3</v>
      </c>
      <c r="I32">
        <f ca="1">_xll.BDH($A32,I$6,$B$2,$B$2,"Dir=V","Dts=H")</f>
        <v>212.1</v>
      </c>
      <c r="J32" t="s">
        <v>671</v>
      </c>
      <c r="K32">
        <f t="shared" si="0"/>
        <v>215.33333333333334</v>
      </c>
      <c r="L32">
        <f t="shared" si="1"/>
        <v>181</v>
      </c>
      <c r="M32" t="str">
        <f>_xll.BDS(A32,"BEST_ANALYST_RECS_BULK","headers=n","startrow",MATCH(1,_xll.BDS(A32,"BEST_ANALYST_RECS_BULK","headers=n","endcol=9","startcol=9","array=t"),0),"endrow",MATCH(1,_xll.BDS(A32,"BEST_ANALYST_RECS_BULK","headers=n","endcol=9","startcol=9","array=t"),0),"cols=10;rows=1")</f>
        <v>Morningstar</v>
      </c>
      <c r="N32" t="s">
        <v>731</v>
      </c>
      <c r="O32" t="s">
        <v>30</v>
      </c>
      <c r="P32">
        <v>1</v>
      </c>
      <c r="Q32" t="s">
        <v>26</v>
      </c>
      <c r="R32">
        <v>181</v>
      </c>
      <c r="S32" t="s">
        <v>19</v>
      </c>
      <c r="T32" s="2">
        <v>45845</v>
      </c>
      <c r="U32">
        <v>1</v>
      </c>
      <c r="V32">
        <v>17.07</v>
      </c>
      <c r="W32" t="str">
        <f>_xll.BDS(A32,"BEST_ANALYST_RECS_BULK","headers=n","startrow",MATCH(2,_xll.BDS(A32,"BEST_ANALYST_RECS_BULK","headers=n","endcol=9","startcol=9","array=t"),0),"endrow",MATCH(2,_xll.BDS(A32,"BEST_ANALYST_RECS_BULK","headers=n","endcol=9","startcol=9","array=t"),0),"cols=10;rows=1")</f>
        <v>M.M.Warburg Co.</v>
      </c>
      <c r="X32" t="s">
        <v>997</v>
      </c>
      <c r="Y32" t="s">
        <v>20</v>
      </c>
      <c r="Z32">
        <v>5</v>
      </c>
      <c r="AA32" t="s">
        <v>18</v>
      </c>
      <c r="AB32">
        <v>255</v>
      </c>
      <c r="AC32" t="s">
        <v>22</v>
      </c>
      <c r="AD32" s="2">
        <v>45842</v>
      </c>
      <c r="AE32">
        <v>2</v>
      </c>
      <c r="AF32">
        <v>16.93</v>
      </c>
      <c r="AG32" t="str">
        <f>_xll.BDS(A32,"BEST_ANALYST_RECS_BULK","headers=n","startrow",MATCH(3,_xll.BDS(A32,"BEST_ANALYST_RECS_BULK","headers=n","endcol=9","startcol=9","array=t"),0),"endrow",MATCH(3,_xll.BDS(A32,"BEST_ANALYST_RECS_BULK","headers=n","endcol=9","startcol=9","array=t"),0),"cols=10;rows=1")</f>
        <v>Landesbank Baden-Wuerttemberg</v>
      </c>
      <c r="AH32" t="s">
        <v>566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tr">
        <f>_xll.BDP($A32, AQ$6)</f>
        <v>Consumer Discretionary</v>
      </c>
      <c r="AR32" t="str">
        <f>_xll.BDP($A32, AR$6)</f>
        <v>Textiles, Apparel &amp; Luxury Goo</v>
      </c>
      <c r="AS32">
        <f ca="1">_xll.BQL( A32, "IMPLIED_VOLATILITY("&amp;_xll.BQL.DATE(B$2)&amp;",EXPIRY=30D,PCT_MONEYNESS=100)")</f>
        <v>31.0946</v>
      </c>
    </row>
    <row r="33" spans="1:45" x14ac:dyDescent="0.25">
      <c r="A33" t="s">
        <v>85</v>
      </c>
      <c r="B33">
        <f ca="1">_xll.BDH(A33,"BEST_EPS",$B$2,$B$2,"BEST_FPERIOD_OVERRIDE=1bf","fill=previous","Days=A")</f>
        <v>29.103999999999999</v>
      </c>
      <c r="C33">
        <f ca="1">_xll.BDH(A33,"BEST_EPS",$B$2,$B$2,"BEST_FPERIOD_OVERRIDE=2bf","fill=previous","Days=A")</f>
        <v>31.4</v>
      </c>
      <c r="D33">
        <f ca="1">_xll.BDH(A33,"BEST_EPS",$B$2,$B$2,"BEST_FPERIOD_OVERRIDE=3bf","fill=previous","Days=A")</f>
        <v>33.476999999999997</v>
      </c>
      <c r="E33">
        <f ca="1">_xll.BDH(A33,"BEST_TARGET_PRICE",$B$2,$B$2,"fill=previous","Days=A")</f>
        <v>358.07900000000001</v>
      </c>
      <c r="F33">
        <f ca="1">_xll.BDH($A33,F$6,$B$2,$B$2,"Dir=V","Dts=H")</f>
        <v>357.2</v>
      </c>
      <c r="G33">
        <f ca="1">_xll.BDH($A33,G$6,$B$2,$B$2,"Dir=V","Dts=H")</f>
        <v>358</v>
      </c>
      <c r="H33">
        <f ca="1">_xll.BDH($A33,H$6,$B$2,$B$2,"Dir=V","Dts=H")</f>
        <v>347.9</v>
      </c>
      <c r="I33">
        <f ca="1">_xll.BDH($A33,I$6,$B$2,$B$2,"Dir=V","Dts=H")</f>
        <v>349.1</v>
      </c>
      <c r="J33" t="s">
        <v>671</v>
      </c>
      <c r="K33">
        <f t="shared" si="0"/>
        <v>400.5</v>
      </c>
      <c r="L33">
        <f t="shared" si="1"/>
        <v>370</v>
      </c>
      <c r="M33" t="str">
        <f>_xll.BDS(A33,"BEST_ANALYST_RECS_BULK","headers=n","startrow",MATCH(1,_xll.BDS(A33,"BEST_ANALYST_RECS_BULK","headers=n","endcol=9","startcol=9","array=t"),0),"endrow",MATCH(1,_xll.BDS(A33,"BEST_ANALYST_RECS_BULK","headers=n","endcol=9","startcol=9","array=t"),0),"cols=10;rows=1")</f>
        <v>ISS-EVA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41.49</v>
      </c>
      <c r="W33" t="str">
        <f>_xll.BDS(A33,"BEST_ANALYST_RECS_BULK","headers=n","startrow",MATCH(2,_xll.BDS(A33,"BEST_ANALYST_RECS_BULK","headers=n","endcol=9","startcol=9","array=t"),0),"endrow",MATCH(2,_xll.BDS(A33,"BEST_ANALYST_RECS_BULK","headers=n","endcol=9","startcol=9","array=t"),0),"cols=10;rows=1")</f>
        <v>Keefe Bruyette &amp; Woods</v>
      </c>
      <c r="X33" t="s">
        <v>622</v>
      </c>
      <c r="Y33" t="s">
        <v>36</v>
      </c>
      <c r="Z33">
        <v>3</v>
      </c>
      <c r="AA33" t="s">
        <v>18</v>
      </c>
      <c r="AB33">
        <v>370</v>
      </c>
      <c r="AC33" t="s">
        <v>19</v>
      </c>
      <c r="AD33" s="2">
        <v>45835</v>
      </c>
      <c r="AE33">
        <v>2</v>
      </c>
      <c r="AF33">
        <v>39.299999999999997</v>
      </c>
      <c r="AG33" t="str">
        <f>_xll.BDS(A33,"BEST_ANALYST_RECS_BULK","headers=n","startrow",MATCH(3,_xll.BDS(A33,"BEST_ANALYST_RECS_BULK","headers=n","endcol=9","startcol=9","array=t"),0),"endrow",MATCH(3,_xll.BDS(A33,"BEST_ANALYST_RECS_BULK","headers=n","endcol=9","startcol=9","array=t"),0),"cols=10;rows=1")</f>
        <v>Berenberg</v>
      </c>
      <c r="AH33" t="s">
        <v>706</v>
      </c>
      <c r="AI33" t="s">
        <v>20</v>
      </c>
      <c r="AJ33">
        <v>5</v>
      </c>
      <c r="AK33" t="s">
        <v>18</v>
      </c>
      <c r="AL33">
        <v>431</v>
      </c>
      <c r="AM33" t="s">
        <v>19</v>
      </c>
      <c r="AN33" s="2">
        <v>45842</v>
      </c>
      <c r="AO33">
        <v>3</v>
      </c>
      <c r="AP33">
        <v>38.9</v>
      </c>
      <c r="AQ33" t="str">
        <f>_xll.BDP($A33, AQ$6)</f>
        <v>Financials</v>
      </c>
      <c r="AR33" t="str">
        <f>_xll.BDP($A33, AR$6)</f>
        <v>Insurance</v>
      </c>
      <c r="AS33">
        <f ca="1">_xll.BQL( A33, "IMPLIED_VOLATILITY("&amp;_xll.BQL.DATE(B$2)&amp;",EXPIRY=30D,PCT_MONEYNESS=100)")</f>
        <v>18.186</v>
      </c>
    </row>
    <row r="34" spans="1:45" x14ac:dyDescent="0.25">
      <c r="A34" t="s">
        <v>190</v>
      </c>
      <c r="B34">
        <f ca="1">_xll.BDH(A34,"BEST_EPS",$B$2,$B$2,"BEST_FPERIOD_OVERRIDE=1bf","fill=previous","Days=A")</f>
        <v>3.2170000000000001</v>
      </c>
      <c r="C34">
        <f ca="1">_xll.BDH(A34,"BEST_EPS",$B$2,$B$2,"BEST_FPERIOD_OVERRIDE=2bf","fill=previous","Days=A")</f>
        <v>3.8079999999999998</v>
      </c>
      <c r="D34">
        <f ca="1">_xll.BDH(A34,"BEST_EPS",$B$2,$B$2,"BEST_FPERIOD_OVERRIDE=3bf","fill=previous","Days=A")</f>
        <v>4.3179999999999996</v>
      </c>
      <c r="E34">
        <f ca="1">_xll.BDH(A34,"BEST_TARGET_PRICE",$B$2,$B$2,"fill=previous","Days=A")</f>
        <v>50.573999999999998</v>
      </c>
      <c r="F34">
        <f ca="1">_xll.BDH($A34,F$6,$B$2,$B$2,"Dir=V","Dts=H")</f>
        <v>43.42</v>
      </c>
      <c r="G34">
        <f ca="1">_xll.BDH($A34,G$6,$B$2,$B$2,"Dir=V","Dts=H")</f>
        <v>44.62</v>
      </c>
      <c r="H34">
        <f ca="1">_xll.BDH($A34,H$6,$B$2,$B$2,"Dir=V","Dts=H")</f>
        <v>43.42</v>
      </c>
      <c r="I34">
        <f ca="1">_xll.BDH($A34,I$6,$B$2,$B$2,"Dir=V","Dts=H")</f>
        <v>43.82</v>
      </c>
      <c r="J34" t="s">
        <v>671</v>
      </c>
      <c r="K34">
        <f t="shared" si="0"/>
        <v>47</v>
      </c>
      <c r="L34">
        <f t="shared" si="1"/>
        <v>50</v>
      </c>
      <c r="M34" t="str">
        <f>_xll.BDS(A34,"BEST_ANALYST_RECS_BULK","headers=n","startrow",MATCH(1,_xll.BDS(A34,"BEST_ANALYST_RECS_BULK","headers=n","endcol=9","startcol=9","array=t"),0),"endrow",MATCH(1,_xll.BDS(A34,"BEST_ANALYST_RECS_BULK","headers=n","endcol=9","startcol=9","array=t"),0),"cols=10;rows=1")</f>
        <v>Baader Helvea</v>
      </c>
      <c r="N34" t="s">
        <v>650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31.7</v>
      </c>
      <c r="W34" t="str">
        <f>_xll.BDS(A34,"BEST_ANALYST_RECS_BULK","headers=n","startrow",MATCH(2,_xll.BDS(A34,"BEST_ANALYST_RECS_BULK","headers=n","endcol=9","startcol=9","array=t"),0),"endrow",MATCH(2,_xll.BDS(A34,"BEST_ANALYST_RECS_BULK","headers=n","endcol=9","startcol=9","array=t"),0),"cols=10;rows=1")</f>
        <v>Berenberg</v>
      </c>
      <c r="X34" t="s">
        <v>905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16.73</v>
      </c>
      <c r="AG34" t="str">
        <f>_xll.BDS(A34,"BEST_ANALYST_RECS_BULK","headers=n","startrow",MATCH(3,_xll.BDS(A34,"BEST_ANALYST_RECS_BULK","headers=n","endcol=9","startcol=9","array=t"),0),"endrow",MATCH(3,_xll.BDS(A34,"BEST_ANALYST_RECS_BULK","headers=n","endcol=9","startcol=9","array=t"),0),"cols=10;rows=1")</f>
        <v>M.M.Warburg Co.</v>
      </c>
      <c r="AH34" t="s">
        <v>994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tr">
        <f>_xll.BDP($A34, AQ$6)</f>
        <v>Materials</v>
      </c>
      <c r="AR34" t="str">
        <f>_xll.BDP($A34, AR$6)</f>
        <v>Chemicals</v>
      </c>
      <c r="AS34">
        <f ca="1">_xll.BQL( A34, "IMPLIED_VOLATILITY("&amp;_xll.BQL.DATE(B$2)&amp;",EXPIRY=30D,PCT_MONEYNESS=100)")</f>
        <v>28.170500000000001</v>
      </c>
    </row>
    <row r="35" spans="1:45" x14ac:dyDescent="0.25">
      <c r="A35" t="s">
        <v>246</v>
      </c>
      <c r="B35">
        <f ca="1">_xll.BDH(A35,"BEST_EPS",$B$2,$B$2,"BEST_FPERIOD_OVERRIDE=1bf","fill=previous","Days=A")</f>
        <v>4.6790000000000003</v>
      </c>
      <c r="C35">
        <f ca="1">_xll.BDH(A35,"BEST_EPS",$B$2,$B$2,"BEST_FPERIOD_OVERRIDE=2bf","fill=previous","Days=A")</f>
        <v>5.0350000000000001</v>
      </c>
      <c r="D35">
        <f ca="1">_xll.BDH(A35,"BEST_EPS",$B$2,$B$2,"BEST_FPERIOD_OVERRIDE=3bf","fill=previous","Days=A")</f>
        <v>5.0570000000000004</v>
      </c>
      <c r="E35">
        <f ca="1">_xll.BDH(A35,"BEST_TARGET_PRICE",$B$2,$B$2,"fill=previous","Days=A")</f>
        <v>28.91</v>
      </c>
      <c r="F35">
        <f ca="1">_xll.BDH($A35,F$6,$B$2,$B$2,"Dir=V","Dts=H")</f>
        <v>27.315000000000001</v>
      </c>
      <c r="G35">
        <f ca="1">_xll.BDH($A35,G$6,$B$2,$B$2,"Dir=V","Dts=H")</f>
        <v>27.795000000000002</v>
      </c>
      <c r="H35">
        <f ca="1">_xll.BDH($A35,H$6,$B$2,$B$2,"Dir=V","Dts=H")</f>
        <v>27.315000000000001</v>
      </c>
      <c r="I35">
        <f ca="1">_xll.BDH($A35,I$6,$B$2,$B$2,"Dir=V","Dts=H")</f>
        <v>27.715</v>
      </c>
      <c r="J35" t="s">
        <v>671</v>
      </c>
      <c r="K35">
        <f t="shared" si="0"/>
        <v>32.333333333333336</v>
      </c>
      <c r="L35">
        <f t="shared" si="1"/>
        <v>29</v>
      </c>
      <c r="M35" t="str">
        <f>_xll.BDS(A35,"BEST_ANALYST_RECS_BULK","headers=n","startrow",MATCH(1,_xll.BDS(A35,"BEST_ANALYST_RECS_BULK","headers=n","endcol=9","startcol=9","array=t"),0),"endrow",MATCH(1,_xll.BDS(A35,"BEST_ANALYST_RECS_BULK","headers=n","endcol=9","startcol=9","array=t"),0),"cols=10;rows=1")</f>
        <v>BNP Paribas Exane</v>
      </c>
      <c r="N35" t="s">
        <v>914</v>
      </c>
      <c r="O35" t="s">
        <v>17</v>
      </c>
      <c r="P35">
        <v>5</v>
      </c>
      <c r="Q35" t="s">
        <v>18</v>
      </c>
      <c r="R35">
        <v>29</v>
      </c>
      <c r="S35" t="s">
        <v>19</v>
      </c>
      <c r="T35" s="2">
        <v>45847</v>
      </c>
      <c r="U35">
        <v>1</v>
      </c>
      <c r="V35">
        <v>7.09</v>
      </c>
      <c r="W35" t="str">
        <f>_xll.BDS(A35,"BEST_ANALYST_RECS_BULK","headers=n","startrow",MATCH(2,_xll.BDS(A35,"BEST_ANALYST_RECS_BULK","headers=n","endcol=9","startcol=9","array=t"),0),"endrow",MATCH(2,_xll.BDS(A35,"BEST_ANALYST_RECS_BULK","headers=n","endcol=9","startcol=9","array=t"),0),"cols=10;rows=1")</f>
        <v>Goldman Sachs</v>
      </c>
      <c r="X35" t="s">
        <v>784</v>
      </c>
      <c r="Y35" t="s">
        <v>20</v>
      </c>
      <c r="Z35">
        <v>5</v>
      </c>
      <c r="AA35" t="s">
        <v>18</v>
      </c>
      <c r="AB35">
        <v>34</v>
      </c>
      <c r="AC35" t="s">
        <v>22</v>
      </c>
      <c r="AD35" s="2">
        <v>45842</v>
      </c>
      <c r="AE35">
        <v>2</v>
      </c>
      <c r="AF35">
        <v>5.48</v>
      </c>
      <c r="AG35" t="e">
        <f>_xll.BDS(A35,"BEST_ANALYST_RECS_BULK","headers=n","startrow",MATCH(3,_xll.BDS(A35,"BEST_ANALYST_RECS_BULK","headers=n","endcol=9","startcol=9","array=t"),0),"endrow",MATCH(3,_xll.BDS(A35,"BEST_ANALYST_RECS_BULK","headers=n","endcol=9","startcol=9","array=t"),0),"cols=10;rows=1")</f>
        <v>#N/A</v>
      </c>
      <c r="AH35" t="s">
        <v>784</v>
      </c>
      <c r="AI35" t="s">
        <v>20</v>
      </c>
      <c r="AJ35">
        <v>5</v>
      </c>
      <c r="AK35" t="s">
        <v>18</v>
      </c>
      <c r="AL35">
        <v>34</v>
      </c>
      <c r="AM35" t="s">
        <v>22</v>
      </c>
      <c r="AN35" s="2">
        <v>45842</v>
      </c>
      <c r="AO35">
        <v>3</v>
      </c>
      <c r="AP35">
        <v>-0.95</v>
      </c>
      <c r="AQ35" t="str">
        <f>_xll.BDP($A35, AQ$6)</f>
        <v>Health Care</v>
      </c>
      <c r="AR35" t="str">
        <f>_xll.BDP($A35, AR$6)</f>
        <v>Pharmaceuticals</v>
      </c>
      <c r="AS35">
        <f ca="1">_xll.BQL( A35, "IMPLIED_VOLATILITY("&amp;_xll.BQL.DATE(B$2)&amp;",EXPIRY=30D,PCT_MONEYNESS=100)")</f>
        <v>33.344799999999999</v>
      </c>
    </row>
    <row r="36" spans="1:45" x14ac:dyDescent="0.25">
      <c r="A36" t="s">
        <v>213</v>
      </c>
      <c r="B36">
        <f ca="1">_xll.BDH(A36,"BEST_EPS",$B$2,$B$2,"BEST_FPERIOD_OVERRIDE=1bf","fill=previous","Days=A")</f>
        <v>4.8680000000000003</v>
      </c>
      <c r="C36">
        <f ca="1">_xll.BDH(A36,"BEST_EPS",$B$2,$B$2,"BEST_FPERIOD_OVERRIDE=2bf","fill=previous","Days=A")</f>
        <v>5.3070000000000004</v>
      </c>
      <c r="D36">
        <f ca="1">_xll.BDH(A36,"BEST_EPS",$B$2,$B$2,"BEST_FPERIOD_OVERRIDE=3bf","fill=previous","Days=A")</f>
        <v>5.8250000000000002</v>
      </c>
      <c r="E36">
        <f ca="1">_xll.BDH(A36,"BEST_TARGET_PRICE",$B$2,$B$2,"fill=previous","Days=A")</f>
        <v>135.91300000000001</v>
      </c>
      <c r="F36">
        <f ca="1">_xll.BDH($A36,F$6,$B$2,$B$2,"Dir=V","Dts=H")</f>
        <v>109.45</v>
      </c>
      <c r="G36">
        <f ca="1">_xll.BDH($A36,G$6,$B$2,$B$2,"Dir=V","Dts=H")</f>
        <v>111.7</v>
      </c>
      <c r="H36">
        <f ca="1">_xll.BDH($A36,H$6,$B$2,$B$2,"Dir=V","Dts=H")</f>
        <v>109.1</v>
      </c>
      <c r="I36">
        <f ca="1">_xll.BDH($A36,I$6,$B$2,$B$2,"Dir=V","Dts=H")</f>
        <v>111.05</v>
      </c>
      <c r="J36" t="s">
        <v>671</v>
      </c>
      <c r="K36">
        <f t="shared" si="0"/>
        <v>104.5</v>
      </c>
      <c r="L36">
        <f t="shared" si="1"/>
        <v>111</v>
      </c>
      <c r="M36" t="str">
        <f>_xll.BDS(A36,"BEST_ANALYST_RECS_BULK","headers=n","startrow",MATCH(1,_xll.BDS(A36,"BEST_ANALYST_RECS_BULK","headers=n","endcol=9","startcol=9","array=t"),0),"endrow",MATCH(1,_xll.BDS(A36,"BEST_ANALYST_RECS_BULK","headers=n","endcol=9","startcol=9","array=t"),0),"cols=10;rows=1")</f>
        <v>Morningstar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25.12</v>
      </c>
      <c r="W36" t="str">
        <f>_xll.BDS(A36,"BEST_ANALYST_RECS_BULK","headers=n","startrow",MATCH(2,_xll.BDS(A36,"BEST_ANALYST_RECS_BULK","headers=n","endcol=9","startcol=9","array=t"),0),"endrow",MATCH(2,_xll.BDS(A36,"BEST_ANALYST_RECS_BULK","headers=n","endcol=9","startcol=9","array=t"),0),"cols=10;rows=1")</f>
        <v>ISS-EVA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19.12</v>
      </c>
      <c r="AG36" t="str">
        <f>_xll.BDS(A36,"BEST_ANALYST_RECS_BULK","headers=n","startrow",MATCH(3,_xll.BDS(A36,"BEST_ANALYST_RECS_BULK","headers=n","endcol=9","startcol=9","array=t"),0),"endrow",MATCH(3,_xll.BDS(A36,"BEST_ANALYST_RECS_BULK","headers=n","endcol=9","startcol=9","array=t"),0),"cols=10;rows=1")</f>
        <v>Deutsche Bank</v>
      </c>
      <c r="AH36" t="s">
        <v>948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9.4700000000000006</v>
      </c>
      <c r="AQ36" t="str">
        <f>_xll.BDP($A36, AQ$6)</f>
        <v>Consumer Staples</v>
      </c>
      <c r="AR36" t="str">
        <f>_xll.BDP($A36, AR$6)</f>
        <v>Personal Care Products</v>
      </c>
      <c r="AS36">
        <f ca="1">_xll.BQL( A36, "IMPLIED_VOLATILITY("&amp;_xll.BQL.DATE(B$2)&amp;",EXPIRY=30D,PCT_MONEYNESS=100)")</f>
        <v>21.849799999999998</v>
      </c>
    </row>
    <row r="37" spans="1:45" x14ac:dyDescent="0.25">
      <c r="A37" t="s">
        <v>167</v>
      </c>
      <c r="B37">
        <f ca="1">_xll.BDH(A37,"BEST_EPS",$B$2,$B$2,"BEST_FPERIOD_OVERRIDE=1bf","fill=previous","Days=A")</f>
        <v>11.051</v>
      </c>
      <c r="C37">
        <f ca="1">_xll.BDH(A37,"BEST_EPS",$B$2,$B$2,"BEST_FPERIOD_OVERRIDE=2bf","fill=previous","Days=A")</f>
        <v>12.613</v>
      </c>
      <c r="D37">
        <f ca="1">_xll.BDH(A37,"BEST_EPS",$B$2,$B$2,"BEST_FPERIOD_OVERRIDE=3bf","fill=previous","Days=A")</f>
        <v>13.238</v>
      </c>
      <c r="E37">
        <f ca="1">_xll.BDH(A37,"BEST_TARGET_PRICE",$B$2,$B$2,"fill=previous","Days=A")</f>
        <v>83.66</v>
      </c>
      <c r="F37">
        <f ca="1">_xll.BDH($A37,F$6,$B$2,$B$2,"Dir=V","Dts=H")</f>
        <v>82.06</v>
      </c>
      <c r="G37">
        <f ca="1">_xll.BDH($A37,G$6,$B$2,$B$2,"Dir=V","Dts=H")</f>
        <v>86.16</v>
      </c>
      <c r="H37">
        <f ca="1">_xll.BDH($A37,H$6,$B$2,$B$2,"Dir=V","Dts=H")</f>
        <v>81.36</v>
      </c>
      <c r="I37">
        <f ca="1">_xll.BDH($A37,I$6,$B$2,$B$2,"Dir=V","Dts=H")</f>
        <v>85.06</v>
      </c>
      <c r="J37" t="s">
        <v>671</v>
      </c>
      <c r="K37">
        <f t="shared" si="0"/>
        <v>92.333333333333329</v>
      </c>
      <c r="L37">
        <f t="shared" si="1"/>
        <v>97</v>
      </c>
      <c r="M37" t="str">
        <f>_xll.BDS(A37,"BEST_ANALYST_RECS_BULK","headers=n","startrow",MATCH(1,_xll.BDS(A37,"BEST_ANALYST_RECS_BULK","headers=n","endcol=9","startcol=9","array=t"),0),"endrow",MATCH(1,_xll.BDS(A37,"BEST_ANALYST_RECS_BULK","headers=n","endcol=9","startcol=9","array=t"),0),"cols=10;rows=1")</f>
        <v>Banco Sabadell</v>
      </c>
      <c r="N37" t="s">
        <v>960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32.81</v>
      </c>
      <c r="W37" t="str">
        <f>_xll.BDS(A37,"BEST_ANALYST_RECS_BULK","headers=n","startrow",MATCH(2,_xll.BDS(A37,"BEST_ANALYST_RECS_BULK","headers=n","endcol=9","startcol=9","array=t"),0),"endrow",MATCH(2,_xll.BDS(A37,"BEST_ANALYST_RECS_BULK","headers=n","endcol=9","startcol=9","array=t"),0),"cols=10;rows=1")</f>
        <v>Morgan Stanley</v>
      </c>
      <c r="X37" t="s">
        <v>959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32.14</v>
      </c>
      <c r="AG37" t="str">
        <f>_xll.BDS(A37,"BEST_ANALYST_RECS_BULK","headers=n","startrow",MATCH(3,_xll.BDS(A37,"BEST_ANALYST_RECS_BULK","headers=n","endcol=9","startcol=9","array=t"),0),"endrow",MATCH(3,_xll.BDS(A37,"BEST_ANALYST_RECS_BULK","headers=n","endcol=9","startcol=9","array=t"),0),"cols=10;rows=1")</f>
        <v>M.M.Warburg Co.</v>
      </c>
      <c r="AH37" t="s">
        <v>1065</v>
      </c>
      <c r="AI37" t="s">
        <v>20</v>
      </c>
      <c r="AJ37">
        <v>5</v>
      </c>
      <c r="AK37" t="s">
        <v>18</v>
      </c>
      <c r="AL37">
        <v>95</v>
      </c>
      <c r="AM37" t="s">
        <v>22</v>
      </c>
      <c r="AN37" s="2">
        <v>45784</v>
      </c>
      <c r="AO37">
        <v>3</v>
      </c>
      <c r="AP37">
        <v>25.49</v>
      </c>
      <c r="AQ37" t="str">
        <f>_xll.BDP($A37, AQ$6)</f>
        <v>Consumer Discretionary</v>
      </c>
      <c r="AR37" t="str">
        <f>_xll.BDP($A37, AR$6)</f>
        <v>Automobiles</v>
      </c>
      <c r="AS37">
        <f ca="1">_xll.BQL( A37, "IMPLIED_VOLATILITY("&amp;_xll.BQL.DATE(B$2)&amp;",EXPIRY=30D,PCT_MONEYNESS=100)")</f>
        <v>32.605200000000004</v>
      </c>
    </row>
    <row r="38" spans="1:45" x14ac:dyDescent="0.25">
      <c r="A38" t="s">
        <v>355</v>
      </c>
      <c r="B38">
        <f ca="1">_xll.BDH(A38,"BEST_EPS",$B$2,$B$2,"BEST_FPERIOD_OVERRIDE=1bf","fill=previous","Days=A")</f>
        <v>4.5830000000000002</v>
      </c>
      <c r="C38">
        <f ca="1">_xll.BDH(A38,"BEST_EPS",$B$2,$B$2,"BEST_FPERIOD_OVERRIDE=2bf","fill=previous","Days=A")</f>
        <v>5.0529999999999999</v>
      </c>
      <c r="D38">
        <f ca="1">_xll.BDH(A38,"BEST_EPS",$B$2,$B$2,"BEST_FPERIOD_OVERRIDE=3bf","fill=previous","Days=A")</f>
        <v>5.5469999999999997</v>
      </c>
      <c r="E38">
        <f ca="1">_xll.BDH(A38,"BEST_TARGET_PRICE",$B$2,$B$2,"fill=previous","Days=A")</f>
        <v>66.424999999999997</v>
      </c>
      <c r="F38">
        <f ca="1">_xll.BDH($A38,F$6,$B$2,$B$2,"Dir=V","Dts=H")</f>
        <v>56.82</v>
      </c>
      <c r="G38">
        <f ca="1">_xll.BDH($A38,G$6,$B$2,$B$2,"Dir=V","Dts=H")</f>
        <v>58.44</v>
      </c>
      <c r="H38">
        <f ca="1">_xll.BDH($A38,H$6,$B$2,$B$2,"Dir=V","Dts=H")</f>
        <v>56.74</v>
      </c>
      <c r="I38">
        <f ca="1">_xll.BDH($A38,I$6,$B$2,$B$2,"Dir=V","Dts=H")</f>
        <v>57.94</v>
      </c>
      <c r="J38" t="s">
        <v>671</v>
      </c>
      <c r="K38">
        <f t="shared" si="0"/>
        <v>57.49</v>
      </c>
      <c r="L38">
        <f t="shared" si="1"/>
        <v>56</v>
      </c>
      <c r="M38" t="str">
        <f>_xll.BDS(A38,"BEST_ANALYST_RECS_BULK","headers=n","startrow",MATCH(1,_xll.BDS(A38,"BEST_ANALYST_RECS_BULK","headers=n","endcol=9","startcol=9","array=t"),0),"endrow",MATCH(1,_xll.BDS(A38,"BEST_ANALYST_RECS_BULK","headers=n","endcol=9","startcol=9","array=t"),0),"cols=10;rows=1")</f>
        <v>JP Morgan</v>
      </c>
      <c r="N38" t="s">
        <v>461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5.54</v>
      </c>
      <c r="W38" t="str">
        <f>_xll.BDS(A38,"BEST_ANALYST_RECS_BULK","headers=n","startrow",MATCH(2,_xll.BDS(A38,"BEST_ANALYST_RECS_BULK","headers=n","endcol=9","startcol=9","array=t"),0),"endrow",MATCH(2,_xll.BDS(A38,"BEST_ANALYST_RECS_BULK","headers=n","endcol=9","startcol=9","array=t"),0),"cols=10;rows=1")</f>
        <v>Sadif Investment Analytics</v>
      </c>
      <c r="X38" t="s">
        <v>32</v>
      </c>
      <c r="Y38" t="s">
        <v>30</v>
      </c>
      <c r="Z38">
        <v>1</v>
      </c>
      <c r="AA38" t="s">
        <v>26</v>
      </c>
      <c r="AB38">
        <v>63.47</v>
      </c>
      <c r="AC38" t="s">
        <v>19</v>
      </c>
      <c r="AD38" s="2">
        <v>45708</v>
      </c>
      <c r="AE38">
        <v>2</v>
      </c>
      <c r="AF38">
        <v>3.45</v>
      </c>
      <c r="AG38" t="str">
        <f>_xll.BDS(A38,"BEST_ANALYST_RECS_BULK","headers=n","startrow",MATCH(3,_xll.BDS(A38,"BEST_ANALYST_RECS_BULK","headers=n","endcol=9","startcol=9","array=t"),0),"endrow",MATCH(3,_xll.BDS(A38,"BEST_ANALYST_RECS_BULK","headers=n","endcol=9","startcol=9","array=t"),0),"cols=10;rows=1")</f>
        <v>Jefferies</v>
      </c>
      <c r="AH38" t="s">
        <v>583</v>
      </c>
      <c r="AI38" t="s">
        <v>38</v>
      </c>
      <c r="AJ38">
        <v>1</v>
      </c>
      <c r="AK38" t="s">
        <v>26</v>
      </c>
      <c r="AL38">
        <v>53</v>
      </c>
      <c r="AM38" t="s">
        <v>19</v>
      </c>
      <c r="AN38" s="2">
        <v>45823</v>
      </c>
      <c r="AO38">
        <v>3</v>
      </c>
      <c r="AP38">
        <v>2.95</v>
      </c>
      <c r="AQ38" t="str">
        <f>_xll.BDP($A38, AQ$6)</f>
        <v>Industrials</v>
      </c>
      <c r="AR38" t="str">
        <f>_xll.BDP($A38, AR$6)</f>
        <v>Trading Companies &amp; Distributo</v>
      </c>
      <c r="AS38">
        <f ca="1">_xll.BQL( A38, "IMPLIED_VOLATILITY("&amp;_xll.BQL.DATE(B$2)&amp;",EXPIRY=30D,PCT_MONEYNESS=100)")</f>
        <v>26.410299999999999</v>
      </c>
    </row>
    <row r="39" spans="1:45" x14ac:dyDescent="0.25">
      <c r="A39" t="s">
        <v>281</v>
      </c>
      <c r="B39">
        <f ca="1">_xll.BDH(A39,"BEST_EPS",$B$2,$B$2,"BEST_FPERIOD_OVERRIDE=1bf","fill=previous","Days=A")</f>
        <v>2.5670000000000002</v>
      </c>
      <c r="C39">
        <f ca="1">_xll.BDH(A39,"BEST_EPS",$B$2,$B$2,"BEST_FPERIOD_OVERRIDE=2bf","fill=previous","Days=A")</f>
        <v>3.1890000000000001</v>
      </c>
      <c r="D39">
        <f ca="1">_xll.BDH(A39,"BEST_EPS",$B$2,$B$2,"BEST_FPERIOD_OVERRIDE=3bf","fill=previous","Days=A")</f>
        <v>3.7229999999999999</v>
      </c>
      <c r="E39">
        <f ca="1">_xll.BDH(A39,"BEST_TARGET_PRICE",$B$2,$B$2,"fill=previous","Days=A")</f>
        <v>27.215</v>
      </c>
      <c r="F39">
        <f ca="1">_xll.BDH($A39,F$6,$B$2,$B$2,"Dir=V","Dts=H")</f>
        <v>29.92</v>
      </c>
      <c r="G39">
        <f ca="1">_xll.BDH($A39,G$6,$B$2,$B$2,"Dir=V","Dts=H")</f>
        <v>29.92</v>
      </c>
      <c r="H39">
        <f ca="1">_xll.BDH($A39,H$6,$B$2,$B$2,"Dir=V","Dts=H")</f>
        <v>28.66</v>
      </c>
      <c r="I39">
        <f ca="1">_xll.BDH($A39,I$6,$B$2,$B$2,"Dir=V","Dts=H")</f>
        <v>28.97</v>
      </c>
      <c r="J39" t="s">
        <v>671</v>
      </c>
      <c r="K39">
        <f t="shared" si="0"/>
        <v>29.333333333333332</v>
      </c>
      <c r="L39">
        <f t="shared" si="1"/>
        <v>28</v>
      </c>
      <c r="M39" t="str">
        <f>_xll.BDS(A39,"BEST_ANALYST_RECS_BULK","headers=n","startrow",MATCH(1,_xll.BDS(A39,"BEST_ANALYST_RECS_BULK","headers=n","endcol=9","startcol=9","array=t"),0),"endrow",MATCH(1,_xll.BDS(A39,"BEST_ANALYST_RECS_BULK","headers=n","endcol=9","startcol=9","array=t"),0),"cols=10;rows=1")</f>
        <v>DZ Bank AG Research</v>
      </c>
      <c r="N39" t="s">
        <v>794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141.57</v>
      </c>
      <c r="W39" t="str">
        <f>_xll.BDS(A39,"BEST_ANALYST_RECS_BULK","headers=n","startrow",MATCH(2,_xll.BDS(A39,"BEST_ANALYST_RECS_BULK","headers=n","endcol=9","startcol=9","array=t"),0),"endrow",MATCH(2,_xll.BDS(A39,"BEST_ANALYST_RECS_BULK","headers=n","endcol=9","startcol=9","array=t"),0),"cols=10;rows=1")</f>
        <v>Morgan Stanley</v>
      </c>
      <c r="X39" t="s">
        <v>787</v>
      </c>
      <c r="Y39" t="s">
        <v>587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129.88999999999999</v>
      </c>
      <c r="AG39" t="str">
        <f>_xll.BDS(A39,"BEST_ANALYST_RECS_BULK","headers=n","startrow",MATCH(3,_xll.BDS(A39,"BEST_ANALYST_RECS_BULK","headers=n","endcol=9","startcol=9","array=t"),0),"endrow",MATCH(3,_xll.BDS(A39,"BEST_ANALYST_RECS_BULK","headers=n","endcol=9","startcol=9","array=t"),0),"cols=10;rows=1")</f>
        <v>BNP Paribas Exane</v>
      </c>
      <c r="AH39" t="s">
        <v>693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45842</v>
      </c>
      <c r="AO39">
        <v>3</v>
      </c>
      <c r="AP39">
        <v>103.03</v>
      </c>
      <c r="AQ39" t="str">
        <f>_xll.BDP($A39, AQ$6)</f>
        <v>Financials</v>
      </c>
      <c r="AR39" t="str">
        <f>_xll.BDP($A39, AR$6)</f>
        <v>Banks</v>
      </c>
      <c r="AS39">
        <f ca="1">_xll.BQL( A39, "IMPLIED_VOLATILITY("&amp;_xll.BQL.DATE(B$2)&amp;",EXPIRY=30D,PCT_MONEYNESS=100)")</f>
        <v>40.961500000000001</v>
      </c>
    </row>
    <row r="40" spans="1:45" x14ac:dyDescent="0.25">
      <c r="A40" t="s">
        <v>329</v>
      </c>
      <c r="B40">
        <f ca="1">_xll.BDH(A40,"BEST_EPS",$B$2,$B$2,"BEST_FPERIOD_OVERRIDE=1bf","fill=previous","Days=A")</f>
        <v>8.15</v>
      </c>
      <c r="C40">
        <f ca="1">_xll.BDH(A40,"BEST_EPS",$B$2,$B$2,"BEST_FPERIOD_OVERRIDE=2bf","fill=previous","Days=A")</f>
        <v>9.6829999999999998</v>
      </c>
      <c r="D40">
        <f ca="1">_xll.BDH(A40,"BEST_EPS",$B$2,$B$2,"BEST_FPERIOD_OVERRIDE=3bf","fill=previous","Days=A")</f>
        <v>11.282999999999999</v>
      </c>
      <c r="E40">
        <f ca="1">_xll.BDH(A40,"BEST_TARGET_PRICE",$B$2,$B$2,"fill=previous","Days=A")</f>
        <v>81.662000000000006</v>
      </c>
      <c r="F40">
        <f ca="1">_xll.BDH($A40,F$6,$B$2,$B$2,"Dir=V","Dts=H")</f>
        <v>77.5</v>
      </c>
      <c r="G40">
        <f ca="1">_xll.BDH($A40,G$6,$B$2,$B$2,"Dir=V","Dts=H")</f>
        <v>78.88</v>
      </c>
      <c r="H40">
        <f ca="1">_xll.BDH($A40,H$6,$B$2,$B$2,"Dir=V","Dts=H")</f>
        <v>77.22</v>
      </c>
      <c r="I40">
        <f ca="1">_xll.BDH($A40,I$6,$B$2,$B$2,"Dir=V","Dts=H")</f>
        <v>77.959999999999994</v>
      </c>
      <c r="J40" t="s">
        <v>671</v>
      </c>
      <c r="K40">
        <f t="shared" si="0"/>
        <v>84.333333333333329</v>
      </c>
      <c r="L40">
        <f t="shared" si="1"/>
        <v>80</v>
      </c>
      <c r="M40" t="str">
        <f>_xll.BDS(A40,"BEST_ANALYST_RECS_BULK","headers=n","startrow",MATCH(1,_xll.BDS(A40,"BEST_ANALYST_RECS_BULK","headers=n","endcol=9","startcol=9","array=t"),0),"endrow",MATCH(1,_xll.BDS(A40,"BEST_ANALYST_RECS_BULK","headers=n","endcol=9","startcol=9","array=t"),0),"cols=10;rows=1")</f>
        <v>DZ Bank AG Research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40.729999999999997</v>
      </c>
      <c r="W40" t="str">
        <f>_xll.BDS(A40,"BEST_ANALYST_RECS_BULK","headers=n","startrow",MATCH(2,_xll.BDS(A40,"BEST_ANALYST_RECS_BULK","headers=n","endcol=9","startcol=9","array=t"),0),"endrow",MATCH(2,_xll.BDS(A40,"BEST_ANALYST_RECS_BULK","headers=n","endcol=9","startcol=9","array=t"),0),"cols=10;rows=1")</f>
        <v>Barclays</v>
      </c>
      <c r="X40" t="s">
        <v>655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45841</v>
      </c>
      <c r="AE40">
        <v>2</v>
      </c>
      <c r="AF40">
        <v>36.69</v>
      </c>
      <c r="AG40" t="str">
        <f>_xll.BDS(A40,"BEST_ANALYST_RECS_BULK","headers=n","startrow",MATCH(3,_xll.BDS(A40,"BEST_ANALYST_RECS_BULK","headers=n","endcol=9","startcol=9","array=t"),0),"endrow",MATCH(3,_xll.BDS(A40,"BEST_ANALYST_RECS_BULK","headers=n","endcol=9","startcol=9","array=t"),0),"cols=10;rows=1")</f>
        <v>Morningstar</v>
      </c>
      <c r="AH40" t="s">
        <v>938</v>
      </c>
      <c r="AI40" t="s">
        <v>20</v>
      </c>
      <c r="AJ40">
        <v>5</v>
      </c>
      <c r="AK40" t="s">
        <v>18</v>
      </c>
      <c r="AL40">
        <v>93</v>
      </c>
      <c r="AM40" t="s">
        <v>19</v>
      </c>
      <c r="AN40" s="2">
        <v>45783</v>
      </c>
      <c r="AO40">
        <v>3</v>
      </c>
      <c r="AP40">
        <v>35.04</v>
      </c>
      <c r="AQ40" t="str">
        <f>_xll.BDP($A40, AQ$6)</f>
        <v>Consumer Discretionary</v>
      </c>
      <c r="AR40" t="str">
        <f>_xll.BDP($A40, AR$6)</f>
        <v>Automobile Components</v>
      </c>
      <c r="AS40">
        <f ca="1">_xll.BQL( A40, "IMPLIED_VOLATILITY("&amp;_xll.BQL.DATE(B$2)&amp;",EXPIRY=30D,PCT_MONEYNESS=100)")</f>
        <v>28.3155</v>
      </c>
    </row>
    <row r="41" spans="1:45" x14ac:dyDescent="0.25">
      <c r="A41" t="s">
        <v>184</v>
      </c>
      <c r="B41">
        <f ca="1">_xll.BDH(A41,"BEST_EPS",$B$2,$B$2,"BEST_FPERIOD_OVERRIDE=1bf","fill=previous","Days=A")</f>
        <v>11.771000000000001</v>
      </c>
      <c r="C41">
        <f ca="1">_xll.BDH(A41,"BEST_EPS",$B$2,$B$2,"BEST_FPERIOD_OVERRIDE=2bf","fill=previous","Days=A")</f>
        <v>12.763</v>
      </c>
      <c r="D41">
        <f ca="1">_xll.BDH(A41,"BEST_EPS",$B$2,$B$2,"BEST_FPERIOD_OVERRIDE=3bf","fill=previous","Days=A")</f>
        <v>13.797000000000001</v>
      </c>
      <c r="E41">
        <f ca="1">_xll.BDH(A41,"BEST_TARGET_PRICE",$B$2,$B$2,"fill=previous","Days=A")</f>
        <v>281.34800000000001</v>
      </c>
      <c r="F41">
        <f ca="1">_xll.BDH($A41,F$6,$B$2,$B$2,"Dir=V","Dts=H")</f>
        <v>271.60000000000002</v>
      </c>
      <c r="G41">
        <f ca="1">_xll.BDH($A41,G$6,$B$2,$B$2,"Dir=V","Dts=H")</f>
        <v>272.10000000000002</v>
      </c>
      <c r="H41">
        <f ca="1">_xll.BDH($A41,H$6,$B$2,$B$2,"Dir=V","Dts=H")</f>
        <v>269</v>
      </c>
      <c r="I41">
        <f ca="1">_xll.BDH($A41,I$6,$B$2,$B$2,"Dir=V","Dts=H")</f>
        <v>269.2</v>
      </c>
      <c r="J41" t="s">
        <v>671</v>
      </c>
      <c r="K41">
        <f t="shared" si="0"/>
        <v>297</v>
      </c>
      <c r="L41">
        <f t="shared" si="1"/>
        <v>280</v>
      </c>
      <c r="M41" t="e">
        <f>_xll.BDS(A41,"BEST_ANALYST_RECS_BULK","headers=n","startrow",MATCH(1,_xll.BDS(A41,"BEST_ANALYST_RECS_BULK","headers=n","endcol=9","startcol=9","array=t"),0),"endrow",MATCH(1,_xll.BDS(A41,"BEST_ANALYST_RECS_BULK","headers=n","endcol=9","startcol=9","array=t"),0),"cols=10;rows=1")</f>
        <v>#N/A</v>
      </c>
      <c r="N41" t="s">
        <v>1036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45846</v>
      </c>
      <c r="U41">
        <v>1</v>
      </c>
      <c r="V41">
        <v>48.7</v>
      </c>
      <c r="W41" t="str">
        <f>_xll.BDS(A41,"BEST_ANALYST_RECS_BULK","headers=n","startrow",MATCH(2,_xll.BDS(A41,"BEST_ANALYST_RECS_BULK","headers=n","endcol=9","startcol=9","array=t"),0),"endrow",MATCH(2,_xll.BDS(A41,"BEST_ANALYST_RECS_BULK","headers=n","endcol=9","startcol=9","array=t"),0),"cols=10;rows=1")</f>
        <v>Kepler Cheuvreux</v>
      </c>
      <c r="X41" t="s">
        <v>738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47.09</v>
      </c>
      <c r="AG41" t="str">
        <f>_xll.BDS(A41,"BEST_ANALYST_RECS_BULK","headers=n","startrow",MATCH(3,_xll.BDS(A41,"BEST_ANALYST_RECS_BULK","headers=n","endcol=9","startcol=9","array=t"),0),"endrow",MATCH(3,_xll.BDS(A41,"BEST_ANALYST_RECS_BULK","headers=n","endcol=9","startcol=9","array=t"),0),"cols=10;rows=1")</f>
        <v>Deutsche Bank</v>
      </c>
      <c r="AH41" t="s">
        <v>1110</v>
      </c>
      <c r="AI41" t="s">
        <v>20</v>
      </c>
      <c r="AJ41">
        <v>5</v>
      </c>
      <c r="AK41" t="s">
        <v>18</v>
      </c>
      <c r="AL41">
        <v>298</v>
      </c>
      <c r="AM41" t="s">
        <v>22</v>
      </c>
      <c r="AN41" s="2">
        <v>45848</v>
      </c>
      <c r="AO41">
        <v>3</v>
      </c>
      <c r="AP41">
        <v>46.37</v>
      </c>
      <c r="AQ41" t="str">
        <f>_xll.BDP($A41, AQ$6)</f>
        <v>Financials</v>
      </c>
      <c r="AR41" t="str">
        <f>_xll.BDP($A41, AR$6)</f>
        <v>Capital Markets</v>
      </c>
      <c r="AS41">
        <f ca="1">_xll.BQL( A41, "IMPLIED_VOLATILITY("&amp;_xll.BQL.DATE(B$2)&amp;",EXPIRY=30D,PCT_MONEYNESS=100)")</f>
        <v>21.329499999999999</v>
      </c>
    </row>
    <row r="42" spans="1:45" x14ac:dyDescent="0.25">
      <c r="A42" t="s">
        <v>219</v>
      </c>
      <c r="B42">
        <f ca="1">_xll.BDH(A42,"BEST_EPS",$B$2,$B$2,"BEST_FPERIOD_OVERRIDE=1bf","fill=previous","Days=A")</f>
        <v>3.008</v>
      </c>
      <c r="C42">
        <f ca="1">_xll.BDH(A42,"BEST_EPS",$B$2,$B$2,"BEST_FPERIOD_OVERRIDE=2bf","fill=previous","Days=A")</f>
        <v>3.32</v>
      </c>
      <c r="D42">
        <f ca="1">_xll.BDH(A42,"BEST_EPS",$B$2,$B$2,"BEST_FPERIOD_OVERRIDE=3bf","fill=previous","Days=A")</f>
        <v>3.4420000000000002</v>
      </c>
      <c r="E42">
        <f ca="1">_xll.BDH(A42,"BEST_TARGET_PRICE",$B$2,$B$2,"fill=previous","Days=A")</f>
        <v>24.7</v>
      </c>
      <c r="F42">
        <f ca="1">_xll.BDH($A42,F$6,$B$2,$B$2,"Dir=V","Dts=H")</f>
        <v>25.864999999999998</v>
      </c>
      <c r="G42">
        <f ca="1">_xll.BDH($A42,G$6,$B$2,$B$2,"Dir=V","Dts=H")</f>
        <v>26.035</v>
      </c>
      <c r="H42">
        <f ca="1">_xll.BDH($A42,H$6,$B$2,$B$2,"Dir=V","Dts=H")</f>
        <v>25.61</v>
      </c>
      <c r="I42">
        <f ca="1">_xll.BDH($A42,I$6,$B$2,$B$2,"Dir=V","Dts=H")</f>
        <v>25.645</v>
      </c>
      <c r="J42" t="s">
        <v>671</v>
      </c>
      <c r="K42">
        <f t="shared" si="0"/>
        <v>27.283333333333331</v>
      </c>
      <c r="L42">
        <f t="shared" si="1"/>
        <v>26</v>
      </c>
      <c r="M42" t="str">
        <f>_xll.BDS(A42,"BEST_ANALYST_RECS_BULK","headers=n","startrow",MATCH(1,_xll.BDS(A42,"BEST_ANALYST_RECS_BULK","headers=n","endcol=9","startcol=9","array=t"),0),"endrow",MATCH(1,_xll.BDS(A42,"BEST_ANALYST_RECS_BULK","headers=n","endcol=9","startcol=9","array=t"),0),"cols=10;rows=1")</f>
        <v>DZ Bank AG Research</v>
      </c>
      <c r="N42" t="s">
        <v>794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104.18</v>
      </c>
      <c r="W42" t="str">
        <f>_xll.BDS(A42,"BEST_ANALYST_RECS_BULK","headers=n","startrow",MATCH(2,_xll.BDS(A42,"BEST_ANALYST_RECS_BULK","headers=n","endcol=9","startcol=9","array=t"),0),"endrow",MATCH(2,_xll.BDS(A42,"BEST_ANALYST_RECS_BULK","headers=n","endcol=9","startcol=9","array=t"),0),"cols=10;rows=1")</f>
        <v>Barclays</v>
      </c>
      <c r="X42" t="s">
        <v>803</v>
      </c>
      <c r="Y42" t="s">
        <v>24</v>
      </c>
      <c r="Z42">
        <v>5</v>
      </c>
      <c r="AA42" t="s">
        <v>18</v>
      </c>
      <c r="AB42">
        <v>27.6</v>
      </c>
      <c r="AC42" t="s">
        <v>19</v>
      </c>
      <c r="AD42" s="2">
        <v>45845</v>
      </c>
      <c r="AE42">
        <v>2</v>
      </c>
      <c r="AF42">
        <v>78.28</v>
      </c>
      <c r="AG42" t="str">
        <f>_xll.BDS(A42,"BEST_ANALYST_RECS_BULK","headers=n","startrow",MATCH(3,_xll.BDS(A42,"BEST_ANALYST_RECS_BULK","headers=n","endcol=9","startcol=9","array=t"),0),"endrow",MATCH(3,_xll.BDS(A42,"BEST_ANALYST_RECS_BULK","headers=n","endcol=9","startcol=9","array=t"),0),"cols=10;rows=1")</f>
        <v>Goldman Sachs</v>
      </c>
      <c r="AH42" t="s">
        <v>1077</v>
      </c>
      <c r="AI42" t="s">
        <v>20</v>
      </c>
      <c r="AJ42">
        <v>5</v>
      </c>
      <c r="AK42" t="s">
        <v>18</v>
      </c>
      <c r="AL42">
        <v>28.25</v>
      </c>
      <c r="AM42" t="s">
        <v>22</v>
      </c>
      <c r="AN42" s="2">
        <v>45847</v>
      </c>
      <c r="AO42">
        <v>3</v>
      </c>
      <c r="AP42">
        <v>70.959999999999994</v>
      </c>
      <c r="AQ42" t="str">
        <f>_xll.BDP($A42, AQ$6)</f>
        <v>Financials</v>
      </c>
      <c r="AR42" t="str">
        <f>_xll.BDP($A42, AR$6)</f>
        <v>Capital Markets</v>
      </c>
      <c r="AS42">
        <f ca="1">_xll.BQL( A42, "IMPLIED_VOLATILITY("&amp;_xll.BQL.DATE(B$2)&amp;",EXPIRY=30D,PCT_MONEYNESS=100)")</f>
        <v>33.196100000000001</v>
      </c>
    </row>
    <row r="43" spans="1:45" x14ac:dyDescent="0.25">
      <c r="A43" t="s">
        <v>375</v>
      </c>
      <c r="B43">
        <f ca="1">_xll.BDH(A43,"BEST_EPS",$B$2,$B$2,"BEST_FPERIOD_OVERRIDE=1bf","fill=previous","Days=A")</f>
        <v>0.36699999999999999</v>
      </c>
      <c r="C43">
        <f ca="1">_xll.BDH(A43,"BEST_EPS",$B$2,$B$2,"BEST_FPERIOD_OVERRIDE=2bf","fill=previous","Days=A")</f>
        <v>1.6919999999999999</v>
      </c>
      <c r="D43">
        <f ca="1">_xll.BDH(A43,"BEST_EPS",$B$2,$B$2,"BEST_FPERIOD_OVERRIDE=3bf","fill=previous","Days=A")</f>
        <v>3.093</v>
      </c>
      <c r="E43">
        <f ca="1">_xll.BDH(A43,"BEST_TARGET_PRICE",$B$2,$B$2,"fill=previous","Days=A")</f>
        <v>36.043999999999997</v>
      </c>
      <c r="F43">
        <f ca="1">_xll.BDH($A43,F$6,$B$2,$B$2,"Dir=V","Dts=H")</f>
        <v>25.22</v>
      </c>
      <c r="G43">
        <f ca="1">_xll.BDH($A43,G$6,$B$2,$B$2,"Dir=V","Dts=H")</f>
        <v>26.11</v>
      </c>
      <c r="H43">
        <f ca="1">_xll.BDH($A43,H$6,$B$2,$B$2,"Dir=V","Dts=H")</f>
        <v>24.9</v>
      </c>
      <c r="I43">
        <f ca="1">_xll.BDH($A43,I$6,$B$2,$B$2,"Dir=V","Dts=H")</f>
        <v>25.4</v>
      </c>
      <c r="J43" t="s">
        <v>671</v>
      </c>
      <c r="K43">
        <f t="shared" si="0"/>
        <v>34.376666666666665</v>
      </c>
      <c r="L43">
        <f t="shared" si="1"/>
        <v>45.7</v>
      </c>
      <c r="M43" t="str">
        <f>_xll.BDS(A43,"BEST_ANALYST_RECS_BULK","headers=n","startrow",MATCH(1,_xll.BDS(A43,"BEST_ANALYST_RECS_BULK","headers=n","endcol=9","startcol=9","array=t"),0),"endrow",MATCH(1,_xll.BDS(A43,"BEST_ANALYST_RECS_BULK","headers=n","endcol=9","startcol=9","array=t"),0),"cols=10;rows=1")</f>
        <v>Barclays</v>
      </c>
      <c r="N43" t="s">
        <v>726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45848</v>
      </c>
      <c r="U43">
        <v>1</v>
      </c>
      <c r="V43">
        <v>73.430000000000007</v>
      </c>
      <c r="W43" t="str">
        <f>_xll.BDS(A43,"BEST_ANALYST_RECS_BULK","headers=n","startrow",MATCH(2,_xll.BDS(A43,"BEST_ANALYST_RECS_BULK","headers=n","endcol=9","startcol=9","array=t"),0),"endrow",MATCH(2,_xll.BDS(A43,"BEST_ANALYST_RECS_BULK","headers=n","endcol=9","startcol=9","array=t"),0),"cols=10;rows=1")</f>
        <v>Sadif Investment Analytics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40.29</v>
      </c>
      <c r="AG43" t="str">
        <f>_xll.BDS(A43,"BEST_ANALYST_RECS_BULK","headers=n","startrow",MATCH(3,_xll.BDS(A43,"BEST_ANALYST_RECS_BULK","headers=n","endcol=9","startcol=9","array=t"),0),"endrow",MATCH(3,_xll.BDS(A43,"BEST_ANALYST_RECS_BULK","headers=n","endcol=9","startcol=9","array=t"),0),"cols=10;rows=1")</f>
        <v>Citi</v>
      </c>
      <c r="AH43" t="s">
        <v>840</v>
      </c>
      <c r="AI43" t="s">
        <v>25</v>
      </c>
      <c r="AJ43">
        <v>3</v>
      </c>
      <c r="AK43" t="s">
        <v>18</v>
      </c>
      <c r="AL43">
        <v>25</v>
      </c>
      <c r="AM43" t="s">
        <v>19</v>
      </c>
      <c r="AN43" s="2">
        <v>45810</v>
      </c>
      <c r="AO43">
        <v>3</v>
      </c>
      <c r="AP43">
        <v>39.56</v>
      </c>
      <c r="AQ43" t="str">
        <f>_xll.BDP($A43, AQ$6)</f>
        <v>Consumer Discretionary</v>
      </c>
      <c r="AR43" t="str">
        <f>_xll.BDP($A43, AR$6)</f>
        <v>Hotels, Restaurants &amp; Leisure</v>
      </c>
      <c r="AS43">
        <f ca="1">_xll.BQL( A43, "IMPLIED_VOLATILITY("&amp;_xll.BQL.DATE(B$2)&amp;",EXPIRY=30D,PCT_MONEYNESS=100)")</f>
        <v>50.537100000000002</v>
      </c>
    </row>
    <row r="44" spans="1:45" x14ac:dyDescent="0.25">
      <c r="A44" t="s">
        <v>154</v>
      </c>
      <c r="B44">
        <f ca="1">_xll.BDH(A44,"BEST_EPS",$B$2,$B$2,"BEST_FPERIOD_OVERRIDE=1bf","fill=previous","Days=A")</f>
        <v>3.214</v>
      </c>
      <c r="C44">
        <f ca="1">_xll.BDH(A44,"BEST_EPS",$B$2,$B$2,"BEST_FPERIOD_OVERRIDE=2bf","fill=previous","Days=A")</f>
        <v>3.5569999999999999</v>
      </c>
      <c r="D44">
        <f ca="1">_xll.BDH(A44,"BEST_EPS",$B$2,$B$2,"BEST_FPERIOD_OVERRIDE=3bf","fill=previous","Days=A")</f>
        <v>3.9249999999999998</v>
      </c>
      <c r="E44">
        <f ca="1">_xll.BDH(A44,"BEST_TARGET_PRICE",$B$2,$B$2,"fill=previous","Days=A")</f>
        <v>44.435000000000002</v>
      </c>
      <c r="F44">
        <f ca="1">_xll.BDH($A44,F$6,$B$2,$B$2,"Dir=V","Dts=H")</f>
        <v>39.86</v>
      </c>
      <c r="G44">
        <f ca="1">_xll.BDH($A44,G$6,$B$2,$B$2,"Dir=V","Dts=H")</f>
        <v>40.369999999999997</v>
      </c>
      <c r="H44">
        <f ca="1">_xll.BDH($A44,H$6,$B$2,$B$2,"Dir=V","Dts=H")</f>
        <v>39.86</v>
      </c>
      <c r="I44">
        <f ca="1">_xll.BDH($A44,I$6,$B$2,$B$2,"Dir=V","Dts=H")</f>
        <v>40.04</v>
      </c>
      <c r="J44" t="s">
        <v>671</v>
      </c>
      <c r="K44">
        <f t="shared" si="0"/>
        <v>43.666666666666664</v>
      </c>
      <c r="L44">
        <f t="shared" si="1"/>
        <v>43</v>
      </c>
      <c r="M44" t="str">
        <f>_xll.BDS(A44,"BEST_ANALYST_RECS_BULK","headers=n","startrow",MATCH(1,_xll.BDS(A44,"BEST_ANALYST_RECS_BULK","headers=n","endcol=9","startcol=9","array=t"),0),"endrow",MATCH(1,_xll.BDS(A44,"BEST_ANALYST_RECS_BULK","headers=n","endcol=9","startcol=9","array=t"),0),"cols=10;rows=1")</f>
        <v>HSBC</v>
      </c>
      <c r="N44" t="s">
        <v>639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15.77</v>
      </c>
      <c r="W44" t="str">
        <f>_xll.BDS(A44,"BEST_ANALYST_RECS_BULK","headers=n","startrow",MATCH(2,_xll.BDS(A44,"BEST_ANALYST_RECS_BULK","headers=n","endcol=9","startcol=9","array=t"),0),"endrow",MATCH(2,_xll.BDS(A44,"BEST_ANALYST_RECS_BULK","headers=n","endcol=9","startcol=9","array=t"),0),"cols=10;rows=1")</f>
        <v>Morningstar</v>
      </c>
      <c r="X44" t="s">
        <v>665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tr">
        <f>_xll.BDS(A44,"BEST_ANALYST_RECS_BULK","headers=n","startrow",MATCH(3,_xll.BDS(A44,"BEST_ANALYST_RECS_BULK","headers=n","endcol=9","startcol=9","array=t"),0),"endrow",MATCH(3,_xll.BDS(A44,"BEST_ANALYST_RECS_BULK","headers=n","endcol=9","startcol=9","array=t"),0),"cols=10;rows=1")</f>
        <v>JP Morgan</v>
      </c>
      <c r="AH44" t="s">
        <v>873</v>
      </c>
      <c r="AI44" t="s">
        <v>24</v>
      </c>
      <c r="AJ44">
        <v>5</v>
      </c>
      <c r="AK44" t="s">
        <v>18</v>
      </c>
      <c r="AL44">
        <v>49</v>
      </c>
      <c r="AM44" t="s">
        <v>19</v>
      </c>
      <c r="AN44" s="2">
        <v>45841</v>
      </c>
      <c r="AO44">
        <v>3</v>
      </c>
      <c r="AP44">
        <v>7.81</v>
      </c>
      <c r="AQ44" t="str">
        <f>_xll.BDP($A44, AQ$6)</f>
        <v>Industrials</v>
      </c>
      <c r="AR44" t="str">
        <f>_xll.BDP($A44, AR$6)</f>
        <v>Air Freight &amp; Logistics</v>
      </c>
      <c r="AS44">
        <f ca="1">_xll.BQL( A44, "IMPLIED_VOLATILITY("&amp;_xll.BQL.DATE(B$2)&amp;",EXPIRY=30D,PCT_MONEYNESS=100)")</f>
        <v>26.635000000000002</v>
      </c>
    </row>
    <row r="45" spans="1:45" x14ac:dyDescent="0.25">
      <c r="A45" t="s">
        <v>70</v>
      </c>
      <c r="B45">
        <f ca="1">_xll.BDH(A45,"BEST_EPS",$B$2,$B$2,"BEST_FPERIOD_OVERRIDE=1bf","fill=previous","Days=A")</f>
        <v>2.1019999999999999</v>
      </c>
      <c r="C45">
        <f ca="1">_xll.BDH(A45,"BEST_EPS",$B$2,$B$2,"BEST_FPERIOD_OVERRIDE=2bf","fill=previous","Days=A")</f>
        <v>2.343</v>
      </c>
      <c r="D45">
        <f ca="1">_xll.BDH(A45,"BEST_EPS",$B$2,$B$2,"BEST_FPERIOD_OVERRIDE=3bf","fill=previous","Days=A")</f>
        <v>2.5190000000000001</v>
      </c>
      <c r="E45">
        <f ca="1">_xll.BDH(A45,"BEST_TARGET_PRICE",$B$2,$B$2,"fill=previous","Days=A")</f>
        <v>37.877000000000002</v>
      </c>
      <c r="F45">
        <f ca="1">_xll.BDH($A45,F$6,$B$2,$B$2,"Dir=V","Dts=H")</f>
        <v>31.06</v>
      </c>
      <c r="G45">
        <f ca="1">_xll.BDH($A45,G$6,$B$2,$B$2,"Dir=V","Dts=H")</f>
        <v>31.2</v>
      </c>
      <c r="H45">
        <f ca="1">_xll.BDH($A45,H$6,$B$2,$B$2,"Dir=V","Dts=H")</f>
        <v>29.99</v>
      </c>
      <c r="I45">
        <f ca="1">_xll.BDH($A45,I$6,$B$2,$B$2,"Dir=V","Dts=H")</f>
        <v>30.58</v>
      </c>
      <c r="J45" t="s">
        <v>671</v>
      </c>
      <c r="K45">
        <f t="shared" si="0"/>
        <v>35.666666666666664</v>
      </c>
      <c r="L45">
        <f t="shared" si="1"/>
        <v>31</v>
      </c>
      <c r="M45" t="str">
        <f>_xll.BDS(A45,"BEST_ANALYST_RECS_BULK","headers=n","startrow",MATCH(1,_xll.BDS(A45,"BEST_ANALYST_RECS_BULK","headers=n","endcol=9","startcol=9","array=t"),0),"endrow",MATCH(1,_xll.BDS(A45,"BEST_ANALYST_RECS_BULK","headers=n","endcol=9","startcol=9","array=t"),0),"cols=10;rows=1")</f>
        <v>Banco Sabadell</v>
      </c>
      <c r="N45" t="s">
        <v>871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48.46</v>
      </c>
      <c r="W45" t="str">
        <f>_xll.BDS(A45,"BEST_ANALYST_RECS_BULK","headers=n","startrow",MATCH(2,_xll.BDS(A45,"BEST_ANALYST_RECS_BULK","headers=n","endcol=9","startcol=9","array=t"),0),"endrow",MATCH(2,_xll.BDS(A45,"BEST_ANALYST_RECS_BULK","headers=n","endcol=9","startcol=9","array=t"),0),"cols=10;rows=1")</f>
        <v>JP Morgan</v>
      </c>
      <c r="X45" t="s">
        <v>1018</v>
      </c>
      <c r="Y45" t="s">
        <v>24</v>
      </c>
      <c r="Z45">
        <v>5</v>
      </c>
      <c r="AA45" t="s">
        <v>18</v>
      </c>
      <c r="AB45">
        <v>43</v>
      </c>
      <c r="AC45" t="s">
        <v>19</v>
      </c>
      <c r="AD45" s="2">
        <v>45848</v>
      </c>
      <c r="AE45">
        <v>2</v>
      </c>
      <c r="AF45">
        <v>31.92</v>
      </c>
      <c r="AG45" t="str">
        <f>_xll.BDS(A45,"BEST_ANALYST_RECS_BULK","headers=n","startrow",MATCH(3,_xll.BDS(A45,"BEST_ANALYST_RECS_BULK","headers=n","endcol=9","startcol=9","array=t"),0),"endrow",MATCH(3,_xll.BDS(A45,"BEST_ANALYST_RECS_BULK","headers=n","endcol=9","startcol=9","array=t"),0),"cols=10;rows=1")</f>
        <v>Oddo BHF</v>
      </c>
      <c r="AH45" t="s">
        <v>557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24.13</v>
      </c>
      <c r="AQ45" t="str">
        <f>_xll.BDP($A45, AQ$6)</f>
        <v>Communication Services</v>
      </c>
      <c r="AR45" t="str">
        <f>_xll.BDP($A45, AR$6)</f>
        <v>Diversified Telecommunication</v>
      </c>
      <c r="AS45">
        <f ca="1">_xll.BQL( A45, "IMPLIED_VOLATILITY("&amp;_xll.BQL.DATE(B$2)&amp;",EXPIRY=30D,PCT_MONEYNESS=100)")</f>
        <v>22.096399999999999</v>
      </c>
    </row>
    <row r="46" spans="1:45" x14ac:dyDescent="0.25">
      <c r="A46" t="s">
        <v>253</v>
      </c>
      <c r="B46">
        <f ca="1">_xll.BDH(A46,"BEST_EPS",$B$2,$B$2,"BEST_FPERIOD_OVERRIDE=1bf","fill=previous","Days=A")</f>
        <v>4.4809999999999999</v>
      </c>
      <c r="C46">
        <f ca="1">_xll.BDH(A46,"BEST_EPS",$B$2,$B$2,"BEST_FPERIOD_OVERRIDE=2bf","fill=previous","Days=A")</f>
        <v>5.157</v>
      </c>
      <c r="D46">
        <f ca="1">_xll.BDH(A46,"BEST_EPS",$B$2,$B$2,"BEST_FPERIOD_OVERRIDE=3bf","fill=previous","Days=A")</f>
        <v>5.2619999999999996</v>
      </c>
      <c r="E46">
        <f ca="1">_xll.BDH(A46,"BEST_TARGET_PRICE",$B$2,$B$2,"fill=previous","Days=A")</f>
        <v>44.158000000000001</v>
      </c>
      <c r="F46">
        <f ca="1">_xll.BDH($A46,F$6,$B$2,$B$2,"Dir=V","Dts=H")</f>
        <v>41.81</v>
      </c>
      <c r="G46">
        <f ca="1">_xll.BDH($A46,G$6,$B$2,$B$2,"Dir=V","Dts=H")</f>
        <v>42.46</v>
      </c>
      <c r="H46">
        <f ca="1">_xll.BDH($A46,H$6,$B$2,$B$2,"Dir=V","Dts=H")</f>
        <v>41.75</v>
      </c>
      <c r="I46">
        <f ca="1">_xll.BDH($A46,I$6,$B$2,$B$2,"Dir=V","Dts=H")</f>
        <v>42.11</v>
      </c>
      <c r="J46" t="s">
        <v>671</v>
      </c>
      <c r="K46">
        <f t="shared" si="0"/>
        <v>43.393333333333338</v>
      </c>
      <c r="L46">
        <f t="shared" si="1"/>
        <v>44</v>
      </c>
      <c r="M46" t="str">
        <f>_xll.BDS(A46,"BEST_ANALYST_RECS_BULK","headers=n","startrow",MATCH(1,_xll.BDS(A46,"BEST_ANALYST_RECS_BULK","headers=n","endcol=9","startcol=9","array=t"),0),"endrow",MATCH(1,_xll.BDS(A46,"BEST_ANALYST_RECS_BULK","headers=n","endcol=9","startcol=9","array=t"),0),"cols=10;rows=1")</f>
        <v>Deutsche Bank</v>
      </c>
      <c r="N46" t="s">
        <v>1107</v>
      </c>
      <c r="O46" t="s">
        <v>20</v>
      </c>
      <c r="P46">
        <v>5</v>
      </c>
      <c r="Q46" t="s">
        <v>18</v>
      </c>
      <c r="R46">
        <v>44</v>
      </c>
      <c r="S46" t="s">
        <v>22</v>
      </c>
      <c r="T46" s="2">
        <v>45848</v>
      </c>
      <c r="U46">
        <v>1</v>
      </c>
      <c r="V46">
        <v>21.03</v>
      </c>
      <c r="W46" t="str">
        <f>_xll.BDS(A46,"BEST_ANALYST_RECS_BULK","headers=n","startrow",MATCH(2,_xll.BDS(A46,"BEST_ANALYST_RECS_BULK","headers=n","endcol=9","startcol=9","array=t"),0),"endrow",MATCH(2,_xll.BDS(A46,"BEST_ANALYST_RECS_BULK","headers=n","endcol=9","startcol=9","array=t"),0),"cols=10;rows=1")</f>
        <v>DZ Bank AG Research</v>
      </c>
      <c r="X46" t="s">
        <v>727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12.59</v>
      </c>
      <c r="AG46" t="str">
        <f>_xll.BDS(A46,"BEST_ANALYST_RECS_BULK","headers=n","startrow",MATCH(3,_xll.BDS(A46,"BEST_ANALYST_RECS_BULK","headers=n","endcol=9","startcol=9","array=t"),0),"endrow",MATCH(3,_xll.BDS(A46,"BEST_ANALYST_RECS_BULK","headers=n","endcol=9","startcol=9","array=t"),0),"cols=10;rows=1")</f>
        <v>Sadif Investment Analytics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8.52</v>
      </c>
      <c r="AQ46" t="str">
        <f>_xll.BDP($A46, AQ$6)</f>
        <v>Industrials</v>
      </c>
      <c r="AR46" t="str">
        <f>_xll.BDP($A46, AR$6)</f>
        <v>Machinery</v>
      </c>
      <c r="AS46">
        <f ca="1">_xll.BQL( A46, "IMPLIED_VOLATILITY("&amp;_xll.BQL.DATE(B$2)&amp;",EXPIRY=30D,PCT_MONEYNESS=100)")</f>
        <v>31.422999999999998</v>
      </c>
    </row>
    <row r="47" spans="1:45" x14ac:dyDescent="0.25">
      <c r="A47" t="s">
        <v>358</v>
      </c>
      <c r="B47">
        <f ca="1">_xll.BDH(A47,"BEST_EPS",$B$2,$B$2,"BEST_FPERIOD_OVERRIDE=1bf","fill=previous","Days=A")</f>
        <v>1.6140000000000001</v>
      </c>
      <c r="C47">
        <f ca="1">_xll.BDH(A47,"BEST_EPS",$B$2,$B$2,"BEST_FPERIOD_OVERRIDE=2bf","fill=previous","Days=A")</f>
        <v>1.7669999999999999</v>
      </c>
      <c r="D47">
        <f ca="1">_xll.BDH(A47,"BEST_EPS",$B$2,$B$2,"BEST_FPERIOD_OVERRIDE=3bf","fill=previous","Days=A")</f>
        <v>1.476</v>
      </c>
      <c r="E47">
        <f ca="1">_xll.BDH(A47,"BEST_TARGET_PRICE",$B$2,$B$2,"fill=previous","Days=A")</f>
        <v>26.164999999999999</v>
      </c>
      <c r="F47">
        <f ca="1">_xll.BDH($A47,F$6,$B$2,$B$2,"Dir=V","Dts=H")</f>
        <v>23.45</v>
      </c>
      <c r="G47">
        <f ca="1">_xll.BDH($A47,G$6,$B$2,$B$2,"Dir=V","Dts=H")</f>
        <v>23.6</v>
      </c>
      <c r="H47">
        <f ca="1">_xll.BDH($A47,H$6,$B$2,$B$2,"Dir=V","Dts=H")</f>
        <v>23.25</v>
      </c>
      <c r="I47">
        <f ca="1">_xll.BDH($A47,I$6,$B$2,$B$2,"Dir=V","Dts=H")</f>
        <v>23.4</v>
      </c>
      <c r="J47" t="s">
        <v>671</v>
      </c>
      <c r="K47">
        <f t="shared" si="0"/>
        <v>29.543333333333333</v>
      </c>
      <c r="L47">
        <f t="shared" si="1"/>
        <v>23.33</v>
      </c>
      <c r="M47" t="str">
        <f>_xll.BDS(A47,"BEST_ANALYST_RECS_BULK","headers=n","startrow",MATCH(1,_xll.BDS(A47,"BEST_ANALYST_RECS_BULK","headers=n","endcol=9","startcol=9","array=t"),0),"endrow",MATCH(1,_xll.BDS(A47,"BEST_ANALYST_RECS_BULK","headers=n","endcol=9","startcol=9","array=t"),0),"cols=10;rows=1")</f>
        <v>Kepler Cheuvreux</v>
      </c>
      <c r="N47" t="s">
        <v>616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26.21</v>
      </c>
      <c r="W47" t="str">
        <f>_xll.BDS(A47,"BEST_ANALYST_RECS_BULK","headers=n","startrow",MATCH(2,_xll.BDS(A47,"BEST_ANALYST_RECS_BULK","headers=n","endcol=9","startcol=9","array=t"),0),"endrow",MATCH(2,_xll.BDS(A47,"BEST_ANALYST_RECS_BULK","headers=n","endcol=9","startcol=9","array=t"),0),"cols=10;rows=1")</f>
        <v>AlphaValue/Baader Europe</v>
      </c>
      <c r="X47" t="s">
        <v>449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25.62</v>
      </c>
      <c r="AG47" t="str">
        <f>_xll.BDS(A47,"BEST_ANALYST_RECS_BULK","headers=n","startrow",MATCH(3,_xll.BDS(A47,"BEST_ANALYST_RECS_BULK","headers=n","endcol=9","startcol=9","array=t"),0),"endrow",MATCH(3,_xll.BDS(A47,"BEST_ANALYST_RECS_BULK","headers=n","endcol=9","startcol=9","array=t"),0),"cols=10;rows=1")</f>
        <v>Deutsche Bank</v>
      </c>
      <c r="AH47" t="s">
        <v>687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-3.33</v>
      </c>
      <c r="AQ47" t="str">
        <f>_xll.BDP($A47, AQ$6)</f>
        <v>Real Estate</v>
      </c>
      <c r="AR47" t="str">
        <f>_xll.BDP($A47, AR$6)</f>
        <v>Real Estate Management &amp; Devel</v>
      </c>
      <c r="AS47" t="str">
        <f ca="1">_xll.BQL( A47, "IMPLIED_VOLATILITY("&amp;_xll.BQL.DATE(B$2)&amp;",EXPIRY=30D,PCT_MONEYNESS=100)")</f>
        <v>#N/A</v>
      </c>
    </row>
    <row r="48" spans="1:45" x14ac:dyDescent="0.25">
      <c r="A48" t="s">
        <v>387</v>
      </c>
      <c r="B48">
        <f ca="1">_xll.BDH(A48,"BEST_EPS",$B$2,$B$2,"BEST_FPERIOD_OVERRIDE=1bf","fill=previous","Days=A")</f>
        <v>4.3220000000000001</v>
      </c>
      <c r="C48">
        <f ca="1">_xll.BDH(A48,"BEST_EPS",$B$2,$B$2,"BEST_FPERIOD_OVERRIDE=2bf","fill=previous","Days=A")</f>
        <v>4.556</v>
      </c>
      <c r="D48">
        <f ca="1">_xll.BDH(A48,"BEST_EPS",$B$2,$B$2,"BEST_FPERIOD_OVERRIDE=3bf","fill=previous","Days=A")</f>
        <v>4.774</v>
      </c>
      <c r="E48">
        <f ca="1">_xll.BDH(A48,"BEST_TARGET_PRICE",$B$2,$B$2,"fill=previous","Days=A")</f>
        <v>50.444000000000003</v>
      </c>
      <c r="F48">
        <f ca="1">_xll.BDH($A48,F$6,$B$2,$B$2,"Dir=V","Dts=H")</f>
        <v>49.3</v>
      </c>
      <c r="G48">
        <f ca="1">_xll.BDH($A48,G$6,$B$2,$B$2,"Dir=V","Dts=H")</f>
        <v>50.15</v>
      </c>
      <c r="H48">
        <f ca="1">_xll.BDH($A48,H$6,$B$2,$B$2,"Dir=V","Dts=H")</f>
        <v>49.22</v>
      </c>
      <c r="I48">
        <f ca="1">_xll.BDH($A48,I$6,$B$2,$B$2,"Dir=V","Dts=H")</f>
        <v>49.68</v>
      </c>
      <c r="J48" t="s">
        <v>671</v>
      </c>
      <c r="K48">
        <f t="shared" si="0"/>
        <v>57.199999999999996</v>
      </c>
      <c r="L48">
        <f t="shared" si="1"/>
        <v>60</v>
      </c>
      <c r="M48" t="str">
        <f>_xll.BDS(A48,"BEST_ANALYST_RECS_BULK","headers=n","startrow",MATCH(1,_xll.BDS(A48,"BEST_ANALYST_RECS_BULK","headers=n","endcol=9","startcol=9","array=t"),0),"endrow",MATCH(1,_xll.BDS(A48,"BEST_ANALYST_RECS_BULK","headers=n","endcol=9","startcol=9","array=t"),0),"cols=10;rows=1")</f>
        <v>Morningstar</v>
      </c>
      <c r="N48" t="s">
        <v>481</v>
      </c>
      <c r="O48" t="s">
        <v>20</v>
      </c>
      <c r="P48">
        <v>5</v>
      </c>
      <c r="Q48" t="s">
        <v>23</v>
      </c>
      <c r="R48">
        <v>60</v>
      </c>
      <c r="S48" t="s">
        <v>19</v>
      </c>
      <c r="T48" s="2">
        <v>45845</v>
      </c>
      <c r="U48">
        <v>1</v>
      </c>
      <c r="V48">
        <v>76.959999999999994</v>
      </c>
      <c r="W48" t="str">
        <f>_xll.BDS(A48,"BEST_ANALYST_RECS_BULK","headers=n","startrow",MATCH(2,_xll.BDS(A48,"BEST_ANALYST_RECS_BULK","headers=n","endcol=9","startcol=9","array=t"),0),"endrow",MATCH(2,_xll.BDS(A48,"BEST_ANALYST_RECS_BULK","headers=n","endcol=9","startcol=9","array=t"),0),"cols=10;rows=1")</f>
        <v>AlphaValue/Baader Europe</v>
      </c>
      <c r="X48" t="s">
        <v>440</v>
      </c>
      <c r="Y48" t="s">
        <v>438</v>
      </c>
      <c r="Z48">
        <v>4</v>
      </c>
      <c r="AA48" t="s">
        <v>18</v>
      </c>
      <c r="AB48">
        <v>60.3</v>
      </c>
      <c r="AC48" t="s">
        <v>27</v>
      </c>
      <c r="AD48" s="2">
        <v>45841</v>
      </c>
      <c r="AE48">
        <v>2</v>
      </c>
      <c r="AF48">
        <v>58.67</v>
      </c>
      <c r="AG48" t="str">
        <f>_xll.BDS(A48,"BEST_ANALYST_RECS_BULK","headers=n","startrow",MATCH(3,_xll.BDS(A48,"BEST_ANALYST_RECS_BULK","headers=n","endcol=9","startcol=9","array=t"),0),"endrow",MATCH(3,_xll.BDS(A48,"BEST_ANALYST_RECS_BULK","headers=n","endcol=9","startcol=9","array=t"),0),"cols=10;rows=1")</f>
        <v>Citi</v>
      </c>
      <c r="AH48" t="s">
        <v>898</v>
      </c>
      <c r="AI48" t="s">
        <v>25</v>
      </c>
      <c r="AJ48">
        <v>3</v>
      </c>
      <c r="AK48" t="s">
        <v>18</v>
      </c>
      <c r="AL48">
        <v>51.3</v>
      </c>
      <c r="AM48" t="s">
        <v>19</v>
      </c>
      <c r="AN48" s="2">
        <v>45842</v>
      </c>
      <c r="AO48">
        <v>3</v>
      </c>
      <c r="AP48">
        <v>43.1</v>
      </c>
      <c r="AQ48" t="str">
        <f>_xll.BDP($A48, AQ$6)</f>
        <v>Financials</v>
      </c>
      <c r="AR48" t="str">
        <f>_xll.BDP($A48, AR$6)</f>
        <v>Capital Markets</v>
      </c>
      <c r="AS48">
        <f ca="1">_xll.BQL( A48, "IMPLIED_VOLATILITY("&amp;_xll.BQL.DATE(B$2)&amp;",EXPIRY=30D,PCT_MONEYNESS=100)")</f>
        <v>26.7895</v>
      </c>
    </row>
    <row r="49" spans="1:45" x14ac:dyDescent="0.25">
      <c r="A49" t="s">
        <v>280</v>
      </c>
      <c r="B49" t="str">
        <f ca="1">_xll.BDH(A49,"BEST_EPS",$B$2,$B$2,"BEST_FPERIOD_OVERRIDE=1bf","fill=previous","Days=A")</f>
        <v>#N/A N/A</v>
      </c>
      <c r="C49" t="str">
        <f ca="1">_xll.BDH(A49,"BEST_EPS",$B$2,$B$2,"BEST_FPERIOD_OVERRIDE=2bf","fill=previous","Days=A")</f>
        <v>#N/A N/A</v>
      </c>
      <c r="D49" t="str">
        <f ca="1">_xll.BDH(A49,"BEST_EPS",$B$2,$B$2,"BEST_FPERIOD_OVERRIDE=3bf","fill=previous","Days=A")</f>
        <v>#N/A N/A</v>
      </c>
      <c r="E49" t="str">
        <f ca="1">_xll.BDH(A49,"BEST_TARGET_PRICE",$B$2,$B$2,"fill=previous","Days=A")</f>
        <v>#N/A N/A</v>
      </c>
      <c r="F49">
        <f ca="1">_xll.BDH($A49,F$6,$B$2,$B$2,"Dir=V","Dts=H")</f>
        <v>68.599999999999994</v>
      </c>
      <c r="G49">
        <f ca="1">_xll.BDH($A49,G$6,$B$2,$B$2,"Dir=V","Dts=H")</f>
        <v>69.8</v>
      </c>
      <c r="H49">
        <f ca="1">_xll.BDH($A49,H$6,$B$2,$B$2,"Dir=V","Dts=H")</f>
        <v>66.8</v>
      </c>
      <c r="I49">
        <f ca="1">_xll.BDH($A49,I$6,$B$2,$B$2,"Dir=V","Dts=H")</f>
        <v>67.599999999999994</v>
      </c>
      <c r="J49" t="s">
        <v>671</v>
      </c>
      <c r="K49">
        <f t="shared" si="0"/>
        <v>69.41</v>
      </c>
      <c r="L49">
        <f t="shared" si="1"/>
        <v>73.819999999999993</v>
      </c>
      <c r="M49" t="str">
        <f>_xll.BDS(A49,"BEST_ANALYST_RECS_BULK","headers=n","startrow",MATCH(1,_xll.BDS(A49,"BEST_ANALYST_RECS_BULK","headers=n","endcol=9","startcol=9","array=t"),0),"endrow",MATCH(1,_xll.BDS(A49,"BEST_ANALYST_RECS_BULK","headers=n","endcol=9","startcol=9","array=t"),0),"cols=10;rows=1")</f>
        <v>ISS-EVA</v>
      </c>
      <c r="N49" t="s">
        <v>32</v>
      </c>
      <c r="O49" t="s">
        <v>43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0.22</v>
      </c>
      <c r="W49" t="str">
        <f>_xll.BDS(A49,"BEST_ANALYST_RECS_BULK","headers=n","startrow",MATCH(2,_xll.BDS(A49,"BEST_ANALYST_RECS_BULK","headers=n","endcol=9","startcol=9","array=t"),0),"endrow",MATCH(2,_xll.BDS(A49,"BEST_ANALYST_RECS_BULK","headers=n","endcol=9","startcol=9","array=t"),0),"cols=10;rows=1")</f>
        <v>Sadif Investment Analytics</v>
      </c>
      <c r="X49" t="s">
        <v>32</v>
      </c>
      <c r="Y49" t="s">
        <v>33</v>
      </c>
      <c r="Z49">
        <v>5</v>
      </c>
      <c r="AA49" t="s">
        <v>18</v>
      </c>
      <c r="AB49">
        <v>73.819999999999993</v>
      </c>
      <c r="AC49" t="s">
        <v>39</v>
      </c>
      <c r="AD49" s="2">
        <v>45579</v>
      </c>
      <c r="AE49">
        <v>2</v>
      </c>
      <c r="AF49">
        <v>-0.22</v>
      </c>
      <c r="AG49" t="e">
        <f>_xll.BDS(A49,"BEST_ANALYST_RECS_BULK","headers=n","startrow",MATCH(3,_xll.BDS(A49,"BEST_ANALYST_RECS_BULK","headers=n","endcol=9","startcol=9","array=t"),0),"endrow",MATCH(3,_xll.BDS(A49,"BEST_ANALYST_RECS_BULK","headers=n","endcol=9","startcol=9","array=t"),0),"cols=10;rows=1")</f>
        <v>#N/A</v>
      </c>
      <c r="AH49" t="s">
        <v>465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tr">
        <f>_xll.BDP($A49, AQ$6)</f>
        <v>Utilities</v>
      </c>
      <c r="AR49" t="str">
        <f>_xll.BDP($A49, AR$6)</f>
        <v>Electric Utilities</v>
      </c>
      <c r="AS49" t="str">
        <f ca="1">_xll.BQL( A49, "IMPLIED_VOLATILITY("&amp;_xll.BQL.DATE(B$2)&amp;",EXPIRY=30D,PCT_MONEYNESS=100)")</f>
        <v>#N/A</v>
      </c>
    </row>
    <row r="50" spans="1:45" x14ac:dyDescent="0.25">
      <c r="A50" t="s">
        <v>267</v>
      </c>
      <c r="B50">
        <f ca="1">_xll.BDH(A50,"BEST_EPS",$B$2,$B$2,"BEST_FPERIOD_OVERRIDE=1bf","fill=previous","Days=A")</f>
        <v>2.6429999999999998</v>
      </c>
      <c r="C50">
        <f ca="1">_xll.BDH(A50,"BEST_EPS",$B$2,$B$2,"BEST_FPERIOD_OVERRIDE=2bf","fill=previous","Days=A")</f>
        <v>3.7109999999999999</v>
      </c>
      <c r="D50">
        <f ca="1">_xll.BDH(A50,"BEST_EPS",$B$2,$B$2,"BEST_FPERIOD_OVERRIDE=3bf","fill=previous","Days=A")</f>
        <v>4.6360000000000001</v>
      </c>
      <c r="E50">
        <f ca="1">_xll.BDH(A50,"BEST_TARGET_PRICE",$B$2,$B$2,"fill=previous","Days=A")</f>
        <v>81.2</v>
      </c>
      <c r="F50">
        <f ca="1">_xll.BDH($A50,F$6,$B$2,$B$2,"Dir=V","Dts=H")</f>
        <v>92.48</v>
      </c>
      <c r="G50">
        <f ca="1">_xll.BDH($A50,G$6,$B$2,$B$2,"Dir=V","Dts=H")</f>
        <v>92.84</v>
      </c>
      <c r="H50">
        <f ca="1">_xll.BDH($A50,H$6,$B$2,$B$2,"Dir=V","Dts=H")</f>
        <v>89.86</v>
      </c>
      <c r="I50">
        <f ca="1">_xll.BDH($A50,I$6,$B$2,$B$2,"Dir=V","Dts=H")</f>
        <v>89.96</v>
      </c>
      <c r="J50" t="s">
        <v>671</v>
      </c>
      <c r="K50">
        <f t="shared" si="0"/>
        <v>89.166666666666671</v>
      </c>
      <c r="L50">
        <f t="shared" si="1"/>
        <v>100</v>
      </c>
      <c r="M50" t="str">
        <f>_xll.BDS(A50,"BEST_ANALYST_RECS_BULK","headers=n","startrow",MATCH(1,_xll.BDS(A50,"BEST_ANALYST_RECS_BULK","headers=n","endcol=9","startcol=9","array=t"),0),"endrow",MATCH(1,_xll.BDS(A50,"BEST_ANALYST_RECS_BULK","headers=n","endcol=9","startcol=9","array=t"),0),"cols=10;rows=1")</f>
        <v>Deutsche Bank</v>
      </c>
      <c r="N50" t="s">
        <v>648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45844</v>
      </c>
      <c r="U50">
        <v>1</v>
      </c>
      <c r="V50">
        <v>231.96</v>
      </c>
      <c r="W50" t="str">
        <f>_xll.BDS(A50,"BEST_ANALYST_RECS_BULK","headers=n","startrow",MATCH(2,_xll.BDS(A50,"BEST_ANALYST_RECS_BULK","headers=n","endcol=9","startcol=9","array=t"),0),"endrow",MATCH(2,_xll.BDS(A50,"BEST_ANALYST_RECS_BULK","headers=n","endcol=9","startcol=9","array=t"),0),"cols=10;rows=1")</f>
        <v>Kepler Cheuvreux</v>
      </c>
      <c r="X50" t="s">
        <v>653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157.35</v>
      </c>
      <c r="AG50" t="str">
        <f>_xll.BDS(A50,"BEST_ANALYST_RECS_BULK","headers=n","startrow",MATCH(3,_xll.BDS(A50,"BEST_ANALYST_RECS_BULK","headers=n","endcol=9","startcol=9","array=t"),0),"endrow",MATCH(3,_xll.BDS(A50,"BEST_ANALYST_RECS_BULK","headers=n","endcol=9","startcol=9","array=t"),0),"cols=10;rows=1")</f>
        <v>Bankhaus Metzler</v>
      </c>
      <c r="AH50" t="s">
        <v>1109</v>
      </c>
      <c r="AI50" t="s">
        <v>28</v>
      </c>
      <c r="AJ50">
        <v>3</v>
      </c>
      <c r="AK50" t="s">
        <v>18</v>
      </c>
      <c r="AL50">
        <v>82.5</v>
      </c>
      <c r="AM50" t="s">
        <v>22</v>
      </c>
      <c r="AN50" s="2">
        <v>45834</v>
      </c>
      <c r="AO50">
        <v>3</v>
      </c>
      <c r="AP50">
        <v>124.05</v>
      </c>
      <c r="AQ50" t="str">
        <f>_xll.BDP($A50, AQ$6)</f>
        <v>Industrials</v>
      </c>
      <c r="AR50" t="str">
        <f>_xll.BDP($A50, AR$6)</f>
        <v>Electrical Equipment</v>
      </c>
      <c r="AS50">
        <f ca="1">_xll.BQL( A50, "IMPLIED_VOLATILITY("&amp;_xll.BQL.DATE(B$2)&amp;",EXPIRY=30D,PCT_MONEYNESS=100)")</f>
        <v>50.468899999999998</v>
      </c>
    </row>
    <row r="51" spans="1:45" x14ac:dyDescent="0.25">
      <c r="A51" t="s">
        <v>200</v>
      </c>
      <c r="B51">
        <f ca="1">_xll.BDH(A51,"BEST_EPS",$B$2,$B$2,"BEST_FPERIOD_OVERRIDE=1bf","fill=previous","Days=A")</f>
        <v>1.1100000000000001</v>
      </c>
      <c r="C51">
        <f ca="1">_xll.BDH(A51,"BEST_EPS",$B$2,$B$2,"BEST_FPERIOD_OVERRIDE=2bf","fill=previous","Days=A")</f>
        <v>1.165</v>
      </c>
      <c r="D51">
        <f ca="1">_xll.BDH(A51,"BEST_EPS",$B$2,$B$2,"BEST_FPERIOD_OVERRIDE=3bf","fill=previous","Days=A")</f>
        <v>1.266</v>
      </c>
      <c r="E51">
        <f ca="1">_xll.BDH(A51,"BEST_TARGET_PRICE",$B$2,$B$2,"fill=previous","Days=A")</f>
        <v>16.556999999999999</v>
      </c>
      <c r="F51">
        <f ca="1">_xll.BDH($A51,F$6,$B$2,$B$2,"Dir=V","Dts=H")</f>
        <v>16.05</v>
      </c>
      <c r="G51">
        <f ca="1">_xll.BDH($A51,G$6,$B$2,$B$2,"Dir=V","Dts=H")</f>
        <v>16.125</v>
      </c>
      <c r="H51">
        <f ca="1">_xll.BDH($A51,H$6,$B$2,$B$2,"Dir=V","Dts=H")</f>
        <v>15.805</v>
      </c>
      <c r="I51">
        <f ca="1">_xll.BDH($A51,I$6,$B$2,$B$2,"Dir=V","Dts=H")</f>
        <v>15.895</v>
      </c>
      <c r="J51" t="s">
        <v>671</v>
      </c>
      <c r="K51">
        <f t="shared" si="0"/>
        <v>16.833333333333332</v>
      </c>
      <c r="L51">
        <f t="shared" si="1"/>
        <v>18</v>
      </c>
      <c r="M51" t="str">
        <f>_xll.BDS(A51,"BEST_ANALYST_RECS_BULK","headers=n","startrow",MATCH(1,_xll.BDS(A51,"BEST_ANALYST_RECS_BULK","headers=n","endcol=9","startcol=9","array=t"),0),"endrow",MATCH(1,_xll.BDS(A51,"BEST_ANALYST_RECS_BULK","headers=n","endcol=9","startcol=9","array=t"),0),"cols=10;rows=1")</f>
        <v>Morgan Stanley</v>
      </c>
      <c r="N51" t="s">
        <v>765</v>
      </c>
      <c r="O51" t="s">
        <v>34</v>
      </c>
      <c r="P51">
        <v>5</v>
      </c>
      <c r="Q51" t="s">
        <v>18</v>
      </c>
      <c r="R51">
        <v>18</v>
      </c>
      <c r="S51" t="s">
        <v>22</v>
      </c>
      <c r="T51" s="2">
        <v>45845</v>
      </c>
      <c r="U51">
        <v>1</v>
      </c>
      <c r="V51">
        <v>37.11</v>
      </c>
      <c r="W51" t="str">
        <f>_xll.BDS(A51,"BEST_ANALYST_RECS_BULK","headers=n","startrow",MATCH(2,_xll.BDS(A51,"BEST_ANALYST_RECS_BULK","headers=n","endcol=9","startcol=9","array=t"),0),"endrow",MATCH(2,_xll.BDS(A51,"BEST_ANALYST_RECS_BULK","headers=n","endcol=9","startcol=9","array=t"),0),"cols=10;rows=1")</f>
        <v>Bernstein</v>
      </c>
      <c r="X51" t="s">
        <v>471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45849</v>
      </c>
      <c r="AE51">
        <v>2</v>
      </c>
      <c r="AF51">
        <v>35.25</v>
      </c>
      <c r="AG51" t="str">
        <f>_xll.BDS(A51,"BEST_ANALYST_RECS_BULK","headers=n","startrow",MATCH(3,_xll.BDS(A51,"BEST_ANALYST_RECS_BULK","headers=n","endcol=9","startcol=9","array=t"),0),"endrow",MATCH(3,_xll.BDS(A51,"BEST_ANALYST_RECS_BULK","headers=n","endcol=9","startcol=9","array=t"),0),"cols=10;rows=1")</f>
        <v>Grupo Santander</v>
      </c>
      <c r="AH51" t="s">
        <v>992</v>
      </c>
      <c r="AI51" t="s">
        <v>17</v>
      </c>
      <c r="AJ51">
        <v>5</v>
      </c>
      <c r="AK51" t="s">
        <v>18</v>
      </c>
      <c r="AL51">
        <v>17</v>
      </c>
      <c r="AM51" t="s">
        <v>19</v>
      </c>
      <c r="AN51" s="2">
        <v>45839</v>
      </c>
      <c r="AO51">
        <v>3</v>
      </c>
      <c r="AP51">
        <v>34.26</v>
      </c>
      <c r="AQ51" t="str">
        <f>_xll.BDP($A51, AQ$6)</f>
        <v>Utilities</v>
      </c>
      <c r="AR51" t="str">
        <f>_xll.BDP($A51, AR$6)</f>
        <v>Multi-Utilities</v>
      </c>
      <c r="AS51">
        <f ca="1">_xll.BQL( A51, "IMPLIED_VOLATILITY("&amp;_xll.BQL.DATE(B$2)&amp;",EXPIRY=30D,PCT_MONEYNESS=100)")</f>
        <v>18.984000000000002</v>
      </c>
    </row>
    <row r="52" spans="1:45" x14ac:dyDescent="0.25">
      <c r="A52" t="s">
        <v>372</v>
      </c>
      <c r="B52">
        <f ca="1">_xll.BDH(A52,"BEST_EPS",$B$2,$B$2,"BEST_FPERIOD_OVERRIDE=1bf","fill=previous","Days=A")</f>
        <v>3.8029999999999999</v>
      </c>
      <c r="C52">
        <f ca="1">_xll.BDH(A52,"BEST_EPS",$B$2,$B$2,"BEST_FPERIOD_OVERRIDE=2bf","fill=previous","Days=A")</f>
        <v>4.1470000000000002</v>
      </c>
      <c r="D52">
        <f ca="1">_xll.BDH(A52,"BEST_EPS",$B$2,$B$2,"BEST_FPERIOD_OVERRIDE=3bf","fill=previous","Days=A")</f>
        <v>4.5010000000000003</v>
      </c>
      <c r="E52">
        <f ca="1">_xll.BDH(A52,"BEST_TARGET_PRICE",$B$2,$B$2,"fill=previous","Days=A")</f>
        <v>113.429</v>
      </c>
      <c r="F52">
        <f ca="1">_xll.BDH($A52,F$6,$B$2,$B$2,"Dir=V","Dts=H")</f>
        <v>106.4</v>
      </c>
      <c r="G52">
        <f ca="1">_xll.BDH($A52,G$6,$B$2,$B$2,"Dir=V","Dts=H")</f>
        <v>106.8</v>
      </c>
      <c r="H52">
        <f ca="1">_xll.BDH($A52,H$6,$B$2,$B$2,"Dir=V","Dts=H")</f>
        <v>103.8</v>
      </c>
      <c r="I52">
        <f ca="1">_xll.BDH($A52,I$6,$B$2,$B$2,"Dir=V","Dts=H")</f>
        <v>105.2</v>
      </c>
      <c r="J52" t="s">
        <v>671</v>
      </c>
      <c r="K52">
        <f t="shared" si="0"/>
        <v>116.88333333333333</v>
      </c>
      <c r="L52">
        <f t="shared" si="1"/>
        <v>127</v>
      </c>
      <c r="M52" t="str">
        <f>_xll.BDS(A52,"BEST_ANALYST_RECS_BULK","headers=n","startrow",MATCH(1,_xll.BDS(A52,"BEST_ANALYST_RECS_BULK","headers=n","endcol=9","startcol=9","array=t"),0),"endrow",MATCH(1,_xll.BDS(A52,"BEST_ANALYST_RECS_BULK","headers=n","endcol=9","startcol=9","array=t"),0),"cols=10;rows=1")</f>
        <v>Jefferies</v>
      </c>
      <c r="N52" t="s">
        <v>826</v>
      </c>
      <c r="O52" t="s">
        <v>20</v>
      </c>
      <c r="P52">
        <v>5</v>
      </c>
      <c r="Q52" t="s">
        <v>18</v>
      </c>
      <c r="R52">
        <v>127</v>
      </c>
      <c r="S52" t="s">
        <v>19</v>
      </c>
      <c r="T52" s="2">
        <v>45799</v>
      </c>
      <c r="U52">
        <v>1</v>
      </c>
      <c r="V52">
        <v>40.590000000000003</v>
      </c>
      <c r="W52" t="str">
        <f>_xll.BDS(A52,"BEST_ANALYST_RECS_BULK","headers=n","startrow",MATCH(2,_xll.BDS(A52,"BEST_ANALYST_RECS_BULK","headers=n","endcol=9","startcol=9","array=t"),0),"endrow",MATCH(2,_xll.BDS(A52,"BEST_ANALYST_RECS_BULK","headers=n","endcol=9","startcol=9","array=t"),0),"cols=10;rows=1")</f>
        <v>Kepler Cheuvreux</v>
      </c>
      <c r="X52" t="s">
        <v>969</v>
      </c>
      <c r="Y52" t="s">
        <v>20</v>
      </c>
      <c r="Z52">
        <v>5</v>
      </c>
      <c r="AA52" t="s">
        <v>18</v>
      </c>
      <c r="AB52">
        <v>116</v>
      </c>
      <c r="AC52" t="s">
        <v>19</v>
      </c>
      <c r="AD52" s="2">
        <v>45833</v>
      </c>
      <c r="AE52">
        <v>2</v>
      </c>
      <c r="AF52">
        <v>40.520000000000003</v>
      </c>
      <c r="AG52" t="str">
        <f>_xll.BDS(A52,"BEST_ANALYST_RECS_BULK","headers=n","startrow",MATCH(3,_xll.BDS(A52,"BEST_ANALYST_RECS_BULK","headers=n","endcol=9","startcol=9","array=t"),0),"endrow",MATCH(3,_xll.BDS(A52,"BEST_ANALYST_RECS_BULK","headers=n","endcol=9","startcol=9","array=t"),0),"cols=10;rows=1")</f>
        <v>Sadif Investment Analytics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35.96</v>
      </c>
      <c r="AQ52" t="str">
        <f>_xll.BDP($A52, AQ$6)</f>
        <v>Communication Services</v>
      </c>
      <c r="AR52" t="str">
        <f>_xll.BDP($A52, AR$6)</f>
        <v>Entertainment</v>
      </c>
      <c r="AS52">
        <f ca="1">_xll.BQL( A52, "IMPLIED_VOLATILITY("&amp;_xll.BQL.DATE(B$2)&amp;",EXPIRY=30D,PCT_MONEYNESS=100)")</f>
        <v>23.624400000000001</v>
      </c>
    </row>
    <row r="53" spans="1:45" x14ac:dyDescent="0.25">
      <c r="A53" t="s">
        <v>349</v>
      </c>
      <c r="B53">
        <f ca="1">_xll.BDH(A53,"BEST_EPS",$B$2,$B$2,"BEST_FPERIOD_OVERRIDE=1bf","fill=previous","Days=A")</f>
        <v>1.62</v>
      </c>
      <c r="C53">
        <f ca="1">_xll.BDH(A53,"BEST_EPS",$B$2,$B$2,"BEST_FPERIOD_OVERRIDE=2bf","fill=previous","Days=A")</f>
        <v>1.8220000000000001</v>
      </c>
      <c r="D53">
        <f ca="1">_xll.BDH(A53,"BEST_EPS",$B$2,$B$2,"BEST_FPERIOD_OVERRIDE=3bf","fill=previous","Days=A")</f>
        <v>2.0219999999999998</v>
      </c>
      <c r="E53">
        <f ca="1">_xll.BDH(A53,"BEST_TARGET_PRICE",$B$2,$B$2,"fill=previous","Days=A")</f>
        <v>21.756</v>
      </c>
      <c r="F53">
        <f ca="1">_xll.BDH($A53,F$6,$B$2,$B$2,"Dir=V","Dts=H")</f>
        <v>17.95</v>
      </c>
      <c r="G53">
        <f ca="1">_xll.BDH($A53,G$6,$B$2,$B$2,"Dir=V","Dts=H")</f>
        <v>18.149999999999999</v>
      </c>
      <c r="H53">
        <f ca="1">_xll.BDH($A53,H$6,$B$2,$B$2,"Dir=V","Dts=H")</f>
        <v>17.78</v>
      </c>
      <c r="I53">
        <f ca="1">_xll.BDH($A53,I$6,$B$2,$B$2,"Dir=V","Dts=H")</f>
        <v>18.010000000000002</v>
      </c>
      <c r="J53" t="s">
        <v>671</v>
      </c>
      <c r="K53">
        <f t="shared" si="0"/>
        <v>22.52</v>
      </c>
      <c r="L53">
        <f t="shared" si="1"/>
        <v>22.56</v>
      </c>
      <c r="M53" t="str">
        <f>_xll.BDS(A53,"BEST_ANALYST_RECS_BULK","headers=n","startrow",MATCH(1,_xll.BDS(A53,"BEST_ANALYST_RECS_BULK","headers=n","endcol=9","startcol=9","array=t"),0),"endrow",MATCH(1,_xll.BDS(A53,"BEST_ANALYST_RECS_BULK","headers=n","endcol=9","startcol=9","array=t"),0),"cols=10;rows=1")</f>
        <v>Sadif Investment Analytics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9.3800000000000008</v>
      </c>
      <c r="W53" t="str">
        <f>_xll.BDS(A53,"BEST_ANALYST_RECS_BULK","headers=n","startrow",MATCH(2,_xll.BDS(A53,"BEST_ANALYST_RECS_BULK","headers=n","endcol=9","startcol=9","array=t"),0),"endrow",MATCH(2,_xll.BDS(A53,"BEST_ANALYST_RECS_BULK","headers=n","endcol=9","startcol=9","array=t"),0),"cols=10;rows=1")</f>
        <v>Barclays</v>
      </c>
      <c r="X53" t="s">
        <v>1112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45847</v>
      </c>
      <c r="AE53">
        <v>2</v>
      </c>
      <c r="AF53">
        <v>0.91</v>
      </c>
      <c r="AG53" t="str">
        <f>_xll.BDS(A53,"BEST_ANALYST_RECS_BULK","headers=n","startrow",MATCH(3,_xll.BDS(A53,"BEST_ANALYST_RECS_BULK","headers=n","endcol=9","startcol=9","array=t"),0),"endrow",MATCH(3,_xll.BDS(A53,"BEST_ANALYST_RECS_BULK","headers=n","endcol=9","startcol=9","array=t"),0),"cols=10;rows=1")</f>
        <v>Berenberg</v>
      </c>
      <c r="AH53" t="s">
        <v>905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tr">
        <f>_xll.BDP($A53, AQ$6)</f>
        <v>Materials</v>
      </c>
      <c r="AR53" t="str">
        <f>_xll.BDP($A53, AR$6)</f>
        <v>Chemicals</v>
      </c>
      <c r="AS53">
        <f ca="1">_xll.BQL( A53, "IMPLIED_VOLATILITY("&amp;_xll.BQL.DATE(B$2)&amp;",EXPIRY=30D,PCT_MONEYNESS=100)")</f>
        <v>24.227399999999999</v>
      </c>
    </row>
    <row r="54" spans="1:45" x14ac:dyDescent="0.25">
      <c r="A54" t="s">
        <v>325</v>
      </c>
      <c r="B54">
        <f ca="1">_xll.BDH(A54,"BEST_EPS",$B$2,$B$2,"BEST_FPERIOD_OVERRIDE=1bf","fill=previous","Days=A")</f>
        <v>3.9279999999999999</v>
      </c>
      <c r="C54">
        <f ca="1">_xll.BDH(A54,"BEST_EPS",$B$2,$B$2,"BEST_FPERIOD_OVERRIDE=2bf","fill=previous","Days=A")</f>
        <v>4.4390000000000001</v>
      </c>
      <c r="D54">
        <f ca="1">_xll.BDH(A54,"BEST_EPS",$B$2,$B$2,"BEST_FPERIOD_OVERRIDE=3bf","fill=previous","Days=A")</f>
        <v>5.1950000000000003</v>
      </c>
      <c r="E54">
        <f ca="1">_xll.BDH(A54,"BEST_TARGET_PRICE",$B$2,$B$2,"fill=previous","Days=A")</f>
        <v>52.075000000000003</v>
      </c>
      <c r="F54">
        <f ca="1">_xll.BDH($A54,F$6,$B$2,$B$2,"Dir=V","Dts=H")</f>
        <v>46.99</v>
      </c>
      <c r="G54">
        <f ca="1">_xll.BDH($A54,G$6,$B$2,$B$2,"Dir=V","Dts=H")</f>
        <v>47.3</v>
      </c>
      <c r="H54">
        <f ca="1">_xll.BDH($A54,H$6,$B$2,$B$2,"Dir=V","Dts=H")</f>
        <v>46.6</v>
      </c>
      <c r="I54">
        <f ca="1">_xll.BDH($A54,I$6,$B$2,$B$2,"Dir=V","Dts=H")</f>
        <v>46.83</v>
      </c>
      <c r="J54" t="s">
        <v>671</v>
      </c>
      <c r="K54">
        <f t="shared" si="0"/>
        <v>54.293333333333329</v>
      </c>
      <c r="L54">
        <f t="shared" si="1"/>
        <v>67</v>
      </c>
      <c r="M54" t="str">
        <f>_xll.BDS(A54,"BEST_ANALYST_RECS_BULK","headers=n","startrow",MATCH(1,_xll.BDS(A54,"BEST_ANALYST_RECS_BULK","headers=n","endcol=9","startcol=9","array=t"),0),"endrow",MATCH(1,_xll.BDS(A54,"BEST_ANALYST_RECS_BULK","headers=n","endcol=9","startcol=9","array=t"),0),"cols=10;rows=1")</f>
        <v>Morningstar</v>
      </c>
      <c r="N54" t="s">
        <v>836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46.39</v>
      </c>
      <c r="W54" t="str">
        <f>_xll.BDS(A54,"BEST_ANALYST_RECS_BULK","headers=n","startrow",MATCH(2,_xll.BDS(A54,"BEST_ANALYST_RECS_BULK","headers=n","endcol=9","startcol=9","array=t"),0),"endrow",MATCH(2,_xll.BDS(A54,"BEST_ANALYST_RECS_BULK","headers=n","endcol=9","startcol=9","array=t"),0),"cols=10;rows=1")</f>
        <v>Berenberg</v>
      </c>
      <c r="X54" t="s">
        <v>947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33.200000000000003</v>
      </c>
      <c r="AG54" t="str">
        <f>_xll.BDS(A54,"BEST_ANALYST_RECS_BULK","headers=n","startrow",MATCH(3,_xll.BDS(A54,"BEST_ANALYST_RECS_BULK","headers=n","endcol=9","startcol=9","array=t"),0),"endrow",MATCH(3,_xll.BDS(A54,"BEST_ANALYST_RECS_BULK","headers=n","endcol=9","startcol=9","array=t"),0),"cols=10;rows=1")</f>
        <v>Sadif Investment Analytics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32.5</v>
      </c>
      <c r="AQ54" t="str">
        <f>_xll.BDP($A54, AQ$6)</f>
        <v>Health Care</v>
      </c>
      <c r="AR54" t="str">
        <f>_xll.BDP($A54, AR$6)</f>
        <v>Health Care Providers &amp; Servic</v>
      </c>
      <c r="AS54">
        <f ca="1">_xll.BQL( A54, "IMPLIED_VOLATILITY("&amp;_xll.BQL.DATE(B$2)&amp;",EXPIRY=30D,PCT_MONEYNESS=100)")</f>
        <v>31.785699999999999</v>
      </c>
    </row>
    <row r="55" spans="1:45" x14ac:dyDescent="0.25">
      <c r="A55" t="s">
        <v>279</v>
      </c>
      <c r="B55">
        <f ca="1">_xll.BDH(A55,"BEST_EPS",$B$2,$B$2,"BEST_FPERIOD_OVERRIDE=1bf","fill=previous","Days=A")</f>
        <v>3.456</v>
      </c>
      <c r="C55">
        <f ca="1">_xll.BDH(A55,"BEST_EPS",$B$2,$B$2,"BEST_FPERIOD_OVERRIDE=2bf","fill=previous","Days=A")</f>
        <v>3.823</v>
      </c>
      <c r="D55">
        <f ca="1">_xll.BDH(A55,"BEST_EPS",$B$2,$B$2,"BEST_FPERIOD_OVERRIDE=3bf","fill=previous","Days=A")</f>
        <v>4.2119999999999997</v>
      </c>
      <c r="E55">
        <f ca="1">_xll.BDH(A55,"BEST_TARGET_PRICE",$B$2,$B$2,"fill=previous","Days=A")</f>
        <v>48.756</v>
      </c>
      <c r="F55">
        <f ca="1">_xll.BDH($A55,F$6,$B$2,$B$2,"Dir=V","Dts=H")</f>
        <v>42.24</v>
      </c>
      <c r="G55">
        <f ca="1">_xll.BDH($A55,G$6,$B$2,$B$2,"Dir=V","Dts=H")</f>
        <v>42.55</v>
      </c>
      <c r="H55">
        <f ca="1">_xll.BDH($A55,H$6,$B$2,$B$2,"Dir=V","Dts=H")</f>
        <v>41.75</v>
      </c>
      <c r="I55">
        <f ca="1">_xll.BDH($A55,I$6,$B$2,$B$2,"Dir=V","Dts=H")</f>
        <v>42.11</v>
      </c>
      <c r="J55" t="s">
        <v>671</v>
      </c>
      <c r="K55">
        <f t="shared" si="0"/>
        <v>49.5</v>
      </c>
      <c r="L55">
        <f t="shared" si="1"/>
        <v>51</v>
      </c>
      <c r="M55" t="str">
        <f>_xll.BDS(A55,"BEST_ANALYST_RECS_BULK","headers=n","startrow",MATCH(1,_xll.BDS(A55,"BEST_ANALYST_RECS_BULK","headers=n","endcol=9","startcol=9","array=t"),0),"endrow",MATCH(1,_xll.BDS(A55,"BEST_ANALYST_RECS_BULK","headers=n","endcol=9","startcol=9","array=t"),0),"cols=10;rows=1")</f>
        <v>Barclays</v>
      </c>
      <c r="N55" t="s">
        <v>919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45846</v>
      </c>
      <c r="U55">
        <v>1</v>
      </c>
      <c r="V55">
        <v>48.83</v>
      </c>
      <c r="W55" t="str">
        <f>_xll.BDS(A55,"BEST_ANALYST_RECS_BULK","headers=n","startrow",MATCH(2,_xll.BDS(A55,"BEST_ANALYST_RECS_BULK","headers=n","endcol=9","startcol=9","array=t"),0),"endrow",MATCH(2,_xll.BDS(A55,"BEST_ANALYST_RECS_BULK","headers=n","endcol=9","startcol=9","array=t"),0),"cols=10;rows=1")</f>
        <v>ISS-EVA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41.63</v>
      </c>
      <c r="AG55" t="str">
        <f>_xll.BDS(A55,"BEST_ANALYST_RECS_BULK","headers=n","startrow",MATCH(3,_xll.BDS(A55,"BEST_ANALYST_RECS_BULK","headers=n","endcol=9","startcol=9","array=t"),0),"endrow",MATCH(3,_xll.BDS(A55,"BEST_ANALYST_RECS_BULK","headers=n","endcol=9","startcol=9","array=t"),0),"cols=10;rows=1")</f>
        <v>Morgan Stanley</v>
      </c>
      <c r="AH55" t="s">
        <v>854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38.14</v>
      </c>
      <c r="AQ55" t="str">
        <f>_xll.BDP($A55, AQ$6)</f>
        <v>Health Care</v>
      </c>
      <c r="AR55" t="str">
        <f>_xll.BDP($A55, AR$6)</f>
        <v>Health Care Providers &amp; Servic</v>
      </c>
      <c r="AS55">
        <f ca="1">_xll.BQL( A55, "IMPLIED_VOLATILITY("&amp;_xll.BQL.DATE(B$2)&amp;",EXPIRY=30D,PCT_MONEYNESS=100)")</f>
        <v>23.394600000000001</v>
      </c>
    </row>
    <row r="56" spans="1:45" x14ac:dyDescent="0.25">
      <c r="A56" t="s">
        <v>386</v>
      </c>
      <c r="B56">
        <f ca="1">_xll.BDH(A56,"BEST_EPS",$B$2,$B$2,"BEST_FPERIOD_OVERRIDE=1bf","fill=previous","Days=A")</f>
        <v>3.0059999999999998</v>
      </c>
      <c r="C56">
        <f ca="1">_xll.BDH(A56,"BEST_EPS",$B$2,$B$2,"BEST_FPERIOD_OVERRIDE=2bf","fill=previous","Days=A")</f>
        <v>3.3170000000000002</v>
      </c>
      <c r="D56">
        <f ca="1">_xll.BDH(A56,"BEST_EPS",$B$2,$B$2,"BEST_FPERIOD_OVERRIDE=3bf","fill=previous","Days=A")</f>
        <v>3.6379999999999999</v>
      </c>
      <c r="E56">
        <f ca="1">_xll.BDH(A56,"BEST_TARGET_PRICE",$B$2,$B$2,"fill=previous","Days=A")</f>
        <v>57.823999999999998</v>
      </c>
      <c r="F56">
        <f ca="1">_xll.BDH($A56,F$6,$B$2,$B$2,"Dir=V","Dts=H")</f>
        <v>59.05</v>
      </c>
      <c r="G56">
        <f ca="1">_xll.BDH($A56,G$6,$B$2,$B$2,"Dir=V","Dts=H")</f>
        <v>59.8</v>
      </c>
      <c r="H56">
        <f ca="1">_xll.BDH($A56,H$6,$B$2,$B$2,"Dir=V","Dts=H")</f>
        <v>58.95</v>
      </c>
      <c r="I56">
        <f ca="1">_xll.BDH($A56,I$6,$B$2,$B$2,"Dir=V","Dts=H")</f>
        <v>59.55</v>
      </c>
      <c r="J56" t="s">
        <v>671</v>
      </c>
      <c r="K56">
        <f t="shared" si="0"/>
        <v>61.333333333333336</v>
      </c>
      <c r="L56">
        <f t="shared" si="1"/>
        <v>68</v>
      </c>
      <c r="M56" t="str">
        <f>_xll.BDS(A56,"BEST_ANALYST_RECS_BULK","headers=n","startrow",MATCH(1,_xll.BDS(A56,"BEST_ANALYST_RECS_BULK","headers=n","endcol=9","startcol=9","array=t"),0),"endrow",MATCH(1,_xll.BDS(A56,"BEST_ANALYST_RECS_BULK","headers=n","endcol=9","startcol=9","array=t"),0),"cols=10;rows=1")</f>
        <v>Kepler Cheuvreux</v>
      </c>
      <c r="N56" t="s">
        <v>860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54.57</v>
      </c>
      <c r="W56" t="str">
        <f>_xll.BDS(A56,"BEST_ANALYST_RECS_BULK","headers=n","startrow",MATCH(2,_xll.BDS(A56,"BEST_ANALYST_RECS_BULK","headers=n","endcol=9","startcol=9","array=t"),0),"endrow",MATCH(2,_xll.BDS(A56,"BEST_ANALYST_RECS_BULK","headers=n","endcol=9","startcol=9","array=t"),0),"cols=10;rows=1")</f>
        <v>Citi</v>
      </c>
      <c r="X56" t="s">
        <v>785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50.16</v>
      </c>
      <c r="AG56" t="str">
        <f>_xll.BDS(A56,"BEST_ANALYST_RECS_BULK","headers=n","startrow",MATCH(3,_xll.BDS(A56,"BEST_ANALYST_RECS_BULK","headers=n","endcol=9","startcol=9","array=t"),0),"endrow",MATCH(3,_xll.BDS(A56,"BEST_ANALYST_RECS_BULK","headers=n","endcol=9","startcol=9","array=t"),0),"cols=10;rows=1")</f>
        <v>M.M.Warburg Co.</v>
      </c>
      <c r="AH56" t="s">
        <v>946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46.82</v>
      </c>
      <c r="AQ56" t="str">
        <f>_xll.BDP($A56, AQ$6)</f>
        <v>Industrials</v>
      </c>
      <c r="AR56" t="str">
        <f>_xll.BDP($A56, AR$6)</f>
        <v>Machinery</v>
      </c>
      <c r="AS56">
        <f ca="1">_xll.BQL( A56, "IMPLIED_VOLATILITY("&amp;_xll.BQL.DATE(B$2)&amp;",EXPIRY=30D,PCT_MONEYNESS=100)")</f>
        <v>20.992799999999999</v>
      </c>
    </row>
    <row r="57" spans="1:45" x14ac:dyDescent="0.25">
      <c r="A57" t="s">
        <v>428</v>
      </c>
      <c r="B57">
        <f ca="1">_xll.BDH(A57,"BEST_EPS",$B$2,$B$2,"BEST_FPERIOD_OVERRIDE=1bf","fill=previous","Days=A")</f>
        <v>3.5310000000000001</v>
      </c>
      <c r="C57">
        <f ca="1">_xll.BDH(A57,"BEST_EPS",$B$2,$B$2,"BEST_FPERIOD_OVERRIDE=2bf","fill=previous","Days=A")</f>
        <v>4.0789999999999997</v>
      </c>
      <c r="D57">
        <f ca="1">_xll.BDH(A57,"BEST_EPS",$B$2,$B$2,"BEST_FPERIOD_OVERRIDE=3bf","fill=previous","Days=A")</f>
        <v>4.8390000000000004</v>
      </c>
      <c r="E57">
        <f ca="1">_xll.BDH(A57,"BEST_TARGET_PRICE",$B$2,$B$2,"fill=previous","Days=A")</f>
        <v>115.328</v>
      </c>
      <c r="F57">
        <f ca="1">_xll.BDH($A57,F$6,$B$2,$B$2,"Dir=V","Dts=H")</f>
        <v>119.7</v>
      </c>
      <c r="G57">
        <f ca="1">_xll.BDH($A57,G$6,$B$2,$B$2,"Dir=V","Dts=H")</f>
        <v>120.9</v>
      </c>
      <c r="H57">
        <f ca="1">_xll.BDH($A57,H$6,$B$2,$B$2,"Dir=V","Dts=H")</f>
        <v>119.1</v>
      </c>
      <c r="I57">
        <f ca="1">_xll.BDH($A57,I$6,$B$2,$B$2,"Dir=V","Dts=H")</f>
        <v>120.2</v>
      </c>
      <c r="J57" t="s">
        <v>671</v>
      </c>
      <c r="K57">
        <f t="shared" si="0"/>
        <v>131.66666666666666</v>
      </c>
      <c r="L57">
        <f t="shared" si="1"/>
        <v>140</v>
      </c>
      <c r="M57" t="str">
        <f>_xll.BDS(A57,"BEST_ANALYST_RECS_BULK","headers=n","startrow",MATCH(1,_xll.BDS(A57,"BEST_ANALYST_RECS_BULK","headers=n","endcol=9","startcol=9","array=t"),0),"endrow",MATCH(1,_xll.BDS(A57,"BEST_ANALYST_RECS_BULK","headers=n","endcol=9","startcol=9","array=t"),0),"cols=10;rows=1")</f>
        <v>JP Morgan</v>
      </c>
      <c r="N57" t="s">
        <v>575</v>
      </c>
      <c r="O57" t="s">
        <v>24</v>
      </c>
      <c r="P57">
        <v>5</v>
      </c>
      <c r="Q57" t="s">
        <v>18</v>
      </c>
      <c r="R57">
        <v>140</v>
      </c>
      <c r="S57" t="s">
        <v>19</v>
      </c>
      <c r="T57" s="2">
        <v>45846</v>
      </c>
      <c r="U57">
        <v>1</v>
      </c>
      <c r="V57">
        <v>73.86</v>
      </c>
      <c r="W57" t="str">
        <f>_xll.BDS(A57,"BEST_ANALYST_RECS_BULK","headers=n","startrow",MATCH(2,_xll.BDS(A57,"BEST_ANALYST_RECS_BULK","headers=n","endcol=9","startcol=9","array=t"),0),"endrow",MATCH(2,_xll.BDS(A57,"BEST_ANALYST_RECS_BULK","headers=n","endcol=9","startcol=9","array=t"),0),"cols=10;rows=1")</f>
        <v>Deutsche Bank</v>
      </c>
      <c r="X57" t="s">
        <v>1108</v>
      </c>
      <c r="Y57" t="s">
        <v>20</v>
      </c>
      <c r="Z57">
        <v>5</v>
      </c>
      <c r="AA57" t="s">
        <v>18</v>
      </c>
      <c r="AB57">
        <v>132</v>
      </c>
      <c r="AC57" t="s">
        <v>22</v>
      </c>
      <c r="AD57" s="2">
        <v>45848</v>
      </c>
      <c r="AE57">
        <v>2</v>
      </c>
      <c r="AF57">
        <v>66.7</v>
      </c>
      <c r="AG57" t="str">
        <f>_xll.BDS(A57,"BEST_ANALYST_RECS_BULK","headers=n","startrow",MATCH(3,_xll.BDS(A57,"BEST_ANALYST_RECS_BULK","headers=n","endcol=9","startcol=9","array=t"),0),"endrow",MATCH(3,_xll.BDS(A57,"BEST_ANALYST_RECS_BULK","headers=n","endcol=9","startcol=9","array=t"),0),"cols=10;rows=1")</f>
        <v>BNP Paribas Exane</v>
      </c>
      <c r="AH57" t="s">
        <v>585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45840</v>
      </c>
      <c r="AO57">
        <v>3</v>
      </c>
      <c r="AP57">
        <v>24.01</v>
      </c>
      <c r="AQ57" t="str">
        <f>_xll.BDP($A57, AQ$6)</f>
        <v>Communication Services</v>
      </c>
      <c r="AR57" t="str">
        <f>_xll.BDP($A57, AR$6)</f>
        <v>Interactive Media &amp; Services</v>
      </c>
      <c r="AS57">
        <f ca="1">_xll.BQL( A57, "IMPLIED_VOLATILITY("&amp;_xll.BQL.DATE(B$2)&amp;",EXPIRY=30D,PCT_MONEYNESS=100)")</f>
        <v>20.4526</v>
      </c>
    </row>
    <row r="58" spans="1:45" x14ac:dyDescent="0.25">
      <c r="A58" t="s">
        <v>287</v>
      </c>
      <c r="B58">
        <f ca="1">_xll.BDH(A58,"BEST_EPS",$B$2,$B$2,"BEST_FPERIOD_OVERRIDE=1bf","fill=previous","Days=A")</f>
        <v>13.691000000000001</v>
      </c>
      <c r="C58">
        <f ca="1">_xll.BDH(A58,"BEST_EPS",$B$2,$B$2,"BEST_FPERIOD_OVERRIDE=2bf","fill=previous","Days=A")</f>
        <v>15.135</v>
      </c>
      <c r="D58">
        <f ca="1">_xll.BDH(A58,"BEST_EPS",$B$2,$B$2,"BEST_FPERIOD_OVERRIDE=3bf","fill=previous","Days=A")</f>
        <v>16.837</v>
      </c>
      <c r="E58">
        <f ca="1">_xll.BDH(A58,"BEST_TARGET_PRICE",$B$2,$B$2,"fill=previous","Days=A")</f>
        <v>194.48599999999999</v>
      </c>
      <c r="F58">
        <f ca="1">_xll.BDH($A58,F$6,$B$2,$B$2,"Dir=V","Dts=H")</f>
        <v>205</v>
      </c>
      <c r="G58">
        <f ca="1">_xll.BDH($A58,G$6,$B$2,$B$2,"Dir=V","Dts=H")</f>
        <v>207.7</v>
      </c>
      <c r="H58">
        <f ca="1">_xll.BDH($A58,H$6,$B$2,$B$2,"Dir=V","Dts=H")</f>
        <v>203.1</v>
      </c>
      <c r="I58">
        <f ca="1">_xll.BDH($A58,I$6,$B$2,$B$2,"Dir=V","Dts=H")</f>
        <v>205.4</v>
      </c>
      <c r="J58" t="s">
        <v>671</v>
      </c>
      <c r="K58">
        <f t="shared" si="0"/>
        <v>192.33333333333334</v>
      </c>
      <c r="L58">
        <f t="shared" si="1"/>
        <v>216</v>
      </c>
      <c r="M58" t="str">
        <f>_xll.BDS(A58,"BEST_ANALYST_RECS_BULK","headers=n","startrow",MATCH(1,_xll.BDS(A58,"BEST_ANALYST_RECS_BULK","headers=n","endcol=9","startcol=9","array=t"),0),"endrow",MATCH(1,_xll.BDS(A58,"BEST_ANALYST_RECS_BULK","headers=n","endcol=9","startcol=9","array=t"),0),"cols=10;rows=1")</f>
        <v>BNP Paribas Exane</v>
      </c>
      <c r="N58" t="s">
        <v>463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45849</v>
      </c>
      <c r="U58">
        <v>1</v>
      </c>
      <c r="V58">
        <v>113.21</v>
      </c>
      <c r="W58" t="str">
        <f>_xll.BDS(A58,"BEST_ANALYST_RECS_BULK","headers=n","startrow",MATCH(2,_xll.BDS(A58,"BEST_ANALYST_RECS_BULK","headers=n","endcol=9","startcol=9","array=t"),0),"endrow",MATCH(2,_xll.BDS(A58,"BEST_ANALYST_RECS_BULK","headers=n","endcol=9","startcol=9","array=t"),0),"cols=10;rows=1")</f>
        <v>Rothschild &amp; Co Redburn</v>
      </c>
      <c r="X58" t="s">
        <v>827</v>
      </c>
      <c r="Y58" t="s">
        <v>20</v>
      </c>
      <c r="Z58">
        <v>5</v>
      </c>
      <c r="AA58" t="s">
        <v>18</v>
      </c>
      <c r="AB58">
        <v>211</v>
      </c>
      <c r="AC58" t="s">
        <v>19</v>
      </c>
      <c r="AD58" s="2">
        <v>45842</v>
      </c>
      <c r="AE58">
        <v>2</v>
      </c>
      <c r="AF58">
        <v>107.99</v>
      </c>
      <c r="AG58" t="str">
        <f>_xll.BDS(A58,"BEST_ANALYST_RECS_BULK","headers=n","startrow",MATCH(3,_xll.BDS(A58,"BEST_ANALYST_RECS_BULK","headers=n","endcol=9","startcol=9","array=t"),0),"endrow",MATCH(3,_xll.BDS(A58,"BEST_ANALYST_RECS_BULK","headers=n","endcol=9","startcol=9","array=t"),0),"cols=10;rows=1")</f>
        <v>Morgan Stanley</v>
      </c>
      <c r="AH58" t="s">
        <v>489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43.05</v>
      </c>
      <c r="AQ58" t="str">
        <f>_xll.BDP($A58, AQ$6)</f>
        <v>Materials</v>
      </c>
      <c r="AR58" t="str">
        <f>_xll.BDP($A58, AR$6)</f>
        <v>Construction Materials</v>
      </c>
      <c r="AS58">
        <f ca="1">_xll.BQL( A58, "IMPLIED_VOLATILITY("&amp;_xll.BQL.DATE(B$2)&amp;",EXPIRY=30D,PCT_MONEYNESS=100)")</f>
        <v>30.8398</v>
      </c>
    </row>
    <row r="59" spans="1:45" x14ac:dyDescent="0.25">
      <c r="A59" t="s">
        <v>204</v>
      </c>
      <c r="B59">
        <f ca="1">_xll.BDH(A59,"BEST_EPS",$B$2,$B$2,"BEST_FPERIOD_OVERRIDE=1bf","fill=previous","Days=A")</f>
        <v>5.577</v>
      </c>
      <c r="C59">
        <f ca="1">_xll.BDH(A59,"BEST_EPS",$B$2,$B$2,"BEST_FPERIOD_OVERRIDE=2bf","fill=previous","Days=A")</f>
        <v>5.93</v>
      </c>
      <c r="D59">
        <f ca="1">_xll.BDH(A59,"BEST_EPS",$B$2,$B$2,"BEST_FPERIOD_OVERRIDE=3bf","fill=previous","Days=A")</f>
        <v>6.2930000000000001</v>
      </c>
      <c r="E59">
        <f ca="1">_xll.BDH(A59,"BEST_TARGET_PRICE",$B$2,$B$2,"fill=previous","Days=A")</f>
        <v>82.5</v>
      </c>
      <c r="F59">
        <f ca="1">_xll.BDH($A59,F$6,$B$2,$B$2,"Dir=V","Dts=H")</f>
        <v>62.5</v>
      </c>
      <c r="G59">
        <f ca="1">_xll.BDH($A59,G$6,$B$2,$B$2,"Dir=V","Dts=H")</f>
        <v>63.2</v>
      </c>
      <c r="H59">
        <f ca="1">_xll.BDH($A59,H$6,$B$2,$B$2,"Dir=V","Dts=H")</f>
        <v>62.1</v>
      </c>
      <c r="I59">
        <f ca="1">_xll.BDH($A59,I$6,$B$2,$B$2,"Dir=V","Dts=H")</f>
        <v>62.9</v>
      </c>
      <c r="J59" t="s">
        <v>671</v>
      </c>
      <c r="K59">
        <f t="shared" si="0"/>
        <v>80.933333333333337</v>
      </c>
      <c r="L59">
        <f t="shared" si="1"/>
        <v>81.8</v>
      </c>
      <c r="M59" t="str">
        <f>_xll.BDS(A59,"BEST_ANALYST_RECS_BULK","headers=n","startrow",MATCH(1,_xll.BDS(A59,"BEST_ANALYST_RECS_BULK","headers=n","endcol=9","startcol=9","array=t"),0),"endrow",MATCH(1,_xll.BDS(A59,"BEST_ANALYST_RECS_BULK","headers=n","endcol=9","startcol=9","array=t"),0),"cols=10;rows=1")</f>
        <v>AlphaValue/Baader Europe</v>
      </c>
      <c r="N59" t="s">
        <v>437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19.48</v>
      </c>
      <c r="W59" t="str">
        <f>_xll.BDS(A59,"BEST_ANALYST_RECS_BULK","headers=n","startrow",MATCH(2,_xll.BDS(A59,"BEST_ANALYST_RECS_BULK","headers=n","endcol=9","startcol=9","array=t"),0),"endrow",MATCH(2,_xll.BDS(A59,"BEST_ANALYST_RECS_BULK","headers=n","endcol=9","startcol=9","array=t"),0),"cols=10;rows=1")</f>
        <v>Morningstar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-10.32</v>
      </c>
      <c r="AG59" t="e">
        <f>_xll.BDS(A59,"BEST_ANALYST_RECS_BULK","headers=n","startrow",MATCH(3,_xll.BDS(A59,"BEST_ANALYST_RECS_BULK","headers=n","endcol=9","startcol=9","array=t"),0),"endrow",MATCH(3,_xll.BDS(A59,"BEST_ANALYST_RECS_BULK","headers=n","endcol=9","startcol=9","array=t"),0),"cols=10;rows=1")</f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tr">
        <f>_xll.BDP($A59, AQ$6)</f>
        <v>Consumer Staples</v>
      </c>
      <c r="AR59" t="str">
        <f>_xll.BDP($A59, AR$6)</f>
        <v>Household Products</v>
      </c>
      <c r="AS59">
        <f ca="1">_xll.BQL( A59, "IMPLIED_VOLATILITY("&amp;_xll.BQL.DATE(B$2)&amp;",EXPIRY=30D,PCT_MONEYNESS=100)")</f>
        <v>19.230799999999999</v>
      </c>
    </row>
    <row r="60" spans="1:45" x14ac:dyDescent="0.25">
      <c r="A60" t="s">
        <v>255</v>
      </c>
      <c r="B60">
        <f ca="1">_xll.BDH(A60,"BEST_EPS",$B$2,$B$2,"BEST_FPERIOD_OVERRIDE=1bf","fill=previous","Days=A")</f>
        <v>2.605</v>
      </c>
      <c r="C60">
        <f ca="1">_xll.BDH(A60,"BEST_EPS",$B$2,$B$2,"BEST_FPERIOD_OVERRIDE=2bf","fill=previous","Days=A")</f>
        <v>1.9470000000000001</v>
      </c>
      <c r="D60">
        <f ca="1">_xll.BDH(A60,"BEST_EPS",$B$2,$B$2,"BEST_FPERIOD_OVERRIDE=3bf","fill=previous","Days=A")</f>
        <v>4.4029999999999996</v>
      </c>
      <c r="E60">
        <f ca="1">_xll.BDH(A60,"BEST_TARGET_PRICE",$B$2,$B$2,"fill=previous","Days=A")</f>
        <v>122.90900000000001</v>
      </c>
      <c r="F60">
        <f ca="1">_xll.BDH($A60,F$6,$B$2,$B$2,"Dir=V","Dts=H")</f>
        <v>128.5</v>
      </c>
      <c r="G60">
        <f ca="1">_xll.BDH($A60,G$6,$B$2,$B$2,"Dir=V","Dts=H")</f>
        <v>129.4</v>
      </c>
      <c r="H60">
        <f ca="1">_xll.BDH($A60,H$6,$B$2,$B$2,"Dir=V","Dts=H")</f>
        <v>126.7</v>
      </c>
      <c r="I60">
        <f ca="1">_xll.BDH($A60,I$6,$B$2,$B$2,"Dir=V","Dts=H")</f>
        <v>128.30000000000001</v>
      </c>
      <c r="J60" t="s">
        <v>671</v>
      </c>
      <c r="K60">
        <f t="shared" si="0"/>
        <v>101</v>
      </c>
      <c r="L60">
        <f t="shared" si="1"/>
        <v>100</v>
      </c>
      <c r="M60" t="str">
        <f>_xll.BDS(A60,"BEST_ANALYST_RECS_BULK","headers=n","startrow",MATCH(1,_xll.BDS(A60,"BEST_ANALYST_RECS_BULK","headers=n","endcol=9","startcol=9","array=t"),0),"endrow",MATCH(1,_xll.BDS(A60,"BEST_ANALYST_RECS_BULK","headers=n","endcol=9","startcol=9","array=t"),0),"cols=10;rows=1")</f>
        <v>Morningstar</v>
      </c>
      <c r="N60" t="s">
        <v>786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42.04</v>
      </c>
      <c r="W60" t="str">
        <f>_xll.BDS(A60,"BEST_ANALYST_RECS_BULK","headers=n","startrow",MATCH(2,_xll.BDS(A60,"BEST_ANALYST_RECS_BULK","headers=n","endcol=9","startcol=9","array=t"),0),"endrow",MATCH(2,_xll.BDS(A60,"BEST_ANALYST_RECS_BULK","headers=n","endcol=9","startcol=9","array=t"),0),"cols=10;rows=1")</f>
        <v>HSBC</v>
      </c>
      <c r="X60" t="s">
        <v>639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19.22</v>
      </c>
      <c r="AG60" t="str">
        <f>_xll.BDS(A60,"BEST_ANALYST_RECS_BULK","headers=n","startrow",MATCH(3,_xll.BDS(A60,"BEST_ANALYST_RECS_BULK","headers=n","endcol=9","startcol=9","array=t"),0),"endrow",MATCH(3,_xll.BDS(A60,"BEST_ANALYST_RECS_BULK","headers=n","endcol=9","startcol=9","array=t"),0),"cols=10;rows=1")</f>
        <v>Barclays</v>
      </c>
      <c r="AH60" t="s">
        <v>862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17.11</v>
      </c>
      <c r="AQ60" t="str">
        <f>_xll.BDP($A60, AQ$6)</f>
        <v>Industrials</v>
      </c>
      <c r="AR60" t="str">
        <f>_xll.BDP($A60, AR$6)</f>
        <v>Marine Transportation</v>
      </c>
      <c r="AS60">
        <f ca="1">_xll.BQL( A60, "IMPLIED_VOLATILITY("&amp;_xll.BQL.DATE(B$2)&amp;",EXPIRY=30D,PCT_MONEYNESS=100)")</f>
        <v>38.875900000000001</v>
      </c>
    </row>
    <row r="61" spans="1:45" x14ac:dyDescent="0.25">
      <c r="A61" t="s">
        <v>347</v>
      </c>
      <c r="B61">
        <f ca="1">_xll.BDH(A61,"BEST_EPS",$B$2,$B$2,"BEST_FPERIOD_OVERRIDE=1bf","fill=previous","Days=A")</f>
        <v>2.7490000000000001</v>
      </c>
      <c r="C61">
        <f ca="1">_xll.BDH(A61,"BEST_EPS",$B$2,$B$2,"BEST_FPERIOD_OVERRIDE=2bf","fill=previous","Days=A")</f>
        <v>3.5049999999999999</v>
      </c>
      <c r="D61" t="str">
        <f ca="1">_xll.BDH(A61,"BEST_EPS",$B$2,$B$2,"BEST_FPERIOD_OVERRIDE=3bf","fill=previous","Days=A")</f>
        <v>#N/A N/A</v>
      </c>
      <c r="E61">
        <f ca="1">_xll.BDH(A61,"BEST_TARGET_PRICE",$B$2,$B$2,"fill=previous","Days=A")</f>
        <v>65</v>
      </c>
      <c r="F61">
        <f ca="1">_xll.BDH($A61,F$6,$B$2,$B$2,"Dir=V","Dts=H")</f>
        <v>88</v>
      </c>
      <c r="G61">
        <f ca="1">_xll.BDH($A61,G$6,$B$2,$B$2,"Dir=V","Dts=H")</f>
        <v>88.4</v>
      </c>
      <c r="H61">
        <f ca="1">_xll.BDH($A61,H$6,$B$2,$B$2,"Dir=V","Dts=H")</f>
        <v>86.9</v>
      </c>
      <c r="I61">
        <f ca="1">_xll.BDH($A61,I$6,$B$2,$B$2,"Dir=V","Dts=H")</f>
        <v>88</v>
      </c>
      <c r="J61" t="s">
        <v>671</v>
      </c>
      <c r="K61">
        <f t="shared" si="0"/>
        <v>67.643333333333331</v>
      </c>
      <c r="L61">
        <f t="shared" si="1"/>
        <v>70</v>
      </c>
      <c r="M61" t="str">
        <f>_xll.BDS(A61,"BEST_ANALYST_RECS_BULK","headers=n","startrow",MATCH(1,_xll.BDS(A61,"BEST_ANALYST_RECS_BULK","headers=n","endcol=9","startcol=9","array=t"),0),"endrow",MATCH(1,_xll.BDS(A61,"BEST_ANALYST_RECS_BULK","headers=n","endcol=9","startcol=9","array=t"),0),"cols=10;rows=1")</f>
        <v>Deutsche Bank</v>
      </c>
      <c r="N61" t="s">
        <v>867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45835</v>
      </c>
      <c r="U61">
        <v>1</v>
      </c>
      <c r="V61">
        <v>0</v>
      </c>
      <c r="W61" t="str">
        <f>_xll.BDS(A61,"BEST_ANALYST_RECS_BULK","headers=n","startrow",MATCH(2,_xll.BDS(A61,"BEST_ANALYST_RECS_BULK","headers=n","endcol=9","startcol=9","array=t"),0),"endrow",MATCH(2,_xll.BDS(A61,"BEST_ANALYST_RECS_BULK","headers=n","endcol=9","startcol=9","array=t"),0),"cols=10;rows=1")</f>
        <v>Kepler Cheuvreux</v>
      </c>
      <c r="X61" t="s">
        <v>841</v>
      </c>
      <c r="Y61" t="s">
        <v>444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-2.38</v>
      </c>
      <c r="AG61" t="str">
        <f>_xll.BDS(A61,"BEST_ANALYST_RECS_BULK","headers=n","startrow",MATCH(3,_xll.BDS(A61,"BEST_ANALYST_RECS_BULK","headers=n","endcol=9","startcol=9","array=t"),0),"endrow",MATCH(3,_xll.BDS(A61,"BEST_ANALYST_RECS_BULK","headers=n","endcol=9","startcol=9","array=t"),0),"cols=10;rows=1")</f>
        <v>Sadif Investment Analytics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-9.41</v>
      </c>
      <c r="AQ61" t="str">
        <f>_xll.BDP($A61, AQ$6)</f>
        <v>Consumer Discretionary</v>
      </c>
      <c r="AR61" t="str">
        <f>_xll.BDP($A61, AR$6)</f>
        <v>Automobile Components</v>
      </c>
      <c r="AS61" t="str">
        <f ca="1">_xll.BQL( A61, "IMPLIED_VOLATILITY("&amp;_xll.BQL.DATE(B$2)&amp;",EXPIRY=30D,PCT_MONEYNESS=100)")</f>
        <v>#N/A</v>
      </c>
    </row>
    <row r="62" spans="1:45" x14ac:dyDescent="0.25">
      <c r="A62" t="s">
        <v>217</v>
      </c>
      <c r="B62">
        <f ca="1">_xll.BDH(A62,"BEST_EPS",$B$2,$B$2,"BEST_FPERIOD_OVERRIDE=1bf","fill=previous","Days=A")</f>
        <v>21.701000000000001</v>
      </c>
      <c r="C62">
        <f ca="1">_xll.BDH(A62,"BEST_EPS",$B$2,$B$2,"BEST_FPERIOD_OVERRIDE=2bf","fill=previous","Days=A")</f>
        <v>22.742000000000001</v>
      </c>
      <c r="D62">
        <f ca="1">_xll.BDH(A62,"BEST_EPS",$B$2,$B$2,"BEST_FPERIOD_OVERRIDE=3bf","fill=previous","Days=A")</f>
        <v>23.422000000000001</v>
      </c>
      <c r="E62">
        <f ca="1">_xll.BDH(A62,"BEST_TARGET_PRICE",$B$2,$B$2,"fill=previous","Days=A")</f>
        <v>289.42099999999999</v>
      </c>
      <c r="F62">
        <f ca="1">_xll.BDH($A62,F$6,$B$2,$B$2,"Dir=V","Dts=H")</f>
        <v>268.8</v>
      </c>
      <c r="G62">
        <f ca="1">_xll.BDH($A62,G$6,$B$2,$B$2,"Dir=V","Dts=H")</f>
        <v>269.8</v>
      </c>
      <c r="H62">
        <f ca="1">_xll.BDH($A62,H$6,$B$2,$B$2,"Dir=V","Dts=H")</f>
        <v>264.2</v>
      </c>
      <c r="I62">
        <f ca="1">_xll.BDH($A62,I$6,$B$2,$B$2,"Dir=V","Dts=H")</f>
        <v>265.2</v>
      </c>
      <c r="J62" t="s">
        <v>671</v>
      </c>
      <c r="K62">
        <f t="shared" si="0"/>
        <v>283.33333333333331</v>
      </c>
      <c r="L62">
        <f t="shared" si="1"/>
        <v>321</v>
      </c>
      <c r="M62" t="str">
        <f>_xll.BDS(A62,"BEST_ANALYST_RECS_BULK","headers=n","startrow",MATCH(1,_xll.BDS(A62,"BEST_ANALYST_RECS_BULK","headers=n","endcol=9","startcol=9","array=t"),0),"endrow",MATCH(1,_xll.BDS(A62,"BEST_ANALYST_RECS_BULK","headers=n","endcol=9","startcol=9","array=t"),0),"cols=10;rows=1")</f>
        <v>AlphaValue/Baader Europe</v>
      </c>
      <c r="N62" t="s">
        <v>440</v>
      </c>
      <c r="O62" t="s">
        <v>438</v>
      </c>
      <c r="P62">
        <v>4</v>
      </c>
      <c r="Q62" t="s">
        <v>18</v>
      </c>
      <c r="R62">
        <v>321</v>
      </c>
      <c r="S62" t="s">
        <v>27</v>
      </c>
      <c r="T62" s="2">
        <v>45841</v>
      </c>
      <c r="U62">
        <v>1</v>
      </c>
      <c r="V62">
        <v>14.77</v>
      </c>
      <c r="W62" t="str">
        <f>_xll.BDS(A62,"BEST_ANALYST_RECS_BULK","headers=n","startrow",MATCH(2,_xll.BDS(A62,"BEST_ANALYST_RECS_BULK","headers=n","endcol=9","startcol=9","array=t"),0),"endrow",MATCH(2,_xll.BDS(A62,"BEST_ANALYST_RECS_BULK","headers=n","endcol=9","startcol=9","array=t"),0),"cols=10;rows=1")</f>
        <v>Morningstar</v>
      </c>
      <c r="X62" t="s">
        <v>485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1.1200000000000001</v>
      </c>
      <c r="AG62" t="str">
        <f>_xll.BDS(A62,"BEST_ANALYST_RECS_BULK","headers=n","startrow",MATCH(3,_xll.BDS(A62,"BEST_ANALYST_RECS_BULK","headers=n","endcol=9","startcol=9","array=t"),0),"endrow",MATCH(3,_xll.BDS(A62,"BEST_ANALYST_RECS_BULK","headers=n","endcol=9","startcol=9","array=t"),0),"cols=10;rows=1")</f>
        <v>Mediobanca</v>
      </c>
      <c r="AH62" t="s">
        <v>851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tr">
        <f>_xll.BDP($A62, AQ$6)</f>
        <v>Financials</v>
      </c>
      <c r="AR62" t="str">
        <f>_xll.BDP($A62, AR$6)</f>
        <v>Insurance</v>
      </c>
      <c r="AS62">
        <f ca="1">_xll.BQL( A62, "IMPLIED_VOLATILITY("&amp;_xll.BQL.DATE(B$2)&amp;",EXPIRY=30D,PCT_MONEYNESS=100)")</f>
        <v>18.7925</v>
      </c>
    </row>
    <row r="63" spans="1:45" x14ac:dyDescent="0.25">
      <c r="A63" t="s">
        <v>371</v>
      </c>
      <c r="B63">
        <f ca="1">_xll.BDH(A63,"BEST_EPS",$B$2,$B$2,"BEST_FPERIOD_OVERRIDE=1bf","fill=previous","Days=A")</f>
        <v>10.369</v>
      </c>
      <c r="C63">
        <f ca="1">_xll.BDH(A63,"BEST_EPS",$B$2,$B$2,"BEST_FPERIOD_OVERRIDE=2bf","fill=previous","Days=A")</f>
        <v>11.398999999999999</v>
      </c>
      <c r="D63">
        <f ca="1">_xll.BDH(A63,"BEST_EPS",$B$2,$B$2,"BEST_FPERIOD_OVERRIDE=3bf","fill=previous","Days=A")</f>
        <v>11.914</v>
      </c>
      <c r="E63">
        <f ca="1">_xll.BDH(A63,"BEST_TARGET_PRICE",$B$2,$B$2,"fill=previous","Days=A")</f>
        <v>161.77000000000001</v>
      </c>
      <c r="F63">
        <f ca="1">_xll.BDH($A63,F$6,$B$2,$B$2,"Dir=V","Dts=H")</f>
        <v>174.9</v>
      </c>
      <c r="G63">
        <f ca="1">_xll.BDH($A63,G$6,$B$2,$B$2,"Dir=V","Dts=H")</f>
        <v>175.3</v>
      </c>
      <c r="H63">
        <f ca="1">_xll.BDH($A63,H$6,$B$2,$B$2,"Dir=V","Dts=H")</f>
        <v>172.4</v>
      </c>
      <c r="I63">
        <f ca="1">_xll.BDH($A63,I$6,$B$2,$B$2,"Dir=V","Dts=H")</f>
        <v>174.2</v>
      </c>
      <c r="J63" t="s">
        <v>671</v>
      </c>
      <c r="K63">
        <f t="shared" si="0"/>
        <v>158</v>
      </c>
      <c r="L63">
        <f t="shared" si="1"/>
        <v>153</v>
      </c>
      <c r="M63" t="str">
        <f>_xll.BDS(A63,"BEST_ANALYST_RECS_BULK","headers=n","startrow",MATCH(1,_xll.BDS(A63,"BEST_ANALYST_RECS_BULK","headers=n","endcol=9","startcol=9","array=t"),0),"endrow",MATCH(1,_xll.BDS(A63,"BEST_ANALYST_RECS_BULK","headers=n","endcol=9","startcol=9","array=t"),0),"cols=10;rows=1")</f>
        <v>ISS-EVA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67.61</v>
      </c>
      <c r="W63" t="str">
        <f>_xll.BDS(A63,"BEST_ANALYST_RECS_BULK","headers=n","startrow",MATCH(2,_xll.BDS(A63,"BEST_ANALYST_RECS_BULK","headers=n","endcol=9","startcol=9","array=t"),0),"endrow",MATCH(2,_xll.BDS(A63,"BEST_ANALYST_RECS_BULK","headers=n","endcol=9","startcol=9","array=t"),0),"cols=10;rows=1")</f>
        <v>Jefferies</v>
      </c>
      <c r="X63" t="s">
        <v>602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52.33</v>
      </c>
      <c r="AG63" t="str">
        <f>_xll.BDS(A63,"BEST_ANALYST_RECS_BULK","headers=n","startrow",MATCH(3,_xll.BDS(A63,"BEST_ANALYST_RECS_BULK","headers=n","endcol=9","startcol=9","array=t"),0),"endrow",MATCH(3,_xll.BDS(A63,"BEST_ANALYST_RECS_BULK","headers=n","endcol=9","startcol=9","array=t"),0),"cols=10;rows=1")</f>
        <v>BNP Paribas Exane</v>
      </c>
      <c r="AH63" t="s">
        <v>563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45846</v>
      </c>
      <c r="AO63">
        <v>3</v>
      </c>
      <c r="AP63">
        <v>44.59</v>
      </c>
      <c r="AQ63" t="str">
        <f>_xll.BDP($A63, AQ$6)</f>
        <v>Industrials</v>
      </c>
      <c r="AR63" t="str">
        <f>_xll.BDP($A63, AR$6)</f>
        <v>Construction &amp; Engineering</v>
      </c>
      <c r="AS63">
        <f ca="1">_xll.BQL( A63, "IMPLIED_VOLATILITY("&amp;_xll.BQL.DATE(B$2)&amp;",EXPIRY=30D,PCT_MONEYNESS=100)")</f>
        <v>25.753</v>
      </c>
    </row>
    <row r="64" spans="1:45" x14ac:dyDescent="0.25">
      <c r="A64" t="s">
        <v>194</v>
      </c>
      <c r="B64">
        <f ca="1">_xll.BDH(A64,"BEST_EPS",$B$2,$B$2,"BEST_FPERIOD_OVERRIDE=1bf","fill=previous","Days=A")</f>
        <v>1.748</v>
      </c>
      <c r="C64">
        <f ca="1">_xll.BDH(A64,"BEST_EPS",$B$2,$B$2,"BEST_FPERIOD_OVERRIDE=2bf","fill=previous","Days=A")</f>
        <v>2.2690000000000001</v>
      </c>
      <c r="D64">
        <f ca="1">_xll.BDH(A64,"BEST_EPS",$B$2,$B$2,"BEST_FPERIOD_OVERRIDE=3bf","fill=previous","Days=A")</f>
        <v>2.8109999999999999</v>
      </c>
      <c r="E64">
        <f ca="1">_xll.BDH(A64,"BEST_TARGET_PRICE",$B$2,$B$2,"fill=previous","Days=A")</f>
        <v>41.341999999999999</v>
      </c>
      <c r="F64">
        <f ca="1">_xll.BDH($A64,F$6,$B$2,$B$2,"Dir=V","Dts=H")</f>
        <v>37.835000000000001</v>
      </c>
      <c r="G64">
        <f ca="1">_xll.BDH($A64,G$6,$B$2,$B$2,"Dir=V","Dts=H")</f>
        <v>38.31</v>
      </c>
      <c r="H64">
        <f ca="1">_xll.BDH($A64,H$6,$B$2,$B$2,"Dir=V","Dts=H")</f>
        <v>37.835000000000001</v>
      </c>
      <c r="I64">
        <f ca="1">_xll.BDH($A64,I$6,$B$2,$B$2,"Dir=V","Dts=H")</f>
        <v>38.17</v>
      </c>
      <c r="J64" t="s">
        <v>671</v>
      </c>
      <c r="K64">
        <f t="shared" si="0"/>
        <v>41.233333333333334</v>
      </c>
      <c r="L64">
        <f t="shared" si="1"/>
        <v>37</v>
      </c>
      <c r="M64" t="str">
        <f>_xll.BDS(A64,"BEST_ANALYST_RECS_BULK","headers=n","startrow",MATCH(1,_xll.BDS(A64,"BEST_ANALYST_RECS_BULK","headers=n","endcol=9","startcol=9","array=t"),0),"endrow",MATCH(1,_xll.BDS(A64,"BEST_ANALYST_RECS_BULK","headers=n","endcol=9","startcol=9","array=t"),0),"cols=10;rows=1")</f>
        <v>MWB Research</v>
      </c>
      <c r="N64" t="s">
        <v>701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tr">
        <f>_xll.BDS(A64,"BEST_ANALYST_RECS_BULK","headers=n","startrow",MATCH(2,_xll.BDS(A64,"BEST_ANALYST_RECS_BULK","headers=n","endcol=9","startcol=9","array=t"),0),"endrow",MATCH(2,_xll.BDS(A64,"BEST_ANALYST_RECS_BULK","headers=n","endcol=9","startcol=9","array=t"),0),"cols=10;rows=1")</f>
        <v>AlphaValue/Baader Europe</v>
      </c>
      <c r="X64" t="s">
        <v>591</v>
      </c>
      <c r="Y64" t="s">
        <v>438</v>
      </c>
      <c r="Z64">
        <v>4</v>
      </c>
      <c r="AA64" t="s">
        <v>18</v>
      </c>
      <c r="AB64">
        <v>39.700000000000003</v>
      </c>
      <c r="AC64" t="s">
        <v>27</v>
      </c>
      <c r="AD64" s="2">
        <v>45841</v>
      </c>
      <c r="AE64">
        <v>2</v>
      </c>
      <c r="AF64">
        <v>40.89</v>
      </c>
      <c r="AG64" t="str">
        <f>_xll.BDS(A64,"BEST_ANALYST_RECS_BULK","headers=n","startrow",MATCH(3,_xll.BDS(A64,"BEST_ANALYST_RECS_BULK","headers=n","endcol=9","startcol=9","array=t"),0),"endrow",MATCH(3,_xll.BDS(A64,"BEST_ANALYST_RECS_BULK","headers=n","endcol=9","startcol=9","array=t"),0),"cols=10;rows=1")</f>
        <v>Susquehanna</v>
      </c>
      <c r="AH64" t="s">
        <v>1034</v>
      </c>
      <c r="AI64" t="s">
        <v>1035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16.059999999999999</v>
      </c>
      <c r="AQ64" t="str">
        <f>_xll.BDP($A64, AQ$6)</f>
        <v>Information Technology</v>
      </c>
      <c r="AR64" t="str">
        <f>_xll.BDP($A64, AR$6)</f>
        <v>Semiconductors &amp; Semiconductor</v>
      </c>
      <c r="AS64">
        <f ca="1">_xll.BQL( A64, "IMPLIED_VOLATILITY("&amp;_xll.BQL.DATE(B$2)&amp;",EXPIRY=30D,PCT_MONEYNESS=100)")</f>
        <v>39.198</v>
      </c>
    </row>
    <row r="65" spans="1:45" x14ac:dyDescent="0.25">
      <c r="A65" t="s">
        <v>317</v>
      </c>
      <c r="B65">
        <f ca="1">_xll.BDH(A65,"BEST_EPS",$B$2,$B$2,"BEST_FPERIOD_OVERRIDE=1bf","fill=previous","Days=A")</f>
        <v>4.3170000000000002</v>
      </c>
      <c r="C65">
        <f ca="1">_xll.BDH(A65,"BEST_EPS",$B$2,$B$2,"BEST_FPERIOD_OVERRIDE=2bf","fill=previous","Days=A")</f>
        <v>4.9560000000000004</v>
      </c>
      <c r="D65" t="str">
        <f ca="1">_xll.BDH(A65,"BEST_EPS",$B$2,$B$2,"BEST_FPERIOD_OVERRIDE=3bf","fill=previous","Days=A")</f>
        <v>#N/A N/A</v>
      </c>
      <c r="E65">
        <f ca="1">_xll.BDH(A65,"BEST_TARGET_PRICE",$B$2,$B$2,"fill=previous","Days=A")</f>
        <v>89.575999999999993</v>
      </c>
      <c r="F65">
        <f ca="1">_xll.BDH($A65,F$6,$B$2,$B$2,"Dir=V","Dts=H")</f>
        <v>84.6</v>
      </c>
      <c r="G65">
        <f ca="1">_xll.BDH($A65,G$6,$B$2,$B$2,"Dir=V","Dts=H")</f>
        <v>86.4</v>
      </c>
      <c r="H65">
        <f ca="1">_xll.BDH($A65,H$6,$B$2,$B$2,"Dir=V","Dts=H")</f>
        <v>84.55</v>
      </c>
      <c r="I65">
        <f ca="1">_xll.BDH($A65,I$6,$B$2,$B$2,"Dir=V","Dts=H")</f>
        <v>86.35</v>
      </c>
      <c r="J65" t="s">
        <v>671</v>
      </c>
      <c r="K65">
        <f t="shared" si="0"/>
        <v>94.666666666666671</v>
      </c>
      <c r="L65">
        <f t="shared" si="1"/>
        <v>96</v>
      </c>
      <c r="M65" t="str">
        <f>_xll.BDS(A65,"BEST_ANALYST_RECS_BULK","headers=n","startrow",MATCH(1,_xll.BDS(A65,"BEST_ANALYST_RECS_BULK","headers=n","endcol=9","startcol=9","array=t"),0),"endrow",MATCH(1,_xll.BDS(A65,"BEST_ANALYST_RECS_BULK","headers=n","endcol=9","startcol=9","array=t"),0),"cols=10;rows=1")</f>
        <v>Kepler Cheuvreux</v>
      </c>
      <c r="N65" t="s">
        <v>653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22.9</v>
      </c>
      <c r="W65" t="str">
        <f>_xll.BDS(A65,"BEST_ANALYST_RECS_BULK","headers=n","startrow",MATCH(2,_xll.BDS(A65,"BEST_ANALYST_RECS_BULK","headers=n","endcol=9","startcol=9","array=t"),0),"endrow",MATCH(2,_xll.BDS(A65,"BEST_ANALYST_RECS_BULK","headers=n","endcol=9","startcol=9","array=t"),0),"cols=10;rows=1")</f>
        <v>Oddo BHF</v>
      </c>
      <c r="X65" t="s">
        <v>1106</v>
      </c>
      <c r="Y65" t="s">
        <v>17</v>
      </c>
      <c r="Z65">
        <v>5</v>
      </c>
      <c r="AA65" t="s">
        <v>18</v>
      </c>
      <c r="AB65">
        <v>95</v>
      </c>
      <c r="AC65" t="s">
        <v>19</v>
      </c>
      <c r="AD65" s="2">
        <v>45786</v>
      </c>
      <c r="AE65">
        <v>2</v>
      </c>
      <c r="AF65">
        <v>22.23</v>
      </c>
      <c r="AG65" t="str">
        <f>_xll.BDS(A65,"BEST_ANALYST_RECS_BULK","headers=n","startrow",MATCH(3,_xll.BDS(A65,"BEST_ANALYST_RECS_BULK","headers=n","endcol=9","startcol=9","array=t"),0),"endrow",MATCH(3,_xll.BDS(A65,"BEST_ANALYST_RECS_BULK","headers=n","endcol=9","startcol=9","array=t"),0),"cols=10;rows=1")</f>
        <v>JP Morgan</v>
      </c>
      <c r="AH65" t="s">
        <v>985</v>
      </c>
      <c r="AI65" t="s">
        <v>25</v>
      </c>
      <c r="AJ65">
        <v>3</v>
      </c>
      <c r="AK65" t="s">
        <v>26</v>
      </c>
      <c r="AL65">
        <v>93</v>
      </c>
      <c r="AM65" t="s">
        <v>19</v>
      </c>
      <c r="AN65" s="2">
        <v>45834</v>
      </c>
      <c r="AO65">
        <v>3</v>
      </c>
      <c r="AP65">
        <v>20.32</v>
      </c>
      <c r="AQ65" t="str">
        <f>_xll.BDP($A65, AQ$6)</f>
        <v>Industrials</v>
      </c>
      <c r="AR65" t="str">
        <f>_xll.BDP($A65, AR$6)</f>
        <v>Machinery</v>
      </c>
      <c r="AS65">
        <f ca="1">_xll.BQL( A65, "IMPLIED_VOLATILITY("&amp;_xll.BQL.DATE(B$2)&amp;",EXPIRY=30D,PCT_MONEYNESS=100)")</f>
        <v>27.508199999999999</v>
      </c>
    </row>
    <row r="66" spans="1:45" x14ac:dyDescent="0.25">
      <c r="A66" t="s">
        <v>395</v>
      </c>
      <c r="B66">
        <f ca="1">_xll.BDH(A66,"BEST_EPS",$B$2,$B$2,"BEST_FPERIOD_OVERRIDE=1bf","fill=previous","Days=A")</f>
        <v>5.88</v>
      </c>
      <c r="C66">
        <f ca="1">_xll.BDH(A66,"BEST_EPS",$B$2,$B$2,"BEST_FPERIOD_OVERRIDE=2bf","fill=previous","Days=A")</f>
        <v>5.9119999999999999</v>
      </c>
      <c r="D66">
        <f ca="1">_xll.BDH(A66,"BEST_EPS",$B$2,$B$2,"BEST_FPERIOD_OVERRIDE=3bf","fill=previous","Days=A")</f>
        <v>6.2389999999999999</v>
      </c>
      <c r="E66">
        <f ca="1">_xll.BDH(A66,"BEST_TARGET_PRICE",$B$2,$B$2,"fill=previous","Days=A")</f>
        <v>88.817999999999998</v>
      </c>
      <c r="F66">
        <f ca="1">_xll.BDH($A66,F$6,$B$2,$B$2,"Dir=V","Dts=H")</f>
        <v>71.95</v>
      </c>
      <c r="G66">
        <f ca="1">_xll.BDH($A66,G$6,$B$2,$B$2,"Dir=V","Dts=H")</f>
        <v>72.650000000000006</v>
      </c>
      <c r="H66">
        <f ca="1">_xll.BDH($A66,H$6,$B$2,$B$2,"Dir=V","Dts=H")</f>
        <v>71.7</v>
      </c>
      <c r="I66">
        <f ca="1">_xll.BDH($A66,I$6,$B$2,$B$2,"Dir=V","Dts=H")</f>
        <v>72.150000000000006</v>
      </c>
      <c r="J66" t="s">
        <v>671</v>
      </c>
      <c r="K66">
        <f t="shared" si="0"/>
        <v>71.36666666666666</v>
      </c>
      <c r="L66">
        <f t="shared" si="1"/>
        <v>75</v>
      </c>
      <c r="M66" t="str">
        <f>_xll.BDS(A66,"BEST_ANALYST_RECS_BULK","headers=n","startrow",MATCH(1,_xll.BDS(A66,"BEST_ANALYST_RECS_BULK","headers=n","endcol=9","startcol=9","array=t"),0),"endrow",MATCH(1,_xll.BDS(A66,"BEST_ANALYST_RECS_BULK","headers=n","endcol=9","startcol=9","array=t"),0),"cols=10;rows=1")</f>
        <v>BNP Paribas Exane</v>
      </c>
      <c r="N66" t="s">
        <v>470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13.98</v>
      </c>
      <c r="W66" t="str">
        <f>_xll.BDS(A66,"BEST_ANALYST_RECS_BULK","headers=n","startrow",MATCH(2,_xll.BDS(A66,"BEST_ANALYST_RECS_BULK","headers=n","endcol=9","startcol=9","array=t"),0),"endrow",MATCH(2,_xll.BDS(A66,"BEST_ANALYST_RECS_BULK","headers=n","endcol=9","startcol=9","array=t"),0),"cols=10;rows=1")</f>
        <v>Bernstein</v>
      </c>
      <c r="X66" t="s">
        <v>573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5.74</v>
      </c>
      <c r="AG66" t="str">
        <f>_xll.BDS(A66,"BEST_ANALYST_RECS_BULK","headers=n","startrow",MATCH(3,_xll.BDS(A66,"BEST_ANALYST_RECS_BULK","headers=n","endcol=9","startcol=9","array=t"),0),"endrow",MATCH(3,_xll.BDS(A66,"BEST_ANALYST_RECS_BULK","headers=n","endcol=9","startcol=9","array=t"),0),"cols=10;rows=1")</f>
        <v>Goldman Sachs</v>
      </c>
      <c r="AH66" t="s">
        <v>487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tr">
        <f>_xll.BDP($A66, AQ$6)</f>
        <v>Real Estate</v>
      </c>
      <c r="AR66" t="str">
        <f>_xll.BDP($A66, AR$6)</f>
        <v>Real Estate Management &amp; Devel</v>
      </c>
      <c r="AS66">
        <f ca="1">_xll.BQL( A66, "IMPLIED_VOLATILITY("&amp;_xll.BQL.DATE(B$2)&amp;",EXPIRY=30D,PCT_MONEYNESS=100)")</f>
        <v>25.907</v>
      </c>
    </row>
    <row r="67" spans="1:45" x14ac:dyDescent="0.25">
      <c r="A67" t="s">
        <v>389</v>
      </c>
      <c r="B67">
        <f ca="1">_xll.BDH(A67,"BEST_EPS",$B$2,$B$2,"BEST_FPERIOD_OVERRIDE=1bf","fill=previous","Days=A")</f>
        <v>1.1439999999999999</v>
      </c>
      <c r="C67">
        <f ca="1">_xll.BDH(A67,"BEST_EPS",$B$2,$B$2,"BEST_FPERIOD_OVERRIDE=2bf","fill=previous","Days=A")</f>
        <v>1.361</v>
      </c>
      <c r="D67">
        <f ca="1">_xll.BDH(A67,"BEST_EPS",$B$2,$B$2,"BEST_FPERIOD_OVERRIDE=3bf","fill=previous","Days=A")</f>
        <v>1.526</v>
      </c>
      <c r="E67">
        <f ca="1">_xll.BDH(A67,"BEST_TARGET_PRICE",$B$2,$B$2,"fill=previous","Days=A")</f>
        <v>6.8710000000000004</v>
      </c>
      <c r="F67">
        <f ca="1">_xll.BDH($A67,F$6,$B$2,$B$2,"Dir=V","Dts=H")</f>
        <v>7.45</v>
      </c>
      <c r="G67">
        <f ca="1">_xll.BDH($A67,G$6,$B$2,$B$2,"Dir=V","Dts=H")</f>
        <v>7.5119999999999996</v>
      </c>
      <c r="H67">
        <f ca="1">_xll.BDH($A67,H$6,$B$2,$B$2,"Dir=V","Dts=H")</f>
        <v>7.3680000000000003</v>
      </c>
      <c r="I67">
        <f ca="1">_xll.BDH($A67,I$6,$B$2,$B$2,"Dir=V","Dts=H")</f>
        <v>7.476</v>
      </c>
      <c r="J67" t="s">
        <v>671</v>
      </c>
      <c r="K67">
        <f t="shared" si="0"/>
        <v>8.8166666666666664</v>
      </c>
      <c r="L67">
        <f t="shared" si="1"/>
        <v>6.95</v>
      </c>
      <c r="M67" t="str">
        <f>_xll.BDS(A67,"BEST_ANALYST_RECS_BULK","headers=n","startrow",MATCH(1,_xll.BDS(A67,"BEST_ANALYST_RECS_BULK","headers=n","endcol=9","startcol=9","array=t"),0),"endrow",MATCH(1,_xll.BDS(A67,"BEST_ANALYST_RECS_BULK","headers=n","endcol=9","startcol=9","array=t"),0),"cols=10;rows=1")</f>
        <v>Sadif Investment Analytics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35.380000000000003</v>
      </c>
      <c r="W67" t="str">
        <f>_xll.BDS(A67,"BEST_ANALYST_RECS_BULK","headers=n","startrow",MATCH(2,_xll.BDS(A67,"BEST_ANALYST_RECS_BULK","headers=n","endcol=9","startcol=9","array=t"),0),"endrow",MATCH(2,_xll.BDS(A67,"BEST_ANALYST_RECS_BULK","headers=n","endcol=9","startcol=9","array=t"),0),"cols=10;rows=1")</f>
        <v>Davy</v>
      </c>
      <c r="X67" t="s">
        <v>896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32.049999999999997</v>
      </c>
      <c r="AG67" t="str">
        <f>_xll.BDS(A67,"BEST_ANALYST_RECS_BULK","headers=n","startrow",MATCH(3,_xll.BDS(A67,"BEST_ANALYST_RECS_BULK","headers=n","endcol=9","startcol=9","array=t"),0),"endrow",MATCH(3,_xll.BDS(A67,"BEST_ANALYST_RECS_BULK","headers=n","endcol=9","startcol=9","array=t"),0),"cols=10;rows=1")</f>
        <v>Bernstein</v>
      </c>
      <c r="AH67" t="s">
        <v>582</v>
      </c>
      <c r="AI67" t="s">
        <v>36</v>
      </c>
      <c r="AJ67">
        <v>3</v>
      </c>
      <c r="AK67" t="s">
        <v>18</v>
      </c>
      <c r="AL67">
        <v>7.5</v>
      </c>
      <c r="AM67" t="s">
        <v>19</v>
      </c>
      <c r="AN67" s="2">
        <v>45847</v>
      </c>
      <c r="AO67">
        <v>3</v>
      </c>
      <c r="AP67">
        <v>15.05</v>
      </c>
      <c r="AQ67" t="str">
        <f>_xll.BDP($A67, AQ$6)</f>
        <v>Industrials</v>
      </c>
      <c r="AR67" t="str">
        <f>_xll.BDP($A67, AR$6)</f>
        <v>Passenger Airlines</v>
      </c>
      <c r="AS67">
        <f ca="1">_xll.BQL( A67, "IMPLIED_VOLATILITY("&amp;_xll.BQL.DATE(B$2)&amp;",EXPIRY=30D,PCT_MONEYNESS=100)")</f>
        <v>33.852800000000002</v>
      </c>
    </row>
    <row r="68" spans="1:45" x14ac:dyDescent="0.25">
      <c r="A68" t="s">
        <v>137</v>
      </c>
      <c r="B68">
        <f ca="1">_xll.BDH(A68,"BEST_EPS",$B$2,$B$2,"BEST_FPERIOD_OVERRIDE=1bf","fill=previous","Days=A")</f>
        <v>6.95</v>
      </c>
      <c r="C68">
        <f ca="1">_xll.BDH(A68,"BEST_EPS",$B$2,$B$2,"BEST_FPERIOD_OVERRIDE=2bf","fill=previous","Days=A")</f>
        <v>8.077</v>
      </c>
      <c r="D68">
        <f ca="1">_xll.BDH(A68,"BEST_EPS",$B$2,$B$2,"BEST_FPERIOD_OVERRIDE=3bf","fill=previous","Days=A")</f>
        <v>9.3360000000000003</v>
      </c>
      <c r="E68">
        <f ca="1">_xll.BDH(A68,"BEST_TARGET_PRICE",$B$2,$B$2,"fill=previous","Days=A")</f>
        <v>58.884999999999998</v>
      </c>
      <c r="F68">
        <f ca="1">_xll.BDH($A68,F$6,$B$2,$B$2,"Dir=V","Dts=H")</f>
        <v>52.36</v>
      </c>
      <c r="G68">
        <f ca="1">_xll.BDH($A68,G$6,$B$2,$B$2,"Dir=V","Dts=H")</f>
        <v>53.25</v>
      </c>
      <c r="H68">
        <f ca="1">_xll.BDH($A68,H$6,$B$2,$B$2,"Dir=V","Dts=H")</f>
        <v>52.16</v>
      </c>
      <c r="I68">
        <f ca="1">_xll.BDH($A68,I$6,$B$2,$B$2,"Dir=V","Dts=H")</f>
        <v>52.96</v>
      </c>
      <c r="J68" t="s">
        <v>671</v>
      </c>
      <c r="K68">
        <f t="shared" si="0"/>
        <v>56.406666666666666</v>
      </c>
      <c r="L68">
        <f t="shared" si="1"/>
        <v>38</v>
      </c>
      <c r="M68" t="str">
        <f>_xll.BDS(A68,"BEST_ANALYST_RECS_BULK","headers=n","startrow",MATCH(1,_xll.BDS(A68,"BEST_ANALYST_RECS_BULK","headers=n","endcol=9","startcol=9","array=t"),0),"endrow",MATCH(1,_xll.BDS(A68,"BEST_ANALYST_RECS_BULK","headers=n","endcol=9","startcol=9","array=t"),0),"cols=10;rows=1")</f>
        <v>Oddo BHF</v>
      </c>
      <c r="N68" t="s">
        <v>617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10.199999999999999</v>
      </c>
      <c r="W68" t="str">
        <f>_xll.BDS(A68,"BEST_ANALYST_RECS_BULK","headers=n","startrow",MATCH(2,_xll.BDS(A68,"BEST_ANALYST_RECS_BULK","headers=n","endcol=9","startcol=9","array=t"),0),"endrow",MATCH(2,_xll.BDS(A68,"BEST_ANALYST_RECS_BULK","headers=n","endcol=9","startcol=9","array=t"),0),"cols=10;rows=1")</f>
        <v>Morningstar</v>
      </c>
      <c r="X68" t="s">
        <v>938</v>
      </c>
      <c r="Y68" t="s">
        <v>20</v>
      </c>
      <c r="Z68">
        <v>5</v>
      </c>
      <c r="AA68" t="s">
        <v>18</v>
      </c>
      <c r="AB68">
        <v>91.22</v>
      </c>
      <c r="AC68" t="s">
        <v>19</v>
      </c>
      <c r="AD68" s="2">
        <v>45778</v>
      </c>
      <c r="AE68">
        <v>2</v>
      </c>
      <c r="AF68">
        <v>3.84</v>
      </c>
      <c r="AG68" t="e">
        <f>_xll.BDS(A68,"BEST_ANALYST_RECS_BULK","headers=n","startrow",MATCH(3,_xll.BDS(A68,"BEST_ANALYST_RECS_BULK","headers=n","endcol=9","startcol=9","array=t"),0),"endrow",MATCH(3,_xll.BDS(A68,"BEST_ANALYST_RECS_BULK","headers=n","endcol=9","startcol=9","array=t"),0),"cols=10;rows=1")</f>
        <v>#N/A</v>
      </c>
      <c r="AH68" t="s">
        <v>890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tr">
        <f>_xll.BDP($A68, AQ$6)</f>
        <v>Consumer Discretionary</v>
      </c>
      <c r="AR68" t="str">
        <f>_xll.BDP($A68, AR$6)</f>
        <v>Automobiles</v>
      </c>
      <c r="AS68">
        <f ca="1">_xll.BQL( A68, "IMPLIED_VOLATILITY("&amp;_xll.BQL.DATE(B$2)&amp;",EXPIRY=30D,PCT_MONEYNESS=100)")</f>
        <v>28.8155</v>
      </c>
    </row>
    <row r="69" spans="1:45" x14ac:dyDescent="0.25">
      <c r="A69" t="s">
        <v>116</v>
      </c>
      <c r="B69">
        <f ca="1">_xll.BDH(A69,"BEST_EPS",$B$2,$B$2,"BEST_FPERIOD_OVERRIDE=1bf","fill=previous","Days=A")</f>
        <v>9.0419999999999998</v>
      </c>
      <c r="C69">
        <f ca="1">_xll.BDH(A69,"BEST_EPS",$B$2,$B$2,"BEST_FPERIOD_OVERRIDE=2bf","fill=previous","Days=A")</f>
        <v>9.7119999999999997</v>
      </c>
      <c r="D69">
        <f ca="1">_xll.BDH(A69,"BEST_EPS",$B$2,$B$2,"BEST_FPERIOD_OVERRIDE=3bf","fill=previous","Days=A")</f>
        <v>10.654</v>
      </c>
      <c r="E69">
        <f ca="1">_xll.BDH(A69,"BEST_TARGET_PRICE",$B$2,$B$2,"fill=previous","Days=A")</f>
        <v>154.80000000000001</v>
      </c>
      <c r="F69">
        <f ca="1">_xll.BDH($A69,F$6,$B$2,$B$2,"Dir=V","Dts=H")</f>
        <v>111.95</v>
      </c>
      <c r="G69">
        <f ca="1">_xll.BDH($A69,G$6,$B$2,$B$2,"Dir=V","Dts=H")</f>
        <v>115</v>
      </c>
      <c r="H69">
        <f ca="1">_xll.BDH($A69,H$6,$B$2,$B$2,"Dir=V","Dts=H")</f>
        <v>111.4</v>
      </c>
      <c r="I69">
        <f ca="1">_xll.BDH($A69,I$6,$B$2,$B$2,"Dir=V","Dts=H")</f>
        <v>113.95</v>
      </c>
      <c r="J69" t="s">
        <v>671</v>
      </c>
      <c r="K69">
        <f t="shared" si="0"/>
        <v>153.5</v>
      </c>
      <c r="L69">
        <f t="shared" si="1"/>
        <v>147</v>
      </c>
      <c r="M69" t="str">
        <f>_xll.BDS(A69,"BEST_ANALYST_RECS_BULK","headers=n","startrow",MATCH(1,_xll.BDS(A69,"BEST_ANALYST_RECS_BULK","headers=n","endcol=9","startcol=9","array=t"),0),"endrow",MATCH(1,_xll.BDS(A69,"BEST_ANALYST_RECS_BULK","headers=n","endcol=9","startcol=9","array=t"),0),"cols=10;rows=1")</f>
        <v>ISS-EVA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22.26</v>
      </c>
      <c r="W69" t="str">
        <f>_xll.BDS(A69,"BEST_ANALYST_RECS_BULK","headers=n","startrow",MATCH(2,_xll.BDS(A69,"BEST_ANALYST_RECS_BULK","headers=n","endcol=9","startcol=9","array=t"),0),"endrow",MATCH(2,_xll.BDS(A69,"BEST_ANALYST_RECS_BULK","headers=n","endcol=9","startcol=9","array=t"),0),"cols=10;rows=1")</f>
        <v>Bernstein</v>
      </c>
      <c r="X69" t="s">
        <v>571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tr">
        <f>_xll.BDS(A69,"BEST_ANALYST_RECS_BULK","headers=n","startrow",MATCH(3,_xll.BDS(A69,"BEST_ANALYST_RECS_BULK","headers=n","endcol=9","startcol=9","array=t"),0),"endrow",MATCH(3,_xll.BDS(A69,"BEST_ANALYST_RECS_BULK","headers=n","endcol=9","startcol=9","array=t"),0),"cols=10;rows=1")</f>
        <v>Morgan Stanley</v>
      </c>
      <c r="AH69" t="s">
        <v>598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-9.7899999999999991</v>
      </c>
      <c r="AQ69" t="str">
        <f>_xll.BDP($A69, AQ$6)</f>
        <v>Health Care</v>
      </c>
      <c r="AR69" t="str">
        <f>_xll.BDP($A69, AR$6)</f>
        <v>Pharmaceuticals</v>
      </c>
      <c r="AS69">
        <f ca="1">_xll.BQL( A69, "IMPLIED_VOLATILITY("&amp;_xll.BQL.DATE(B$2)&amp;",EXPIRY=30D,PCT_MONEYNESS=100)")</f>
        <v>25.7148</v>
      </c>
    </row>
    <row r="70" spans="1:45" x14ac:dyDescent="0.25">
      <c r="A70" t="s">
        <v>301</v>
      </c>
      <c r="B70">
        <f ca="1">_xll.BDH(A70,"BEST_EPS",$B$2,$B$2,"BEST_FPERIOD_OVERRIDE=1bf","fill=previous","Days=A")</f>
        <v>17.617000000000001</v>
      </c>
      <c r="C70">
        <f ca="1">_xll.BDH(A70,"BEST_EPS",$B$2,$B$2,"BEST_FPERIOD_OVERRIDE=2bf","fill=previous","Days=A")</f>
        <v>19.34</v>
      </c>
      <c r="D70">
        <f ca="1">_xll.BDH(A70,"BEST_EPS",$B$2,$B$2,"BEST_FPERIOD_OVERRIDE=3bf","fill=previous","Days=A")</f>
        <v>21.042999999999999</v>
      </c>
      <c r="E70">
        <f ca="1">_xll.BDH(A70,"BEST_TARGET_PRICE",$B$2,$B$2,"fill=previous","Days=A")</f>
        <v>378.57100000000003</v>
      </c>
      <c r="F70">
        <f ca="1">_xll.BDH($A70,F$6,$B$2,$B$2,"Dir=V","Dts=H")</f>
        <v>384.4</v>
      </c>
      <c r="G70">
        <f ca="1">_xll.BDH($A70,G$6,$B$2,$B$2,"Dir=V","Dts=H")</f>
        <v>385.9</v>
      </c>
      <c r="H70">
        <f ca="1">_xll.BDH($A70,H$6,$B$2,$B$2,"Dir=V","Dts=H")</f>
        <v>377.8</v>
      </c>
      <c r="I70">
        <f ca="1">_xll.BDH($A70,I$6,$B$2,$B$2,"Dir=V","Dts=H")</f>
        <v>379.5</v>
      </c>
      <c r="J70" t="s">
        <v>671</v>
      </c>
      <c r="K70">
        <f t="shared" si="0"/>
        <v>395</v>
      </c>
      <c r="L70">
        <f t="shared" si="1"/>
        <v>430</v>
      </c>
      <c r="M70" t="str">
        <f>_xll.BDS(A70,"BEST_ANALYST_RECS_BULK","headers=n","startrow",MATCH(1,_xll.BDS(A70,"BEST_ANALYST_RECS_BULK","headers=n","endcol=9","startcol=9","array=t"),0),"endrow",MATCH(1,_xll.BDS(A70,"BEST_ANALYST_RECS_BULK","headers=n","endcol=9","startcol=9","array=t"),0),"cols=10;rows=1")</f>
        <v>Jefferies</v>
      </c>
      <c r="N70" t="s">
        <v>940</v>
      </c>
      <c r="O70" t="s">
        <v>20</v>
      </c>
      <c r="P70">
        <v>5</v>
      </c>
      <c r="Q70" t="s">
        <v>18</v>
      </c>
      <c r="R70">
        <v>430</v>
      </c>
      <c r="S70" t="s">
        <v>19</v>
      </c>
      <c r="T70" s="2">
        <v>45848</v>
      </c>
      <c r="U70">
        <v>1</v>
      </c>
      <c r="V70">
        <v>55.26</v>
      </c>
      <c r="W70" t="str">
        <f>_xll.BDS(A70,"BEST_ANALYST_RECS_BULK","headers=n","startrow",MATCH(2,_xll.BDS(A70,"BEST_ANALYST_RECS_BULK","headers=n","endcol=9","startcol=9","array=t"),0),"endrow",MATCH(2,_xll.BDS(A70,"BEST_ANALYST_RECS_BULK","headers=n","endcol=9","startcol=9","array=t"),0),"cols=10;rows=1")</f>
        <v>MWB Research</v>
      </c>
      <c r="X70" t="s">
        <v>491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38.11</v>
      </c>
      <c r="AG70" t="str">
        <f>_xll.BDS(A70,"BEST_ANALYST_RECS_BULK","headers=n","startrow",MATCH(3,_xll.BDS(A70,"BEST_ANALYST_RECS_BULK","headers=n","endcol=9","startcol=9","array=t"),0),"endrow",MATCH(3,_xll.BDS(A70,"BEST_ANALYST_RECS_BULK","headers=n","endcol=9","startcol=9","array=t"),0),"cols=10;rows=1")</f>
        <v>Sadif Investment Analytics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33.64</v>
      </c>
      <c r="AQ70" t="str">
        <f>_xll.BDP($A70, AQ$6)</f>
        <v>Industrials</v>
      </c>
      <c r="AR70" t="str">
        <f>_xll.BDP($A70, AR$6)</f>
        <v>Aerospace &amp; Defense</v>
      </c>
      <c r="AS70">
        <f ca="1">_xll.BQL( A70, "IMPLIED_VOLATILITY("&amp;_xll.BQL.DATE(B$2)&amp;",EXPIRY=30D,PCT_MONEYNESS=100)")</f>
        <v>28.218800000000002</v>
      </c>
    </row>
    <row r="71" spans="1:45" x14ac:dyDescent="0.25">
      <c r="A71" t="s">
        <v>128</v>
      </c>
      <c r="B71">
        <f ca="1">_xll.BDH(A71,"BEST_EPS",$B$2,$B$2,"BEST_FPERIOD_OVERRIDE=1bf","fill=previous","Days=A")</f>
        <v>49.395000000000003</v>
      </c>
      <c r="C71">
        <f ca="1">_xll.BDH(A71,"BEST_EPS",$B$2,$B$2,"BEST_FPERIOD_OVERRIDE=2bf","fill=previous","Days=A")</f>
        <v>53.265000000000001</v>
      </c>
      <c r="D71">
        <f ca="1">_xll.BDH(A71,"BEST_EPS",$B$2,$B$2,"BEST_FPERIOD_OVERRIDE=3bf","fill=previous","Days=A")</f>
        <v>54.957000000000001</v>
      </c>
      <c r="E71">
        <f ca="1">_xll.BDH(A71,"BEST_TARGET_PRICE",$B$2,$B$2,"fill=previous","Days=A")</f>
        <v>578.54999999999995</v>
      </c>
      <c r="F71">
        <f ca="1">_xll.BDH($A71,F$6,$B$2,$B$2,"Dir=V","Dts=H")</f>
        <v>578</v>
      </c>
      <c r="G71">
        <f ca="1">_xll.BDH($A71,G$6,$B$2,$B$2,"Dir=V","Dts=H")</f>
        <v>579</v>
      </c>
      <c r="H71">
        <f ca="1">_xll.BDH($A71,H$6,$B$2,$B$2,"Dir=V","Dts=H")</f>
        <v>568.79999999999995</v>
      </c>
      <c r="I71">
        <f ca="1">_xll.BDH($A71,I$6,$B$2,$B$2,"Dir=V","Dts=H")</f>
        <v>569.20000000000005</v>
      </c>
      <c r="J71" t="s">
        <v>671</v>
      </c>
      <c r="K71">
        <f t="shared" si="0"/>
        <v>578.66666666666663</v>
      </c>
      <c r="L71">
        <f t="shared" si="1"/>
        <v>600</v>
      </c>
      <c r="M71" t="str">
        <f>_xll.BDS(A71,"BEST_ANALYST_RECS_BULK","headers=n","startrow",MATCH(1,_xll.BDS(A71,"BEST_ANALYST_RECS_BULK","headers=n","endcol=9","startcol=9","array=t"),0),"endrow",MATCH(1,_xll.BDS(A71,"BEST_ANALYST_RECS_BULK","headers=n","endcol=9","startcol=9","array=t"),0),"cols=10;rows=1")</f>
        <v>Barclays</v>
      </c>
      <c r="N71" t="s">
        <v>974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45845</v>
      </c>
      <c r="U71">
        <v>1</v>
      </c>
      <c r="V71">
        <v>27.39</v>
      </c>
      <c r="W71" t="str">
        <f>_xll.BDS(A71,"BEST_ANALYST_RECS_BULK","headers=n","startrow",MATCH(2,_xll.BDS(A71,"BEST_ANALYST_RECS_BULK","headers=n","endcol=9","startcol=9","array=t"),0),"endrow",MATCH(2,_xll.BDS(A71,"BEST_ANALYST_RECS_BULK","headers=n","endcol=9","startcol=9","array=t"),0),"cols=10;rows=1")</f>
        <v>Goldman Sachs</v>
      </c>
      <c r="X71" t="s">
        <v>945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tr">
        <f>_xll.BDS(A71,"BEST_ANALYST_RECS_BULK","headers=n","startrow",MATCH(3,_xll.BDS(A71,"BEST_ANALYST_RECS_BULK","headers=n","endcol=9","startcol=9","array=t"),0),"endrow",MATCH(3,_xll.BDS(A71,"BEST_ANALYST_RECS_BULK","headers=n","endcol=9","startcol=9","array=t"),0),"cols=10;rows=1")</f>
        <v>Oddo BHF</v>
      </c>
      <c r="AH71" t="s">
        <v>603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17.61</v>
      </c>
      <c r="AQ71" t="str">
        <f>_xll.BDP($A71, AQ$6)</f>
        <v>Financials</v>
      </c>
      <c r="AR71" t="str">
        <f>_xll.BDP($A71, AR$6)</f>
        <v>Insurance</v>
      </c>
      <c r="AS71">
        <f ca="1">_xll.BQL( A71, "IMPLIED_VOLATILITY("&amp;_xll.BQL.DATE(B$2)&amp;",EXPIRY=30D,PCT_MONEYNESS=100)")</f>
        <v>20.1144</v>
      </c>
    </row>
    <row r="72" spans="1:45" x14ac:dyDescent="0.25">
      <c r="A72" t="s">
        <v>339</v>
      </c>
      <c r="B72">
        <f ca="1">_xll.BDH(A72,"BEST_EPS",$B$2,$B$2,"BEST_FPERIOD_OVERRIDE=1bf","fill=previous","Days=A")</f>
        <v>2.2330000000000001</v>
      </c>
      <c r="C72">
        <f ca="1">_xll.BDH(A72,"BEST_EPS",$B$2,$B$2,"BEST_FPERIOD_OVERRIDE=2bf","fill=previous","Days=A")</f>
        <v>2.7210000000000001</v>
      </c>
      <c r="D72">
        <f ca="1">_xll.BDH(A72,"BEST_EPS",$B$2,$B$2,"BEST_FPERIOD_OVERRIDE=3bf","fill=previous","Days=A")</f>
        <v>3.2959999999999998</v>
      </c>
      <c r="E72">
        <f ca="1">_xll.BDH(A72,"BEST_TARGET_PRICE",$B$2,$B$2,"fill=previous","Days=A")</f>
        <v>112.024</v>
      </c>
      <c r="F72">
        <f ca="1">_xll.BDH($A72,F$6,$B$2,$B$2,"Dir=V","Dts=H")</f>
        <v>129.19999999999999</v>
      </c>
      <c r="G72">
        <f ca="1">_xll.BDH($A72,G$6,$B$2,$B$2,"Dir=V","Dts=H")</f>
        <v>131</v>
      </c>
      <c r="H72">
        <f ca="1">_xll.BDH($A72,H$6,$B$2,$B$2,"Dir=V","Dts=H")</f>
        <v>126.1</v>
      </c>
      <c r="I72">
        <f ca="1">_xll.BDH($A72,I$6,$B$2,$B$2,"Dir=V","Dts=H")</f>
        <v>126.5</v>
      </c>
      <c r="J72" t="s">
        <v>671</v>
      </c>
      <c r="K72">
        <f t="shared" ref="K72:K135" si="2">AVERAGE(R72,AB72,AL72)</f>
        <v>126.33333333333333</v>
      </c>
      <c r="L72">
        <f t="shared" ref="L72:L135" si="3">IF(OR(ISNA(M72),R72=0,R72="#N/A N/A"),IF(OR(ISNA(W72),AB72=0,AB72="#N/A N/A"),IF(OR(ISNA(AG72),AL72=0,AL72="#N/A N/A"),E72,AL72),AB72),R72)</f>
        <v>130</v>
      </c>
      <c r="M72" t="str">
        <f>_xll.BDS(A72,"BEST_ANALYST_RECS_BULK","headers=n","startrow",MATCH(1,_xll.BDS(A72,"BEST_ANALYST_RECS_BULK","headers=n","endcol=9","startcol=9","array=t"),0),"endrow",MATCH(1,_xll.BDS(A72,"BEST_ANALYST_RECS_BULK","headers=n","endcol=9","startcol=9","array=t"),0),"cols=10;rows=1")</f>
        <v>BNP Paribas Exane</v>
      </c>
      <c r="N72" t="s">
        <v>984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45839</v>
      </c>
      <c r="U72">
        <v>1</v>
      </c>
      <c r="V72">
        <v>38.14</v>
      </c>
      <c r="W72" t="str">
        <f>_xll.BDS(A72,"BEST_ANALYST_RECS_BULK","headers=n","startrow",MATCH(2,_xll.BDS(A72,"BEST_ANALYST_RECS_BULK","headers=n","endcol=9","startcol=9","array=t"),0),"endrow",MATCH(2,_xll.BDS(A72,"BEST_ANALYST_RECS_BULK","headers=n","endcol=9","startcol=9","array=t"),0),"cols=10;rows=1")</f>
        <v>Baader Helvea</v>
      </c>
      <c r="X72" t="s">
        <v>828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36.72</v>
      </c>
      <c r="AG72" t="str">
        <f>_xll.BDS(A72,"BEST_ANALYST_RECS_BULK","headers=n","startrow",MATCH(3,_xll.BDS(A72,"BEST_ANALYST_RECS_BULK","headers=n","endcol=9","startcol=9","array=t"),0),"endrow",MATCH(3,_xll.BDS(A72,"BEST_ANALYST_RECS_BULK","headers=n","endcol=9","startcol=9","array=t"),0),"cols=10;rows=1")</f>
        <v>Barclays</v>
      </c>
      <c r="AH72" t="s">
        <v>1033</v>
      </c>
      <c r="AI72" t="s">
        <v>24</v>
      </c>
      <c r="AJ72">
        <v>5</v>
      </c>
      <c r="AK72" t="s">
        <v>18</v>
      </c>
      <c r="AL72">
        <v>125</v>
      </c>
      <c r="AM72" t="s">
        <v>19</v>
      </c>
      <c r="AN72" s="2">
        <v>45840</v>
      </c>
      <c r="AO72">
        <v>3</v>
      </c>
      <c r="AP72">
        <v>35.130000000000003</v>
      </c>
      <c r="AQ72" t="str">
        <f>_xll.BDP($A72, AQ$6)</f>
        <v>Information Technology</v>
      </c>
      <c r="AR72" t="str">
        <f>_xll.BDP($A72, AR$6)</f>
        <v>Software</v>
      </c>
      <c r="AS72">
        <f ca="1">_xll.BQL( A72, "IMPLIED_VOLATILITY("&amp;_xll.BQL.DATE(B$2)&amp;",EXPIRY=30D,PCT_MONEYNESS=100)")</f>
        <v>27.4285</v>
      </c>
    </row>
    <row r="73" spans="1:45" x14ac:dyDescent="0.25">
      <c r="A73" t="s">
        <v>405</v>
      </c>
      <c r="B73">
        <f ca="1">_xll.BDH(A73,"BEST_EPS",$B$2,$B$2,"BEST_FPERIOD_OVERRIDE=1bf","fill=previous","Days=A")</f>
        <v>-6.0000000000000001E-3</v>
      </c>
      <c r="C73" t="str">
        <f ca="1">_xll.BDH(A73,"BEST_EPS",$B$2,$B$2,"BEST_FPERIOD_OVERRIDE=2bf","fill=previous","Days=A")</f>
        <v>#N/A N/A</v>
      </c>
      <c r="D73" t="str">
        <f ca="1">_xll.BDH(A73,"BEST_EPS",$B$2,$B$2,"BEST_FPERIOD_OVERRIDE=3bf","fill=previous","Days=A")</f>
        <v>#N/A N/A</v>
      </c>
      <c r="E73">
        <f ca="1">_xll.BDH(A73,"BEST_TARGET_PRICE",$B$2,$B$2,"fill=previous","Days=A")</f>
        <v>2.35</v>
      </c>
      <c r="F73">
        <f ca="1">_xll.BDH($A73,F$6,$B$2,$B$2,"Dir=V","Dts=H")</f>
        <v>2.2545000000000002</v>
      </c>
      <c r="G73">
        <f ca="1">_xll.BDH($A73,G$6,$B$2,$B$2,"Dir=V","Dts=H")</f>
        <v>2.2989999999999999</v>
      </c>
      <c r="H73">
        <f ca="1">_xll.BDH($A73,H$6,$B$2,$B$2,"Dir=V","Dts=H")</f>
        <v>2.2040000000000002</v>
      </c>
      <c r="I73">
        <f ca="1">_xll.BDH($A73,I$6,$B$2,$B$2,"Dir=V","Dts=H")</f>
        <v>2.2400000000000002</v>
      </c>
      <c r="J73" t="s">
        <v>671</v>
      </c>
      <c r="K73">
        <f t="shared" si="2"/>
        <v>2.35</v>
      </c>
      <c r="L73">
        <f t="shared" si="3"/>
        <v>2.35</v>
      </c>
      <c r="M73" t="str">
        <f>_xll.BDS(A73,"BEST_ANALYST_RECS_BULK","headers=n","startrow",MATCH(1,_xll.BDS(A73,"BEST_ANALYST_RECS_BULK","headers=n","endcol=9","startcol=9","array=t"),0),"endrow",MATCH(1,_xll.BDS(A73,"BEST_ANALYST_RECS_BULK","headers=n","endcol=9","startcol=9","array=t"),0),"cols=10;rows=1")</f>
        <v>Oddo BHF</v>
      </c>
      <c r="N73" t="s">
        <v>557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tr">
        <f>_xll.BDS(A73,"BEST_ANALYST_RECS_BULK","headers=n","startrow",MATCH(2,_xll.BDS(A73,"BEST_ANALYST_RECS_BULK","headers=n","endcol=9","startcol=9","array=t"),0),"endrow",MATCH(2,_xll.BDS(A73,"BEST_ANALYST_RECS_BULK","headers=n","endcol=9","startcol=9","array=t"),0),"cols=10;rows=1")</f>
        <v>M.M.Warburg Co.</v>
      </c>
      <c r="X73" t="s">
        <v>541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-3.23</v>
      </c>
      <c r="AG73" t="e">
        <f>_xll.BDS(A73,"BEST_ANALYST_RECS_BULK","headers=n","startrow",MATCH(3,_xll.BDS(A73,"BEST_ANALYST_RECS_BULK","headers=n","endcol=9","startcol=9","array=t"),0),"endrow",MATCH(3,_xll.BDS(A73,"BEST_ANALYST_RECS_BULK","headers=n","endcol=9","startcol=9","array=t"),0),"cols=10;rows=1")</f>
        <v>#N/A</v>
      </c>
      <c r="AH73" t="s">
        <v>32</v>
      </c>
      <c r="AI73" t="s">
        <v>43</v>
      </c>
      <c r="AJ73">
        <v>1</v>
      </c>
      <c r="AK73" t="s">
        <v>26</v>
      </c>
      <c r="AL73" t="s">
        <v>29</v>
      </c>
      <c r="AM73" t="s">
        <v>19</v>
      </c>
      <c r="AN73" s="2">
        <v>45510</v>
      </c>
      <c r="AO73">
        <v>3</v>
      </c>
      <c r="AP73">
        <v>-5.62</v>
      </c>
      <c r="AQ73" t="str">
        <f>_xll.BDP($A73, AQ$6)</f>
        <v>Communication Services</v>
      </c>
      <c r="AR73" t="str">
        <f>_xll.BDP($A73, AR$6)</f>
        <v>Diversified Telecommunication</v>
      </c>
      <c r="AS73" t="str">
        <f ca="1">_xll.BQL( A73, "IMPLIED_VOLATILITY("&amp;_xll.BQL.DATE(B$2)&amp;",EXPIRY=30D,PCT_MONEYNESS=100)")</f>
        <v>#N/A</v>
      </c>
    </row>
    <row r="74" spans="1:45" x14ac:dyDescent="0.25">
      <c r="A74" t="s">
        <v>421</v>
      </c>
      <c r="B74">
        <f ca="1">_xll.BDH(A74,"BEST_EPS",$B$2,$B$2,"BEST_FPERIOD_OVERRIDE=1bf","fill=previous","Days=A")</f>
        <v>1.6020000000000001</v>
      </c>
      <c r="C74">
        <f ca="1">_xll.BDH(A74,"BEST_EPS",$B$2,$B$2,"BEST_FPERIOD_OVERRIDE=2bf","fill=previous","Days=A")</f>
        <v>2.1</v>
      </c>
      <c r="D74">
        <f ca="1">_xll.BDH(A74,"BEST_EPS",$B$2,$B$2,"BEST_FPERIOD_OVERRIDE=3bf","fill=previous","Days=A")</f>
        <v>2.5190000000000001</v>
      </c>
      <c r="E74">
        <f ca="1">_xll.BDH(A74,"BEST_TARGET_PRICE",$B$2,$B$2,"fill=previous","Days=A")</f>
        <v>28.646000000000001</v>
      </c>
      <c r="F74">
        <f ca="1">_xll.BDH($A74,F$6,$B$2,$B$2,"Dir=V","Dts=H")</f>
        <v>23.24</v>
      </c>
      <c r="G74">
        <f ca="1">_xll.BDH($A74,G$6,$B$2,$B$2,"Dir=V","Dts=H")</f>
        <v>23.82</v>
      </c>
      <c r="H74">
        <f ca="1">_xll.BDH($A74,H$6,$B$2,$B$2,"Dir=V","Dts=H")</f>
        <v>23.11</v>
      </c>
      <c r="I74">
        <f ca="1">_xll.BDH($A74,I$6,$B$2,$B$2,"Dir=V","Dts=H")</f>
        <v>23.61</v>
      </c>
      <c r="J74" t="s">
        <v>671</v>
      </c>
      <c r="K74">
        <f t="shared" si="2"/>
        <v>34</v>
      </c>
      <c r="L74">
        <f t="shared" si="3"/>
        <v>22</v>
      </c>
      <c r="M74" t="str">
        <f>_xll.BDS(A74,"BEST_ANALYST_RECS_BULK","headers=n","startrow",MATCH(1,_xll.BDS(A74,"BEST_ANALYST_RECS_BULK","headers=n","endcol=9","startcol=9","array=t"),0),"endrow",MATCH(1,_xll.BDS(A74,"BEST_ANALYST_RECS_BULK","headers=n","endcol=9","startcol=9","array=t"),0),"cols=10;rows=1")</f>
        <v>ISS-EVA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16.100000000000001</v>
      </c>
      <c r="W74" t="str">
        <f>_xll.BDS(A74,"BEST_ANALYST_RECS_BULK","headers=n","startrow",MATCH(2,_xll.BDS(A74,"BEST_ANALYST_RECS_BULK","headers=n","endcol=9","startcol=9","array=t"),0),"endrow",MATCH(2,_xll.BDS(A74,"BEST_ANALYST_RECS_BULK","headers=n","endcol=9","startcol=9","array=t"),0),"cols=10;rows=1")</f>
        <v>TD Cowen</v>
      </c>
      <c r="X74" t="s">
        <v>1032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45849</v>
      </c>
      <c r="AE74">
        <v>2</v>
      </c>
      <c r="AF74">
        <v>0</v>
      </c>
      <c r="AG74" t="str">
        <f>_xll.BDS(A74,"BEST_ANALYST_RECS_BULK","headers=n","startrow",MATCH(3,_xll.BDS(A74,"BEST_ANALYST_RECS_BULK","headers=n","endcol=9","startcol=9","array=t"),0),"endrow",MATCH(3,_xll.BDS(A74,"BEST_ANALYST_RECS_BULK","headers=n","endcol=9","startcol=9","array=t"),0),"cols=10;rows=1")</f>
        <v>Morningstar</v>
      </c>
      <c r="AH74" t="s">
        <v>731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-5.41</v>
      </c>
      <c r="AQ74" t="str">
        <f>_xll.BDP($A74, AQ$6)</f>
        <v>Consumer Discretionary</v>
      </c>
      <c r="AR74" t="str">
        <f>_xll.BDP($A74, AR$6)</f>
        <v>Textiles, Apparel &amp; Luxury Goo</v>
      </c>
      <c r="AS74">
        <f ca="1">_xll.BQL( A74, "IMPLIED_VOLATILITY("&amp;_xll.BQL.DATE(B$2)&amp;",EXPIRY=30D,PCT_MONEYNESS=100)")</f>
        <v>50.388800000000003</v>
      </c>
    </row>
    <row r="75" spans="1:45" x14ac:dyDescent="0.25">
      <c r="A75" t="s">
        <v>354</v>
      </c>
      <c r="B75">
        <f ca="1">_xll.BDH(A75,"BEST_EPS",$B$2,$B$2,"BEST_FPERIOD_OVERRIDE=1bf","fill=previous","Days=A")</f>
        <v>2.4239999999999999</v>
      </c>
      <c r="C75">
        <f ca="1">_xll.BDH(A75,"BEST_EPS",$B$2,$B$2,"BEST_FPERIOD_OVERRIDE=2bf","fill=previous","Days=A")</f>
        <v>2.63</v>
      </c>
      <c r="D75">
        <f ca="1">_xll.BDH(A75,"BEST_EPS",$B$2,$B$2,"BEST_FPERIOD_OVERRIDE=3bf","fill=previous","Days=A")</f>
        <v>2.859</v>
      </c>
      <c r="E75">
        <f ca="1">_xll.BDH(A75,"BEST_TARGET_PRICE",$B$2,$B$2,"fill=previous","Days=A")</f>
        <v>44.326999999999998</v>
      </c>
      <c r="F75">
        <f ca="1">_xll.BDH($A75,F$6,$B$2,$B$2,"Dir=V","Dts=H")</f>
        <v>40.71</v>
      </c>
      <c r="G75">
        <f ca="1">_xll.BDH($A75,G$6,$B$2,$B$2,"Dir=V","Dts=H")</f>
        <v>41.905000000000001</v>
      </c>
      <c r="H75">
        <f ca="1">_xll.BDH($A75,H$6,$B$2,$B$2,"Dir=V","Dts=H")</f>
        <v>40.6</v>
      </c>
      <c r="I75">
        <f ca="1">_xll.BDH($A75,I$6,$B$2,$B$2,"Dir=V","Dts=H")</f>
        <v>41.65</v>
      </c>
      <c r="J75" t="s">
        <v>671</v>
      </c>
      <c r="K75">
        <f t="shared" si="2"/>
        <v>42.449999999999996</v>
      </c>
      <c r="L75">
        <f t="shared" si="3"/>
        <v>42</v>
      </c>
      <c r="M75" t="str">
        <f>_xll.BDS(A75,"BEST_ANALYST_RECS_BULK","headers=n","startrow",MATCH(1,_xll.BDS(A75,"BEST_ANALYST_RECS_BULK","headers=n","endcol=9","startcol=9","array=t"),0),"endrow",MATCH(1,_xll.BDS(A75,"BEST_ANALYST_RECS_BULK","headers=n","endcol=9","startcol=9","array=t"),0),"cols=10;rows=1")</f>
        <v>Landesbank Baden-Wuerttemberg</v>
      </c>
      <c r="N75" t="s">
        <v>710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19.29</v>
      </c>
      <c r="W75" t="str">
        <f>_xll.BDS(A75,"BEST_ANALYST_RECS_BULK","headers=n","startrow",MATCH(2,_xll.BDS(A75,"BEST_ANALYST_RECS_BULK","headers=n","endcol=9","startcol=9","array=t"),0),"endrow",MATCH(2,_xll.BDS(A75,"BEST_ANALYST_RECS_BULK","headers=n","endcol=9","startcol=9","array=t"),0),"cols=10;rows=1")</f>
        <v>Sadif Investment Analytics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16.760000000000002</v>
      </c>
      <c r="AG75" t="str">
        <f>_xll.BDS(A75,"BEST_ANALYST_RECS_BULK","headers=n","startrow",MATCH(3,_xll.BDS(A75,"BEST_ANALYST_RECS_BULK","headers=n","endcol=9","startcol=9","array=t"),0),"endrow",MATCH(3,_xll.BDS(A75,"BEST_ANALYST_RECS_BULK","headers=n","endcol=9","startcol=9","array=t"),0),"cols=10;rows=1")</f>
        <v>Morgan Stanley</v>
      </c>
      <c r="AH75" t="s">
        <v>918</v>
      </c>
      <c r="AI75" t="s">
        <v>578</v>
      </c>
      <c r="AJ75">
        <v>3</v>
      </c>
      <c r="AK75" t="s">
        <v>18</v>
      </c>
      <c r="AL75">
        <v>42.51</v>
      </c>
      <c r="AM75" t="s">
        <v>22</v>
      </c>
      <c r="AN75" s="2">
        <v>45838</v>
      </c>
      <c r="AO75">
        <v>3</v>
      </c>
      <c r="AP75">
        <v>13.69</v>
      </c>
      <c r="AQ75" t="str">
        <f>_xll.BDP($A75, AQ$6)</f>
        <v>Health Care</v>
      </c>
      <c r="AR75" t="str">
        <f>_xll.BDP($A75, AR$6)</f>
        <v>Life Sciences Tools &amp; Services</v>
      </c>
      <c r="AS75">
        <f ca="1">_xll.BQL( A75, "IMPLIED_VOLATILITY("&amp;_xll.BQL.DATE(B$2)&amp;",EXPIRY=30D,PCT_MONEYNESS=100)")</f>
        <v>23.907800000000002</v>
      </c>
    </row>
    <row r="76" spans="1:45" x14ac:dyDescent="0.25">
      <c r="A76" t="s">
        <v>342</v>
      </c>
      <c r="B76">
        <f ca="1">_xll.BDH(A76,"BEST_EPS",$B$2,$B$2,"BEST_FPERIOD_OVERRIDE=1bf","fill=previous","Days=A")</f>
        <v>23.117999999999999</v>
      </c>
      <c r="C76">
        <f ca="1">_xll.BDH(A76,"BEST_EPS",$B$2,$B$2,"BEST_FPERIOD_OVERRIDE=2bf","fill=previous","Days=A")</f>
        <v>24.98</v>
      </c>
      <c r="D76">
        <f ca="1">_xll.BDH(A76,"BEST_EPS",$B$2,$B$2,"BEST_FPERIOD_OVERRIDE=3bf","fill=previous","Days=A")</f>
        <v>27.297000000000001</v>
      </c>
      <c r="E76">
        <f ca="1">_xll.BDH(A76,"BEST_TARGET_PRICE",$B$2,$B$2,"fill=previous","Days=A")</f>
        <v>756.38900000000001</v>
      </c>
      <c r="F76">
        <f ca="1">_xll.BDH($A76,F$6,$B$2,$B$2,"Dir=V","Dts=H")</f>
        <v>725.5</v>
      </c>
      <c r="G76">
        <f ca="1">_xll.BDH($A76,G$6,$B$2,$B$2,"Dir=V","Dts=H")</f>
        <v>742.5</v>
      </c>
      <c r="H76">
        <f ca="1">_xll.BDH($A76,H$6,$B$2,$B$2,"Dir=V","Dts=H")</f>
        <v>723.5</v>
      </c>
      <c r="I76">
        <f ca="1">_xll.BDH($A76,I$6,$B$2,$B$2,"Dir=V","Dts=H")</f>
        <v>741</v>
      </c>
      <c r="J76" t="s">
        <v>671</v>
      </c>
      <c r="K76">
        <f t="shared" si="2"/>
        <v>634.66666666666663</v>
      </c>
      <c r="L76">
        <f t="shared" si="3"/>
        <v>650</v>
      </c>
      <c r="M76" t="str">
        <f>_xll.BDS(A76,"BEST_ANALYST_RECS_BULK","headers=n","startrow",MATCH(1,_xll.BDS(A76,"BEST_ANALYST_RECS_BULK","headers=n","endcol=9","startcol=9","array=t"),0),"endrow",MATCH(1,_xll.BDS(A76,"BEST_ANALYST_RECS_BULK","headers=n","endcol=9","startcol=9","array=t"),0),"cols=10;rows=1")</f>
        <v>Morningstar</v>
      </c>
      <c r="N76" t="s">
        <v>503</v>
      </c>
      <c r="O76" t="s">
        <v>28</v>
      </c>
      <c r="P76">
        <v>3</v>
      </c>
      <c r="Q76" t="s">
        <v>18</v>
      </c>
      <c r="R76">
        <v>650</v>
      </c>
      <c r="S76" t="s">
        <v>19</v>
      </c>
      <c r="T76" s="2">
        <v>45847</v>
      </c>
      <c r="U76">
        <v>1</v>
      </c>
      <c r="V76">
        <v>13.83</v>
      </c>
      <c r="W76" t="str">
        <f>_xll.BDS(A76,"BEST_ANALYST_RECS_BULK","headers=n","startrow",MATCH(2,_xll.BDS(A76,"BEST_ANALYST_RECS_BULK","headers=n","endcol=9","startcol=9","array=t"),0),"endrow",MATCH(2,_xll.BDS(A76,"BEST_ANALYST_RECS_BULK","headers=n","endcol=9","startcol=9","array=t"),0),"cols=10;rows=1")</f>
        <v>DZ Bank AG Research</v>
      </c>
      <c r="X76" t="s">
        <v>659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10.93</v>
      </c>
      <c r="AG76" t="str">
        <f>_xll.BDS(A76,"BEST_ANALYST_RECS_BULK","headers=n","startrow",MATCH(3,_xll.BDS(A76,"BEST_ANALYST_RECS_BULK","headers=n","endcol=9","startcol=9","array=t"),0),"endrow",MATCH(3,_xll.BDS(A76,"BEST_ANALYST_RECS_BULK","headers=n","endcol=9","startcol=9","array=t"),0),"cols=10;rows=1")</f>
        <v>RBC Capital</v>
      </c>
      <c r="AH76" t="s">
        <v>845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45842</v>
      </c>
      <c r="AO76">
        <v>3</v>
      </c>
      <c r="AP76">
        <v>1.21</v>
      </c>
      <c r="AQ76" t="str">
        <f>_xll.BDP($A76, AQ$6)</f>
        <v>Industrials</v>
      </c>
      <c r="AR76" t="str">
        <f>_xll.BDP($A76, AR$6)</f>
        <v>Machinery</v>
      </c>
      <c r="AS76">
        <f ca="1">_xll.BQL( A76, "IMPLIED_VOLATILITY("&amp;_xll.BQL.DATE(B$2)&amp;",EXPIRY=30D,PCT_MONEYNESS=100)")</f>
        <v>22.214500000000001</v>
      </c>
    </row>
    <row r="77" spans="1:45" x14ac:dyDescent="0.25">
      <c r="A77" t="s">
        <v>268</v>
      </c>
      <c r="B77">
        <f ca="1">_xll.BDH(A77,"BEST_EPS",$B$2,$B$2,"BEST_FPERIOD_OVERRIDE=1bf","fill=previous","Days=A")</f>
        <v>36.761000000000003</v>
      </c>
      <c r="C77">
        <f ca="1">_xll.BDH(A77,"BEST_EPS",$B$2,$B$2,"BEST_FPERIOD_OVERRIDE=2bf","fill=previous","Days=A")</f>
        <v>54.036999999999999</v>
      </c>
      <c r="D77">
        <f ca="1">_xll.BDH(A77,"BEST_EPS",$B$2,$B$2,"BEST_FPERIOD_OVERRIDE=3bf","fill=previous","Days=A")</f>
        <v>71.59</v>
      </c>
      <c r="E77">
        <f ca="1">_xll.BDH(A77,"BEST_TARGET_PRICE",$B$2,$B$2,"fill=previous","Days=A")</f>
        <v>2031.1579999999999</v>
      </c>
      <c r="F77">
        <f ca="1">_xll.BDH($A77,F$6,$B$2,$B$2,"Dir=V","Dts=H")</f>
        <v>1851</v>
      </c>
      <c r="G77">
        <f ca="1">_xll.BDH($A77,G$6,$B$2,$B$2,"Dir=V","Dts=H")</f>
        <v>1864</v>
      </c>
      <c r="H77">
        <f ca="1">_xll.BDH($A77,H$6,$B$2,$B$2,"Dir=V","Dts=H")</f>
        <v>1826</v>
      </c>
      <c r="I77">
        <f ca="1">_xll.BDH($A77,I$6,$B$2,$B$2,"Dir=V","Dts=H")</f>
        <v>1846</v>
      </c>
      <c r="J77" t="s">
        <v>671</v>
      </c>
      <c r="K77">
        <f t="shared" si="2"/>
        <v>2016.6666666666667</v>
      </c>
      <c r="L77">
        <f t="shared" si="3"/>
        <v>2200</v>
      </c>
      <c r="M77" t="str">
        <f>_xll.BDS(A77,"BEST_ANALYST_RECS_BULK","headers=n","startrow",MATCH(1,_xll.BDS(A77,"BEST_ANALYST_RECS_BULK","headers=n","endcol=9","startcol=9","array=t"),0),"endrow",MATCH(1,_xll.BDS(A77,"BEST_ANALYST_RECS_BULK","headers=n","endcol=9","startcol=9","array=t"),0),"cols=10;rows=1")</f>
        <v>Morgan Stanley</v>
      </c>
      <c r="N77" t="s">
        <v>688</v>
      </c>
      <c r="O77" t="s">
        <v>587</v>
      </c>
      <c r="P77">
        <v>5</v>
      </c>
      <c r="Q77" t="s">
        <v>18</v>
      </c>
      <c r="R77">
        <v>2200</v>
      </c>
      <c r="S77" t="s">
        <v>22</v>
      </c>
      <c r="T77" s="2">
        <v>45846</v>
      </c>
      <c r="U77">
        <v>1</v>
      </c>
      <c r="V77">
        <v>270.92</v>
      </c>
      <c r="W77" t="e">
        <f>_xll.BDS(A77,"BEST_ANALYST_RECS_BULK","headers=n","startrow",MATCH(2,_xll.BDS(A77,"BEST_ANALYST_RECS_BULK","headers=n","endcol=9","startcol=9","array=t"),0),"endrow",MATCH(2,_xll.BDS(A77,"BEST_ANALYST_RECS_BULK","headers=n","endcol=9","startcol=9","array=t"),0),"cols=10;rows=1")</f>
        <v>#N/A</v>
      </c>
      <c r="X77" t="s">
        <v>982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250.45</v>
      </c>
      <c r="AG77" t="str">
        <f>_xll.BDS(A77,"BEST_ANALYST_RECS_BULK","headers=n","startrow",MATCH(3,_xll.BDS(A77,"BEST_ANALYST_RECS_BULK","headers=n","endcol=9","startcol=9","array=t"),0),"endrow",MATCH(3,_xll.BDS(A77,"BEST_ANALYST_RECS_BULK","headers=n","endcol=9","startcol=9","array=t"),0),"cols=10;rows=1")</f>
        <v>MWB Research</v>
      </c>
      <c r="AH77" t="s">
        <v>1031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258.58999999999997</v>
      </c>
      <c r="AQ77" t="str">
        <f>_xll.BDP($A77, AQ$6)</f>
        <v>Industrials</v>
      </c>
      <c r="AR77" t="str">
        <f>_xll.BDP($A77, AR$6)</f>
        <v>Aerospace &amp; Defense</v>
      </c>
      <c r="AS77">
        <f ca="1">_xll.BQL( A77, "IMPLIED_VOLATILITY("&amp;_xll.BQL.DATE(B$2)&amp;",EXPIRY=30D,PCT_MONEYNESS=100)")</f>
        <v>43.165799999999997</v>
      </c>
    </row>
    <row r="78" spans="1:45" x14ac:dyDescent="0.25">
      <c r="A78" t="s">
        <v>261</v>
      </c>
      <c r="B78">
        <f ca="1">_xll.BDH(A78,"BEST_EPS",$B$2,$B$2,"BEST_FPERIOD_OVERRIDE=1bf","fill=previous","Days=A")</f>
        <v>2.2759999999999998</v>
      </c>
      <c r="C78">
        <f ca="1">_xll.BDH(A78,"BEST_EPS",$B$2,$B$2,"BEST_FPERIOD_OVERRIDE=2bf","fill=previous","Days=A")</f>
        <v>2.702</v>
      </c>
      <c r="D78">
        <f ca="1">_xll.BDH(A78,"BEST_EPS",$B$2,$B$2,"BEST_FPERIOD_OVERRIDE=3bf","fill=previous","Days=A")</f>
        <v>3.0790000000000002</v>
      </c>
      <c r="E78">
        <f ca="1">_xll.BDH(A78,"BEST_TARGET_PRICE",$B$2,$B$2,"fill=previous","Days=A")</f>
        <v>41.895000000000003</v>
      </c>
      <c r="F78">
        <f ca="1">_xll.BDH($A78,F$6,$B$2,$B$2,"Dir=V","Dts=H")</f>
        <v>36.11</v>
      </c>
      <c r="G78">
        <f ca="1">_xll.BDH($A78,G$6,$B$2,$B$2,"Dir=V","Dts=H")</f>
        <v>36.44</v>
      </c>
      <c r="H78">
        <f ca="1">_xll.BDH($A78,H$6,$B$2,$B$2,"Dir=V","Dts=H")</f>
        <v>35.770000000000003</v>
      </c>
      <c r="I78">
        <f ca="1">_xll.BDH($A78,I$6,$B$2,$B$2,"Dir=V","Dts=H")</f>
        <v>35.9</v>
      </c>
      <c r="J78" t="s">
        <v>671</v>
      </c>
      <c r="K78">
        <f t="shared" si="2"/>
        <v>40.133333333333333</v>
      </c>
      <c r="L78">
        <f t="shared" si="3"/>
        <v>45</v>
      </c>
      <c r="M78" t="e">
        <f>_xll.BDS(A78,"BEST_ANALYST_RECS_BULK","headers=n","startrow",MATCH(1,_xll.BDS(A78,"BEST_ANALYST_RECS_BULK","headers=n","endcol=9","startcol=9","array=t"),0),"endrow",MATCH(1,_xll.BDS(A78,"BEST_ANALYST_RECS_BULK","headers=n","endcol=9","startcol=9","array=t"),0),"cols=10;rows=1")</f>
        <v>#N/A</v>
      </c>
      <c r="N78" t="s">
        <v>983</v>
      </c>
      <c r="O78" t="s">
        <v>20</v>
      </c>
      <c r="P78">
        <v>5</v>
      </c>
      <c r="Q78" t="s">
        <v>18</v>
      </c>
      <c r="R78">
        <v>42</v>
      </c>
      <c r="S78" t="s">
        <v>19</v>
      </c>
      <c r="T78" s="2">
        <v>45840</v>
      </c>
      <c r="U78">
        <v>1</v>
      </c>
      <c r="V78">
        <v>13.79</v>
      </c>
      <c r="W78" t="str">
        <f>_xll.BDS(A78,"BEST_ANALYST_RECS_BULK","headers=n","startrow",MATCH(2,_xll.BDS(A78,"BEST_ANALYST_RECS_BULK","headers=n","endcol=9","startcol=9","array=t"),0),"endrow",MATCH(2,_xll.BDS(A78,"BEST_ANALYST_RECS_BULK","headers=n","endcol=9","startcol=9","array=t"),0),"cols=10;rows=1")</f>
        <v>Barclays</v>
      </c>
      <c r="X78" t="s">
        <v>897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45847</v>
      </c>
      <c r="AE78">
        <v>2</v>
      </c>
      <c r="AF78">
        <v>12.03</v>
      </c>
      <c r="AG78" t="str">
        <f>_xll.BDS(A78,"BEST_ANALYST_RECS_BULK","headers=n","startrow",MATCH(3,_xll.BDS(A78,"BEST_ANALYST_RECS_BULK","headers=n","endcol=9","startcol=9","array=t"),0),"endrow",MATCH(3,_xll.BDS(A78,"BEST_ANALYST_RECS_BULK","headers=n","endcol=9","startcol=9","array=t"),0),"cols=10;rows=1")</f>
        <v>AlphaValue/Baader Europe</v>
      </c>
      <c r="AH78" t="s">
        <v>454</v>
      </c>
      <c r="AI78" t="s">
        <v>444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5.99</v>
      </c>
      <c r="AQ78" t="str">
        <f>_xll.BDP($A78, AQ$6)</f>
        <v>Utilities</v>
      </c>
      <c r="AR78" t="str">
        <f>_xll.BDP($A78, AR$6)</f>
        <v>Independent Power and Renewabl</v>
      </c>
      <c r="AS78">
        <f ca="1">_xll.BQL( A78, "IMPLIED_VOLATILITY("&amp;_xll.BQL.DATE(B$2)&amp;",EXPIRY=30D,PCT_MONEYNESS=100)")</f>
        <v>21.877800000000001</v>
      </c>
    </row>
    <row r="79" spans="1:45" x14ac:dyDescent="0.25">
      <c r="A79" t="s">
        <v>55</v>
      </c>
      <c r="B79">
        <f ca="1">_xll.BDH(A79,"BEST_EPS",$B$2,$B$2,"BEST_FPERIOD_OVERRIDE=1bf","fill=previous","Days=A")</f>
        <v>6.7919999999999998</v>
      </c>
      <c r="C79">
        <f ca="1">_xll.BDH(A79,"BEST_EPS",$B$2,$B$2,"BEST_FPERIOD_OVERRIDE=2bf","fill=previous","Days=A")</f>
        <v>8.0180000000000007</v>
      </c>
      <c r="D79">
        <f ca="1">_xll.BDH(A79,"BEST_EPS",$B$2,$B$2,"BEST_FPERIOD_OVERRIDE=3bf","fill=previous","Days=A")</f>
        <v>9.4949999999999992</v>
      </c>
      <c r="E79">
        <f ca="1">_xll.BDH(A79,"BEST_TARGET_PRICE",$B$2,$B$2,"fill=previous","Days=A")</f>
        <v>285.90600000000001</v>
      </c>
      <c r="F79">
        <f ca="1">_xll.BDH($A79,F$6,$B$2,$B$2,"Dir=V","Dts=H")</f>
        <v>265.95</v>
      </c>
      <c r="G79">
        <f ca="1">_xll.BDH($A79,G$6,$B$2,$B$2,"Dir=V","Dts=H")</f>
        <v>269.35000000000002</v>
      </c>
      <c r="H79">
        <f ca="1">_xll.BDH($A79,H$6,$B$2,$B$2,"Dir=V","Dts=H")</f>
        <v>261.5</v>
      </c>
      <c r="I79">
        <f ca="1">_xll.BDH($A79,I$6,$B$2,$B$2,"Dir=V","Dts=H")</f>
        <v>261.85000000000002</v>
      </c>
      <c r="J79" t="s">
        <v>671</v>
      </c>
      <c r="K79">
        <f t="shared" si="2"/>
        <v>290</v>
      </c>
      <c r="L79">
        <f t="shared" si="3"/>
        <v>295</v>
      </c>
      <c r="M79" t="str">
        <f>_xll.BDS(A79,"BEST_ANALYST_RECS_BULK","headers=n","startrow",MATCH(1,_xll.BDS(A79,"BEST_ANALYST_RECS_BULK","headers=n","endcol=9","startcol=9","array=t"),0),"endrow",MATCH(1,_xll.BDS(A79,"BEST_ANALYST_RECS_BULK","headers=n","endcol=9","startcol=9","array=t"),0),"cols=10;rows=1")</f>
        <v>Citi</v>
      </c>
      <c r="N79" t="s">
        <v>733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44.53</v>
      </c>
      <c r="W79" t="e">
        <f>_xll.BDS(A79,"BEST_ANALYST_RECS_BULK","headers=n","startrow",MATCH(2,_xll.BDS(A79,"BEST_ANALYST_RECS_BULK","headers=n","endcol=9","startcol=9","array=t"),0),"endrow",MATCH(2,_xll.BDS(A79,"BEST_ANALYST_RECS_BULK","headers=n","endcol=9","startcol=9","array=t"),0),"cols=10;rows=1")</f>
        <v>#N/A</v>
      </c>
      <c r="X79" t="s">
        <v>742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tr">
        <f>_xll.BDS(A79,"BEST_ANALYST_RECS_BULK","headers=n","startrow",MATCH(3,_xll.BDS(A79,"BEST_ANALYST_RECS_BULK","headers=n","endcol=9","startcol=9","array=t"),0),"endrow",MATCH(3,_xll.BDS(A79,"BEST_ANALYST_RECS_BULK","headers=n","endcol=9","startcol=9","array=t"),0),"cols=10;rows=1")</f>
        <v>Morgan Stanley</v>
      </c>
      <c r="AH79" t="s">
        <v>580</v>
      </c>
      <c r="AI79" t="s">
        <v>34</v>
      </c>
      <c r="AJ79">
        <v>5</v>
      </c>
      <c r="AK79" t="s">
        <v>18</v>
      </c>
      <c r="AL79">
        <v>285</v>
      </c>
      <c r="AM79" t="s">
        <v>22</v>
      </c>
      <c r="AN79" s="2">
        <v>45846</v>
      </c>
      <c r="AO79">
        <v>3</v>
      </c>
      <c r="AP79">
        <v>41.7</v>
      </c>
      <c r="AQ79" t="str">
        <f>_xll.BDP($A79, AQ$6)</f>
        <v>Information Technology</v>
      </c>
      <c r="AR79" t="str">
        <f>_xll.BDP($A79, AR$6)</f>
        <v>Software</v>
      </c>
      <c r="AS79">
        <f ca="1">_xll.BQL( A79, "IMPLIED_VOLATILITY("&amp;_xll.BQL.DATE(B$2)&amp;",EXPIRY=30D,PCT_MONEYNESS=100)")</f>
        <v>29.384599999999999</v>
      </c>
    </row>
    <row r="80" spans="1:45" x14ac:dyDescent="0.25">
      <c r="A80" t="s">
        <v>140</v>
      </c>
      <c r="B80">
        <f ca="1">_xll.BDH(A80,"BEST_EPS",$B$2,$B$2,"BEST_FPERIOD_OVERRIDE=1bf","fill=previous","Days=A")</f>
        <v>2.5510000000000002</v>
      </c>
      <c r="C80">
        <f ca="1">_xll.BDH(A80,"BEST_EPS",$B$2,$B$2,"BEST_FPERIOD_OVERRIDE=2bf","fill=previous","Days=A")</f>
        <v>2.863</v>
      </c>
      <c r="D80">
        <f ca="1">_xll.BDH(A80,"BEST_EPS",$B$2,$B$2,"BEST_FPERIOD_OVERRIDE=3bf","fill=previous","Days=A")</f>
        <v>3.2610000000000001</v>
      </c>
      <c r="E80">
        <f ca="1">_xll.BDH(A80,"BEST_TARGET_PRICE",$B$2,$B$2,"fill=previous","Days=A")</f>
        <v>60.637999999999998</v>
      </c>
      <c r="F80">
        <f ca="1">_xll.BDH($A80,F$6,$B$2,$B$2,"Dir=V","Dts=H")</f>
        <v>47.53</v>
      </c>
      <c r="G80">
        <f ca="1">_xll.BDH($A80,G$6,$B$2,$B$2,"Dir=V","Dts=H")</f>
        <v>48.01</v>
      </c>
      <c r="H80">
        <f ca="1">_xll.BDH($A80,H$6,$B$2,$B$2,"Dir=V","Dts=H")</f>
        <v>47.34</v>
      </c>
      <c r="I80">
        <f ca="1">_xll.BDH($A80,I$6,$B$2,$B$2,"Dir=V","Dts=H")</f>
        <v>47.66</v>
      </c>
      <c r="J80" t="s">
        <v>671</v>
      </c>
      <c r="K80">
        <f t="shared" si="2"/>
        <v>56.7</v>
      </c>
      <c r="L80">
        <f t="shared" si="3"/>
        <v>57.4</v>
      </c>
      <c r="M80" t="str">
        <f>_xll.BDS(A80,"BEST_ANALYST_RECS_BULK","headers=n","startrow",MATCH(1,_xll.BDS(A80,"BEST_ANALYST_RECS_BULK","headers=n","endcol=9","startcol=9","array=t"),0),"endrow",MATCH(1,_xll.BDS(A80,"BEST_ANALYST_RECS_BULK","headers=n","endcol=9","startcol=9","array=t"),0),"cols=10;rows=1")</f>
        <v>ISS-EVA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9.52</v>
      </c>
      <c r="W80" t="str">
        <f>_xll.BDS(A80,"BEST_ANALYST_RECS_BULK","headers=n","startrow",MATCH(2,_xll.BDS(A80,"BEST_ANALYST_RECS_BULK","headers=n","endcol=9","startcol=9","array=t"),0),"endrow",MATCH(2,_xll.BDS(A80,"BEST_ANALYST_RECS_BULK","headers=n","endcol=9","startcol=9","array=t"),0),"cols=10;rows=1")</f>
        <v>AlphaValue/Baader Europe</v>
      </c>
      <c r="X80" t="s">
        <v>437</v>
      </c>
      <c r="Y80" t="s">
        <v>438</v>
      </c>
      <c r="Z80">
        <v>4</v>
      </c>
      <c r="AA80" t="s">
        <v>18</v>
      </c>
      <c r="AB80">
        <v>57.4</v>
      </c>
      <c r="AC80" t="s">
        <v>27</v>
      </c>
      <c r="AD80" s="2">
        <v>45841</v>
      </c>
      <c r="AE80">
        <v>2</v>
      </c>
      <c r="AF80">
        <v>7.21</v>
      </c>
      <c r="AG80" t="str">
        <f>_xll.BDS(A80,"BEST_ANALYST_RECS_BULK","headers=n","startrow",MATCH(3,_xll.BDS(A80,"BEST_ANALYST_RECS_BULK","headers=n","endcol=9","startcol=9","array=t"),0),"endrow",MATCH(3,_xll.BDS(A80,"BEST_ANALYST_RECS_BULK","headers=n","endcol=9","startcol=9","array=t"),0),"cols=10;rows=1")</f>
        <v>Goldman Sachs</v>
      </c>
      <c r="AH80" t="s">
        <v>895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tr">
        <f>_xll.BDP($A80, AQ$6)</f>
        <v>Health Care</v>
      </c>
      <c r="AR80" t="str">
        <f>_xll.BDP($A80, AR$6)</f>
        <v>Health Care Equipment &amp; Suppli</v>
      </c>
      <c r="AS80">
        <f ca="1">_xll.BQL( A80, "IMPLIED_VOLATILITY("&amp;_xll.BQL.DATE(B$2)&amp;",EXPIRY=30D,PCT_MONEYNESS=100)")</f>
        <v>26.707899999999999</v>
      </c>
    </row>
    <row r="81" spans="1:45" x14ac:dyDescent="0.25">
      <c r="A81" t="s">
        <v>73</v>
      </c>
      <c r="B81">
        <f ca="1">_xll.BDH(A81,"BEST_EPS",$B$2,$B$2,"BEST_FPERIOD_OVERRIDE=1bf","fill=previous","Days=A")</f>
        <v>11.398999999999999</v>
      </c>
      <c r="C81">
        <f ca="1">_xll.BDH(A81,"BEST_EPS",$B$2,$B$2,"BEST_FPERIOD_OVERRIDE=2bf","fill=previous","Days=A")</f>
        <v>12.47</v>
      </c>
      <c r="D81">
        <f ca="1">_xll.BDH(A81,"BEST_EPS",$B$2,$B$2,"BEST_FPERIOD_OVERRIDE=3bf","fill=previous","Days=A")</f>
        <v>14.081</v>
      </c>
      <c r="E81">
        <f ca="1">_xll.BDH(A81,"BEST_TARGET_PRICE",$B$2,$B$2,"fill=previous","Days=A")</f>
        <v>235.786</v>
      </c>
      <c r="F81">
        <f ca="1">_xll.BDH($A81,F$6,$B$2,$B$2,"Dir=V","Dts=H")</f>
        <v>225.55</v>
      </c>
      <c r="G81">
        <f ca="1">_xll.BDH($A81,G$6,$B$2,$B$2,"Dir=V","Dts=H")</f>
        <v>227.9</v>
      </c>
      <c r="H81">
        <f ca="1">_xll.BDH($A81,H$6,$B$2,$B$2,"Dir=V","Dts=H")</f>
        <v>224.9</v>
      </c>
      <c r="I81">
        <f ca="1">_xll.BDH($A81,I$6,$B$2,$B$2,"Dir=V","Dts=H")</f>
        <v>226.6</v>
      </c>
      <c r="J81" t="s">
        <v>671</v>
      </c>
      <c r="K81">
        <f t="shared" si="2"/>
        <v>224.66666666666666</v>
      </c>
      <c r="L81">
        <f t="shared" si="3"/>
        <v>244</v>
      </c>
      <c r="M81" t="str">
        <f>_xll.BDS(A81,"BEST_ANALYST_RECS_BULK","headers=n","startrow",MATCH(1,_xll.BDS(A81,"BEST_ANALYST_RECS_BULK","headers=n","endcol=9","startcol=9","array=t"),0),"endrow",MATCH(1,_xll.BDS(A81,"BEST_ANALYST_RECS_BULK","headers=n","endcol=9","startcol=9","array=t"),0),"cols=10;rows=1")</f>
        <v>Stifel</v>
      </c>
      <c r="N81" t="s">
        <v>917</v>
      </c>
      <c r="O81" t="s">
        <v>20</v>
      </c>
      <c r="P81">
        <v>5</v>
      </c>
      <c r="Q81" t="s">
        <v>18</v>
      </c>
      <c r="R81">
        <v>244</v>
      </c>
      <c r="S81" t="s">
        <v>19</v>
      </c>
      <c r="T81" s="2">
        <v>45750</v>
      </c>
      <c r="U81">
        <v>1</v>
      </c>
      <c r="V81">
        <v>41.93</v>
      </c>
      <c r="W81" t="str">
        <f>_xll.BDS(A81,"BEST_ANALYST_RECS_BULK","headers=n","startrow",MATCH(2,_xll.BDS(A81,"BEST_ANALYST_RECS_BULK","headers=n","endcol=9","startcol=9","array=t"),0),"endrow",MATCH(2,_xll.BDS(A81,"BEST_ANALYST_RECS_BULK","headers=n","endcol=9","startcol=9","array=t"),0),"cols=10;rows=1")</f>
        <v>RBC Capital</v>
      </c>
      <c r="X81" t="s">
        <v>649</v>
      </c>
      <c r="Y81" t="s">
        <v>44</v>
      </c>
      <c r="Z81">
        <v>3</v>
      </c>
      <c r="AA81" t="s">
        <v>18</v>
      </c>
      <c r="AB81">
        <v>215</v>
      </c>
      <c r="AC81" t="s">
        <v>22</v>
      </c>
      <c r="AD81" s="2">
        <v>45842</v>
      </c>
      <c r="AE81">
        <v>2</v>
      </c>
      <c r="AF81">
        <v>37.04</v>
      </c>
      <c r="AG81" t="str">
        <f>_xll.BDS(A81,"BEST_ANALYST_RECS_BULK","headers=n","startrow",MATCH(3,_xll.BDS(A81,"BEST_ANALYST_RECS_BULK","headers=n","endcol=9","startcol=9","array=t"),0),"endrow",MATCH(3,_xll.BDS(A81,"BEST_ANALYST_RECS_BULK","headers=n","endcol=9","startcol=9","array=t"),0),"cols=10;rows=1")</f>
        <v>Deutsche Bank</v>
      </c>
      <c r="AH81" t="s">
        <v>648</v>
      </c>
      <c r="AI81" t="s">
        <v>28</v>
      </c>
      <c r="AJ81">
        <v>3</v>
      </c>
      <c r="AK81" t="s">
        <v>18</v>
      </c>
      <c r="AL81">
        <v>215</v>
      </c>
      <c r="AM81" t="s">
        <v>22</v>
      </c>
      <c r="AN81" s="2">
        <v>45844</v>
      </c>
      <c r="AO81">
        <v>3</v>
      </c>
      <c r="AP81">
        <v>32.64</v>
      </c>
      <c r="AQ81" t="str">
        <f>_xll.BDP($A81, AQ$6)</f>
        <v>Industrials</v>
      </c>
      <c r="AR81" t="str">
        <f>_xll.BDP($A81, AR$6)</f>
        <v>Industrial Conglomerates</v>
      </c>
      <c r="AS81">
        <f ca="1">_xll.BQL( A81, "IMPLIED_VOLATILITY("&amp;_xll.BQL.DATE(B$2)&amp;",EXPIRY=30D,PCT_MONEYNESS=100)")</f>
        <v>28.755099999999999</v>
      </c>
    </row>
    <row r="82" spans="1:45" x14ac:dyDescent="0.25">
      <c r="A82" t="s">
        <v>295</v>
      </c>
      <c r="B82">
        <f ca="1">_xll.BDH(A82,"BEST_EPS",$B$2,$B$2,"BEST_FPERIOD_OVERRIDE=1bf","fill=previous","Days=A")</f>
        <v>5.47</v>
      </c>
      <c r="C82">
        <f ca="1">_xll.BDH(A82,"BEST_EPS",$B$2,$B$2,"BEST_FPERIOD_OVERRIDE=2bf","fill=previous","Days=A")</f>
        <v>6.5990000000000002</v>
      </c>
      <c r="D82">
        <f ca="1">_xll.BDH(A82,"BEST_EPS",$B$2,$B$2,"BEST_FPERIOD_OVERRIDE=3bf","fill=previous","Days=A")</f>
        <v>7.7960000000000003</v>
      </c>
      <c r="E82">
        <f ca="1">_xll.BDH(A82,"BEST_TARGET_PRICE",$B$2,$B$2,"fill=previous","Days=A")</f>
        <v>236.667</v>
      </c>
      <c r="F82">
        <f ca="1">_xll.BDH($A82,F$6,$B$2,$B$2,"Dir=V","Dts=H")</f>
        <v>175.6</v>
      </c>
      <c r="G82">
        <f ca="1">_xll.BDH($A82,G$6,$B$2,$B$2,"Dir=V","Dts=H")</f>
        <v>182.2</v>
      </c>
      <c r="H82">
        <f ca="1">_xll.BDH($A82,H$6,$B$2,$B$2,"Dir=V","Dts=H")</f>
        <v>174</v>
      </c>
      <c r="I82">
        <f ca="1">_xll.BDH($A82,I$6,$B$2,$B$2,"Dir=V","Dts=H")</f>
        <v>178.6</v>
      </c>
      <c r="J82" t="s">
        <v>671</v>
      </c>
      <c r="K82">
        <f t="shared" si="2"/>
        <v>257.5</v>
      </c>
      <c r="L82">
        <f t="shared" si="3"/>
        <v>300</v>
      </c>
      <c r="M82" t="str">
        <f>_xll.BDS(A82,"BEST_ANALYST_RECS_BULK","headers=n","startrow",MATCH(1,_xll.BDS(A82,"BEST_ANALYST_RECS_BULK","headers=n","endcol=9","startcol=9","array=t"),0),"endrow",MATCH(1,_xll.BDS(A82,"BEST_ANALYST_RECS_BULK","headers=n","endcol=9","startcol=9","array=t"),0),"cols=10;rows=1")</f>
        <v>Bankhaus Metzler</v>
      </c>
      <c r="N82" t="s">
        <v>958</v>
      </c>
      <c r="O82" t="s">
        <v>20</v>
      </c>
      <c r="P82">
        <v>5</v>
      </c>
      <c r="Q82" t="s">
        <v>18</v>
      </c>
      <c r="R82">
        <v>300</v>
      </c>
      <c r="S82" t="s">
        <v>19</v>
      </c>
      <c r="T82" s="2">
        <v>45495</v>
      </c>
      <c r="U82">
        <v>1</v>
      </c>
      <c r="V82">
        <v>5.38</v>
      </c>
      <c r="W82" t="str">
        <f>_xll.BDS(A82,"BEST_ANALYST_RECS_BULK","headers=n","startrow",MATCH(2,_xll.BDS(A82,"BEST_ANALYST_RECS_BULK","headers=n","endcol=9","startcol=9","array=t"),0),"endrow",MATCH(2,_xll.BDS(A82,"BEST_ANALYST_RECS_BULK","headers=n","endcol=9","startcol=9","array=t"),0),"cols=10;rows=1")</f>
        <v>DZ Bank AG Research</v>
      </c>
      <c r="X82" t="s">
        <v>1030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4.79</v>
      </c>
      <c r="AG82" t="str">
        <f>_xll.BDS(A82,"BEST_ANALYST_RECS_BULK","headers=n","startrow",MATCH(3,_xll.BDS(A82,"BEST_ANALYST_RECS_BULK","headers=n","endcol=9","startcol=9","array=t"),0),"endrow",MATCH(3,_xll.BDS(A82,"BEST_ANALYST_RECS_BULK","headers=n","endcol=9","startcol=9","array=t"),0),"cols=10;rows=1")</f>
        <v>ISS-EVA</v>
      </c>
      <c r="AH82" t="s">
        <v>739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0.91</v>
      </c>
      <c r="AQ82" t="str">
        <f>_xll.BDP($A82, AQ$6)</f>
        <v>Health Care</v>
      </c>
      <c r="AR82" t="str">
        <f>_xll.BDP($A82, AR$6)</f>
        <v>Life Sciences Tools &amp; Services</v>
      </c>
      <c r="AS82" t="str">
        <f ca="1">_xll.BQL( A82, "IMPLIED_VOLATILITY("&amp;_xll.BQL.DATE(B$2)&amp;",EXPIRY=30D,PCT_MONEYNESS=100)")</f>
        <v>#N/A</v>
      </c>
    </row>
    <row r="83" spans="1:45" x14ac:dyDescent="0.25">
      <c r="A83" t="s">
        <v>290</v>
      </c>
      <c r="B83">
        <f ca="1">_xll.BDH(A83,"BEST_EPS",$B$2,$B$2,"BEST_FPERIOD_OVERRIDE=1bf","fill=previous","Days=A")</f>
        <v>4.1420000000000003</v>
      </c>
      <c r="C83">
        <f ca="1">_xll.BDH(A83,"BEST_EPS",$B$2,$B$2,"BEST_FPERIOD_OVERRIDE=2bf","fill=previous","Days=A")</f>
        <v>4.5739999999999998</v>
      </c>
      <c r="D83">
        <f ca="1">_xll.BDH(A83,"BEST_EPS",$B$2,$B$2,"BEST_FPERIOD_OVERRIDE=3bf","fill=previous","Days=A")</f>
        <v>5</v>
      </c>
      <c r="E83">
        <f ca="1">_xll.BDH(A83,"BEST_TARGET_PRICE",$B$2,$B$2,"fill=previous","Days=A")</f>
        <v>113.95</v>
      </c>
      <c r="F83">
        <f ca="1">_xll.BDH($A83,F$6,$B$2,$B$2,"Dir=V","Dts=H")</f>
        <v>90.84</v>
      </c>
      <c r="G83">
        <f ca="1">_xll.BDH($A83,G$6,$B$2,$B$2,"Dir=V","Dts=H")</f>
        <v>91.58</v>
      </c>
      <c r="H83">
        <f ca="1">_xll.BDH($A83,H$6,$B$2,$B$2,"Dir=V","Dts=H")</f>
        <v>90.52</v>
      </c>
      <c r="I83">
        <f ca="1">_xll.BDH($A83,I$6,$B$2,$B$2,"Dir=V","Dts=H")</f>
        <v>91</v>
      </c>
      <c r="J83" t="s">
        <v>671</v>
      </c>
      <c r="K83">
        <f t="shared" si="2"/>
        <v>90</v>
      </c>
      <c r="L83">
        <f t="shared" si="3"/>
        <v>90</v>
      </c>
      <c r="M83" t="str">
        <f>_xll.BDS(A83,"BEST_ANALYST_RECS_BULK","headers=n","startrow",MATCH(1,_xll.BDS(A83,"BEST_ANALYST_RECS_BULK","headers=n","endcol=9","startcol=9","array=t"),0),"endrow",MATCH(1,_xll.BDS(A83,"BEST_ANALYST_RECS_BULK","headers=n","endcol=9","startcol=9","array=t"),0),"cols=10;rows=1")</f>
        <v>ISS-EVA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19.18</v>
      </c>
      <c r="W83" t="str">
        <f>_xll.BDS(A83,"BEST_ANALYST_RECS_BULK","headers=n","startrow",MATCH(2,_xll.BDS(A83,"BEST_ANALYST_RECS_BULK","headers=n","endcol=9","startcol=9","array=t"),0),"endrow",MATCH(2,_xll.BDS(A83,"BEST_ANALYST_RECS_BULK","headers=n","endcol=9","startcol=9","array=t"),0),"cols=10;rows=1")</f>
        <v>Kempen</v>
      </c>
      <c r="X83" t="s">
        <v>979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3</v>
      </c>
      <c r="AG83" t="str">
        <f>_xll.BDS(A83,"BEST_ANALYST_RECS_BULK","headers=n","startrow",MATCH(3,_xll.BDS(A83,"BEST_ANALYST_RECS_BULK","headers=n","endcol=9","startcol=9","array=t"),0),"endrow",MATCH(3,_xll.BDS(A83,"BEST_ANALYST_RECS_BULK","headers=n","endcol=9","startcol=9","array=t"),0),"cols=10;rows=1")</f>
        <v>Jefferies</v>
      </c>
      <c r="AH83" t="s">
        <v>977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1.74</v>
      </c>
      <c r="AQ83" t="str">
        <f>_xll.BDP($A83, AQ$6)</f>
        <v>Materials</v>
      </c>
      <c r="AR83" t="str">
        <f>_xll.BDP($A83, AR$6)</f>
        <v>Chemicals</v>
      </c>
      <c r="AS83">
        <f ca="1">_xll.BQL( A83, "IMPLIED_VOLATILITY("&amp;_xll.BQL.DATE(B$2)&amp;",EXPIRY=30D,PCT_MONEYNESS=100)")</f>
        <v>23.810400000000001</v>
      </c>
    </row>
    <row r="84" spans="1:45" x14ac:dyDescent="0.25">
      <c r="A84" t="s">
        <v>277</v>
      </c>
      <c r="B84">
        <f ca="1">_xll.BDH(A84,"BEST_EPS",$B$2,$B$2,"BEST_FPERIOD_OVERRIDE=1bf","fill=previous","Days=A")</f>
        <v>9.0830000000000002</v>
      </c>
      <c r="C84">
        <f ca="1">_xll.BDH(A84,"BEST_EPS",$B$2,$B$2,"BEST_FPERIOD_OVERRIDE=2bf","fill=previous","Days=A")</f>
        <v>9.7560000000000002</v>
      </c>
      <c r="D84">
        <f ca="1">_xll.BDH(A84,"BEST_EPS",$B$2,$B$2,"BEST_FPERIOD_OVERRIDE=3bf","fill=previous","Days=A")</f>
        <v>10.398</v>
      </c>
      <c r="E84">
        <f ca="1">_xll.BDH(A84,"BEST_TARGET_PRICE",$B$2,$B$2,"fill=previous","Days=A")</f>
        <v>110.286</v>
      </c>
      <c r="F84">
        <f ca="1">_xll.BDH($A84,F$6,$B$2,$B$2,"Dir=V","Dts=H")</f>
        <v>112.6</v>
      </c>
      <c r="G84">
        <f ca="1">_xll.BDH($A84,G$6,$B$2,$B$2,"Dir=V","Dts=H")</f>
        <v>112.7</v>
      </c>
      <c r="H84">
        <f ca="1">_xll.BDH($A84,H$6,$B$2,$B$2,"Dir=V","Dts=H")</f>
        <v>109.7</v>
      </c>
      <c r="I84">
        <f ca="1">_xll.BDH($A84,I$6,$B$2,$B$2,"Dir=V","Dts=H")</f>
        <v>110.5</v>
      </c>
      <c r="J84" t="s">
        <v>671</v>
      </c>
      <c r="K84">
        <f t="shared" si="2"/>
        <v>125.17</v>
      </c>
      <c r="L84">
        <f t="shared" si="3"/>
        <v>115</v>
      </c>
      <c r="M84" t="str">
        <f>_xll.BDS(A84,"BEST_ANALYST_RECS_BULK","headers=n","startrow",MATCH(1,_xll.BDS(A84,"BEST_ANALYST_RECS_BULK","headers=n","endcol=9","startcol=9","array=t"),0),"endrow",MATCH(1,_xll.BDS(A84,"BEST_ANALYST_RECS_BULK","headers=n","endcol=9","startcol=9","array=t"),0),"cols=10;rows=1")</f>
        <v>AlphaValue/Baader Europe</v>
      </c>
      <c r="N84" t="s">
        <v>440</v>
      </c>
      <c r="O84" t="s">
        <v>444</v>
      </c>
      <c r="P84">
        <v>2</v>
      </c>
      <c r="Q84" t="s">
        <v>18</v>
      </c>
      <c r="R84">
        <v>115</v>
      </c>
      <c r="S84" t="s">
        <v>27</v>
      </c>
      <c r="T84" s="2">
        <v>45841</v>
      </c>
      <c r="U84">
        <v>1</v>
      </c>
      <c r="V84">
        <v>58.91</v>
      </c>
      <c r="W84" t="str">
        <f>_xll.BDS(A84,"BEST_ANALYST_RECS_BULK","headers=n","startrow",MATCH(2,_xll.BDS(A84,"BEST_ANALYST_RECS_BULK","headers=n","endcol=9","startcol=9","array=t"),0),"endrow",MATCH(2,_xll.BDS(A84,"BEST_ANALYST_RECS_BULK","headers=n","endcol=9","startcol=9","array=t"),0),"cols=10;rows=1")</f>
        <v>Berenberg</v>
      </c>
      <c r="X84" t="s">
        <v>706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45842</v>
      </c>
      <c r="AE84">
        <v>2</v>
      </c>
      <c r="AF84">
        <v>58.44</v>
      </c>
      <c r="AG84" t="str">
        <f>_xll.BDS(A84,"BEST_ANALYST_RECS_BULK","headers=n","startrow",MATCH(3,_xll.BDS(A84,"BEST_ANALYST_RECS_BULK","headers=n","endcol=9","startcol=9","array=t"),0),"endrow",MATCH(3,_xll.BDS(A84,"BEST_ANALYST_RECS_BULK","headers=n","endcol=9","startcol=9","array=t"),0),"cols=10;rows=1")</f>
        <v>Sadif Investment Analytics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49.65</v>
      </c>
      <c r="AQ84" t="str">
        <f>_xll.BDP($A84, AQ$6)</f>
        <v>Financials</v>
      </c>
      <c r="AR84" t="str">
        <f>_xll.BDP($A84, AR$6)</f>
        <v>Insurance</v>
      </c>
      <c r="AS84">
        <f ca="1">_xll.BQL( A84, "IMPLIED_VOLATILITY("&amp;_xll.BQL.DATE(B$2)&amp;",EXPIRY=30D,PCT_MONEYNESS=100)")</f>
        <v>24.576000000000001</v>
      </c>
    </row>
    <row r="85" spans="1:45" x14ac:dyDescent="0.25">
      <c r="A85" t="s">
        <v>286</v>
      </c>
      <c r="B85">
        <f ca="1">_xll.BDH(A85,"BEST_EPS",$B$2,$B$2,"BEST_FPERIOD_OVERRIDE=1bf","fill=previous","Days=A")</f>
        <v>1.2649999999999999</v>
      </c>
      <c r="C85">
        <f ca="1">_xll.BDH(A85,"BEST_EPS",$B$2,$B$2,"BEST_FPERIOD_OVERRIDE=2bf","fill=previous","Days=A")</f>
        <v>1.4950000000000001</v>
      </c>
      <c r="D85">
        <f ca="1">_xll.BDH(A85,"BEST_EPS",$B$2,$B$2,"BEST_FPERIOD_OVERRIDE=3bf","fill=previous","Days=A")</f>
        <v>1.7</v>
      </c>
      <c r="E85">
        <f ca="1">_xll.BDH(A85,"BEST_TARGET_PRICE",$B$2,$B$2,"fill=previous","Days=A")</f>
        <v>35.375</v>
      </c>
      <c r="F85">
        <f ca="1">_xll.BDH($A85,F$6,$B$2,$B$2,"Dir=V","Dts=H")</f>
        <v>37.700000000000003</v>
      </c>
      <c r="G85">
        <f ca="1">_xll.BDH($A85,G$6,$B$2,$B$2,"Dir=V","Dts=H")</f>
        <v>38.85</v>
      </c>
      <c r="H85">
        <f ca="1">_xll.BDH($A85,H$6,$B$2,$B$2,"Dir=V","Dts=H")</f>
        <v>37.549999999999997</v>
      </c>
      <c r="I85">
        <f ca="1">_xll.BDH($A85,I$6,$B$2,$B$2,"Dir=V","Dts=H")</f>
        <v>37.799999999999997</v>
      </c>
      <c r="J85" t="s">
        <v>671</v>
      </c>
      <c r="K85">
        <f t="shared" si="2"/>
        <v>38</v>
      </c>
      <c r="L85">
        <f t="shared" si="3"/>
        <v>34</v>
      </c>
      <c r="M85" t="str">
        <f>_xll.BDS(A85,"BEST_ANALYST_RECS_BULK","headers=n","startrow",MATCH(1,_xll.BDS(A85,"BEST_ANALYST_RECS_BULK","headers=n","endcol=9","startcol=9","array=t"),0),"endrow",MATCH(1,_xll.BDS(A85,"BEST_ANALYST_RECS_BULK","headers=n","endcol=9","startcol=9","array=t"),0),"cols=10;rows=1")</f>
        <v>Barclays</v>
      </c>
      <c r="N85" t="s">
        <v>897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11.48</v>
      </c>
      <c r="W85" t="str">
        <f>_xll.BDS(A85,"BEST_ANALYST_RECS_BULK","headers=n","startrow",MATCH(2,_xll.BDS(A85,"BEST_ANALYST_RECS_BULK","headers=n","endcol=9","startcol=9","array=t"),0),"endrow",MATCH(2,_xll.BDS(A85,"BEST_ANALYST_RECS_BULK","headers=n","endcol=9","startcol=9","array=t"),0),"cols=10;rows=1")</f>
        <v>Bankhaus Metzler</v>
      </c>
      <c r="X85" t="s">
        <v>469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tr">
        <f>_xll.BDS(A85,"BEST_ANALYST_RECS_BULK","headers=n","startrow",MATCH(3,_xll.BDS(A85,"BEST_ANALYST_RECS_BULK","headers=n","endcol=9","startcol=9","array=t"),0),"endrow",MATCH(3,_xll.BDS(A85,"BEST_ANALYST_RECS_BULK","headers=n","endcol=9","startcol=9","array=t"),0),"cols=10;rows=1")</f>
        <v>Sadif Investment Analytics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-11.48</v>
      </c>
      <c r="AQ85" t="str">
        <f>_xll.BDP($A85, AQ$6)</f>
        <v>Utilities</v>
      </c>
      <c r="AR85" t="str">
        <f>_xll.BDP($A85, AR$6)</f>
        <v>Independent Power and Renewabl</v>
      </c>
      <c r="AS85" t="str">
        <f ca="1">_xll.BQL( A85, "IMPLIED_VOLATILITY("&amp;_xll.BQL.DATE(B$2)&amp;",EXPIRY=30D,PCT_MONEYNESS=100)")</f>
        <v>#N/A</v>
      </c>
    </row>
    <row r="86" spans="1:45" x14ac:dyDescent="0.25">
      <c r="A86" t="s">
        <v>240</v>
      </c>
      <c r="B86">
        <f ca="1">_xll.BDH(A86,"BEST_EPS",$B$2,$B$2,"BEST_FPERIOD_OVERRIDE=1bf","fill=previous","Days=A")</f>
        <v>1.978</v>
      </c>
      <c r="C86">
        <f ca="1">_xll.BDH(A86,"BEST_EPS",$B$2,$B$2,"BEST_FPERIOD_OVERRIDE=2bf","fill=previous","Days=A")</f>
        <v>2.069</v>
      </c>
      <c r="D86">
        <f ca="1">_xll.BDH(A86,"BEST_EPS",$B$2,$B$2,"BEST_FPERIOD_OVERRIDE=3bf","fill=previous","Days=A")</f>
        <v>2.0369999999999999</v>
      </c>
      <c r="E86">
        <f ca="1">_xll.BDH(A86,"BEST_TARGET_PRICE",$B$2,$B$2,"fill=previous","Days=A")</f>
        <v>34.570999999999998</v>
      </c>
      <c r="F86">
        <f ca="1">_xll.BDH($A86,F$6,$B$2,$B$2,"Dir=V","Dts=H")</f>
        <v>28.56</v>
      </c>
      <c r="G86">
        <f ca="1">_xll.BDH($A86,G$6,$B$2,$B$2,"Dir=V","Dts=H")</f>
        <v>28.86</v>
      </c>
      <c r="H86">
        <f ca="1">_xll.BDH($A86,H$6,$B$2,$B$2,"Dir=V","Dts=H")</f>
        <v>28.45</v>
      </c>
      <c r="I86">
        <f ca="1">_xll.BDH($A86,I$6,$B$2,$B$2,"Dir=V","Dts=H")</f>
        <v>28.61</v>
      </c>
      <c r="J86" t="s">
        <v>671</v>
      </c>
      <c r="K86">
        <f t="shared" si="2"/>
        <v>29.833333333333332</v>
      </c>
      <c r="L86">
        <f t="shared" si="3"/>
        <v>27.5</v>
      </c>
      <c r="M86" t="str">
        <f>_xll.BDS(A86,"BEST_ANALYST_RECS_BULK","headers=n","startrow",MATCH(1,_xll.BDS(A86,"BEST_ANALYST_RECS_BULK","headers=n","endcol=9","startcol=9","array=t"),0),"endrow",MATCH(1,_xll.BDS(A86,"BEST_ANALYST_RECS_BULK","headers=n","endcol=9","startcol=9","array=t"),0),"cols=10;rows=1")</f>
        <v>Kempen</v>
      </c>
      <c r="N86" t="s">
        <v>656</v>
      </c>
      <c r="O86" t="s">
        <v>30</v>
      </c>
      <c r="P86">
        <v>1</v>
      </c>
      <c r="Q86" t="s">
        <v>18</v>
      </c>
      <c r="R86">
        <v>27.5</v>
      </c>
      <c r="S86" t="s">
        <v>19</v>
      </c>
      <c r="T86" s="2">
        <v>45842</v>
      </c>
      <c r="U86">
        <v>1</v>
      </c>
      <c r="V86">
        <v>7.82</v>
      </c>
      <c r="W86" t="str">
        <f>_xll.BDS(A86,"BEST_ANALYST_RECS_BULK","headers=n","startrow",MATCH(2,_xll.BDS(A86,"BEST_ANALYST_RECS_BULK","headers=n","endcol=9","startcol=9","array=t"),0),"endrow",MATCH(2,_xll.BDS(A86,"BEST_ANALYST_RECS_BULK","headers=n","endcol=9","startcol=9","array=t"),0),"cols=10;rows=1")</f>
        <v>Oddo BHF</v>
      </c>
      <c r="X86" t="s">
        <v>980</v>
      </c>
      <c r="Y86" t="s">
        <v>17</v>
      </c>
      <c r="Z86">
        <v>5</v>
      </c>
      <c r="AA86" t="s">
        <v>18</v>
      </c>
      <c r="AB86">
        <v>34</v>
      </c>
      <c r="AC86" t="s">
        <v>19</v>
      </c>
      <c r="AD86" s="2">
        <v>45847</v>
      </c>
      <c r="AE86">
        <v>2</v>
      </c>
      <c r="AF86">
        <v>5.51</v>
      </c>
      <c r="AG86" t="str">
        <f>_xll.BDS(A86,"BEST_ANALYST_RECS_BULK","headers=n","startrow",MATCH(3,_xll.BDS(A86,"BEST_ANALYST_RECS_BULK","headers=n","endcol=9","startcol=9","array=t"),0),"endrow",MATCH(3,_xll.BDS(A86,"BEST_ANALYST_RECS_BULK","headers=n","endcol=9","startcol=9","array=t"),0),"cols=10;rows=1")</f>
        <v>BNP Paribas Exane</v>
      </c>
      <c r="AH86" t="s">
        <v>470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0.11</v>
      </c>
      <c r="AQ86" t="str">
        <f>_xll.BDP($A86, AQ$6)</f>
        <v>Real Estate</v>
      </c>
      <c r="AR86" t="str">
        <f>_xll.BDP($A86, AR$6)</f>
        <v>Real Estate Management &amp; Devel</v>
      </c>
      <c r="AS86">
        <f ca="1">_xll.BQL( A86, "IMPLIED_VOLATILITY("&amp;_xll.BQL.DATE(B$2)&amp;",EXPIRY=30D,PCT_MONEYNESS=100)")</f>
        <v>26.498699999999999</v>
      </c>
    </row>
    <row r="87" spans="1:45" x14ac:dyDescent="0.25">
      <c r="A87" t="s">
        <v>149</v>
      </c>
      <c r="B87">
        <f ca="1">_xll.BDH(A87,"BEST_EPS",$B$2,$B$2,"BEST_FPERIOD_OVERRIDE=1bf","fill=previous","Days=A")</f>
        <v>21.83</v>
      </c>
      <c r="C87">
        <f ca="1">_xll.BDH(A87,"BEST_EPS",$B$2,$B$2,"BEST_FPERIOD_OVERRIDE=2bf","fill=previous","Days=A")</f>
        <v>26.69</v>
      </c>
      <c r="D87">
        <f ca="1">_xll.BDH(A87,"BEST_EPS",$B$2,$B$2,"BEST_FPERIOD_OVERRIDE=3bf","fill=previous","Days=A")</f>
        <v>31.84</v>
      </c>
      <c r="E87">
        <f ca="1">_xll.BDH(A87,"BEST_TARGET_PRICE",$B$2,$B$2,"fill=previous","Days=A")</f>
        <v>117.157</v>
      </c>
      <c r="F87">
        <f ca="1">_xll.BDH($A87,F$6,$B$2,$B$2,"Dir=V","Dts=H")</f>
        <v>95.4</v>
      </c>
      <c r="G87">
        <f ca="1">_xll.BDH($A87,G$6,$B$2,$B$2,"Dir=V","Dts=H")</f>
        <v>97.5</v>
      </c>
      <c r="H87">
        <f ca="1">_xll.BDH($A87,H$6,$B$2,$B$2,"Dir=V","Dts=H")</f>
        <v>95.2</v>
      </c>
      <c r="I87">
        <f ca="1">_xll.BDH($A87,I$6,$B$2,$B$2,"Dir=V","Dts=H")</f>
        <v>97.4</v>
      </c>
      <c r="J87" t="s">
        <v>671</v>
      </c>
      <c r="K87">
        <f t="shared" si="2"/>
        <v>119.46666666666665</v>
      </c>
      <c r="L87">
        <f t="shared" si="3"/>
        <v>73.400000000000006</v>
      </c>
      <c r="M87" t="str">
        <f>_xll.BDS(A87,"BEST_ANALYST_RECS_BULK","headers=n","startrow",MATCH(1,_xll.BDS(A87,"BEST_ANALYST_RECS_BULK","headers=n","endcol=9","startcol=9","array=t"),0),"endrow",MATCH(1,_xll.BDS(A87,"BEST_ANALYST_RECS_BULK","headers=n","endcol=9","startcol=9","array=t"),0),"cols=10;rows=1")</f>
        <v>AlphaValue/Baader Europe</v>
      </c>
      <c r="N87" t="s">
        <v>538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7.22</v>
      </c>
      <c r="W87" t="str">
        <f>_xll.BDS(A87,"BEST_ANALYST_RECS_BULK","headers=n","startrow",MATCH(2,_xll.BDS(A87,"BEST_ANALYST_RECS_BULK","headers=n","endcol=9","startcol=9","array=t"),0),"endrow",MATCH(2,_xll.BDS(A87,"BEST_ANALYST_RECS_BULK","headers=n","endcol=9","startcol=9","array=t"),0),"cols=10;rows=1")</f>
        <v>Morningstar</v>
      </c>
      <c r="X87" t="s">
        <v>938</v>
      </c>
      <c r="Y87" t="s">
        <v>20</v>
      </c>
      <c r="Z87">
        <v>5</v>
      </c>
      <c r="AA87" t="s">
        <v>18</v>
      </c>
      <c r="AB87">
        <v>172</v>
      </c>
      <c r="AC87" t="s">
        <v>19</v>
      </c>
      <c r="AD87" s="2">
        <v>45847</v>
      </c>
      <c r="AE87">
        <v>2</v>
      </c>
      <c r="AF87">
        <v>5.27</v>
      </c>
      <c r="AG87" t="str">
        <f>_xll.BDS(A87,"BEST_ANALYST_RECS_BULK","headers=n","startrow",MATCH(3,_xll.BDS(A87,"BEST_ANALYST_RECS_BULK","headers=n","endcol=9","startcol=9","array=t"),0),"endrow",MATCH(3,_xll.BDS(A87,"BEST_ANALYST_RECS_BULK","headers=n","endcol=9","startcol=9","array=t"),0),"cols=10;rows=1")</f>
        <v>HSBC</v>
      </c>
      <c r="AH87" t="s">
        <v>1111</v>
      </c>
      <c r="AI87" t="s">
        <v>20</v>
      </c>
      <c r="AJ87">
        <v>5</v>
      </c>
      <c r="AK87" t="s">
        <v>18</v>
      </c>
      <c r="AL87">
        <v>113</v>
      </c>
      <c r="AM87" t="s">
        <v>19</v>
      </c>
      <c r="AN87" s="2">
        <v>45841</v>
      </c>
      <c r="AO87">
        <v>3</v>
      </c>
      <c r="AP87">
        <v>3.17</v>
      </c>
      <c r="AQ87" t="str">
        <f>_xll.BDP($A87, AQ$6)</f>
        <v>Consumer Discretionary</v>
      </c>
      <c r="AR87" t="str">
        <f>_xll.BDP($A87, AR$6)</f>
        <v>Automobiles</v>
      </c>
      <c r="AS87">
        <f ca="1">_xll.BQL( A87, "IMPLIED_VOLATILITY("&amp;_xll.BQL.DATE(B$2)&amp;",EXPIRY=30D,PCT_MONEYNESS=100)")</f>
        <v>28.882100000000001</v>
      </c>
    </row>
    <row r="88" spans="1:45" x14ac:dyDescent="0.25">
      <c r="A88" t="s">
        <v>278</v>
      </c>
      <c r="B88" t="str">
        <f ca="1">_xll.BDH(A88,"BEST_EPS",$B$2,$B$2,"BEST_FPERIOD_OVERRIDE=1bf","fill=previous","Days=A")</f>
        <v>#N/A N/A</v>
      </c>
      <c r="C88" t="str">
        <f ca="1">_xll.BDH(A88,"BEST_EPS",$B$2,$B$2,"BEST_FPERIOD_OVERRIDE=2bf","fill=previous","Days=A")</f>
        <v>#N/A N/A</v>
      </c>
      <c r="D88" t="str">
        <f ca="1">_xll.BDH(A88,"BEST_EPS",$B$2,$B$2,"BEST_FPERIOD_OVERRIDE=3bf","fill=previous","Days=A")</f>
        <v>#N/A N/A</v>
      </c>
      <c r="E88" t="str">
        <f ca="1">_xll.BDH(A88,"BEST_TARGET_PRICE",$B$2,$B$2,"fill=previous","Days=A")</f>
        <v>#N/A N/A</v>
      </c>
      <c r="F88">
        <f ca="1">_xll.BDH($A88,F$6,$B$2,$B$2,"Dir=V","Dts=H")</f>
        <v>37.4</v>
      </c>
      <c r="G88">
        <f ca="1">_xll.BDH($A88,G$6,$B$2,$B$2,"Dir=V","Dts=H")</f>
        <v>37.4</v>
      </c>
      <c r="H88">
        <f ca="1">_xll.BDH($A88,H$6,$B$2,$B$2,"Dir=V","Dts=H")</f>
        <v>37.200000000000003</v>
      </c>
      <c r="I88">
        <f ca="1">_xll.BDH($A88,I$6,$B$2,$B$2,"Dir=V","Dts=H")</f>
        <v>37.200000000000003</v>
      </c>
      <c r="J88" t="s">
        <v>671</v>
      </c>
      <c r="K88">
        <f t="shared" si="2"/>
        <v>20.5</v>
      </c>
      <c r="L88">
        <f t="shared" si="3"/>
        <v>32</v>
      </c>
      <c r="M88" t="str">
        <f>_xll.BDS(A88,"BEST_ANALYST_RECS_BULK","headers=n","startrow",MATCH(1,_xll.BDS(A88,"BEST_ANALYST_RECS_BULK","headers=n","endcol=9","startcol=9","array=t"),0),"endrow",MATCH(1,_xll.BDS(A88,"BEST_ANALYST_RECS_BULK","headers=n","endcol=9","startcol=9","array=t"),0),"cols=10;rows=1")</f>
        <v>Kempen</v>
      </c>
      <c r="N88" t="s">
        <v>604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tr">
        <f>_xll.BDS(A88,"BEST_ANALYST_RECS_BULK","headers=n","startrow",MATCH(2,_xll.BDS(A88,"BEST_ANALYST_RECS_BULK","headers=n","endcol=9","startcol=9","array=t"),0),"endrow",MATCH(2,_xll.BDS(A88,"BEST_ANALYST_RECS_BULK","headers=n","endcol=9","startcol=9","array=t"),0),"cols=10;rows=1")</f>
        <v>ISS-EVA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-3.12</v>
      </c>
      <c r="AG88" t="e">
        <f>_xll.BDS(A88,"BEST_ANALYST_RECS_BULK","headers=n","startrow",MATCH(3,_xll.BDS(A88,"BEST_ANALYST_RECS_BULK","headers=n","endcol=9","startcol=9","array=t"),0),"endrow",MATCH(3,_xll.BDS(A88,"BEST_ANALYST_RECS_BULK","headers=n","endcol=9","startcol=9","array=t"),0),"cols=10;rows=1")</f>
        <v>#N/A</v>
      </c>
      <c r="AH88" t="s">
        <v>486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tr">
        <f>_xll.BDP($A88, AQ$6)</f>
        <v>Communication Services</v>
      </c>
      <c r="AR88" t="str">
        <f>_xll.BDP($A88, AR$6)</f>
        <v>Diversified Telecommunication</v>
      </c>
      <c r="AS88" t="str">
        <f ca="1">_xll.BQL( A88, "IMPLIED_VOLATILITY("&amp;_xll.BQL.DATE(B$2)&amp;",EXPIRY=30D,PCT_MONEYNESS=100)")</f>
        <v>#N/A</v>
      </c>
    </row>
    <row r="89" spans="1:45" x14ac:dyDescent="0.25">
      <c r="A89" t="s">
        <v>401</v>
      </c>
      <c r="B89">
        <f ca="1">_xll.BDH(A89,"BEST_EPS",$B$2,$B$2,"BEST_FPERIOD_OVERRIDE=1bf","fill=previous","Days=A")</f>
        <v>1.41</v>
      </c>
      <c r="C89">
        <f ca="1">_xll.BDH(A89,"BEST_EPS",$B$2,$B$2,"BEST_FPERIOD_OVERRIDE=2bf","fill=previous","Days=A")</f>
        <v>1.714</v>
      </c>
      <c r="D89">
        <f ca="1">_xll.BDH(A89,"BEST_EPS",$B$2,$B$2,"BEST_FPERIOD_OVERRIDE=3bf","fill=previous","Days=A")</f>
        <v>2.0059999999999998</v>
      </c>
      <c r="E89">
        <f ca="1">_xll.BDH(A89,"BEST_TARGET_PRICE",$B$2,$B$2,"fill=previous","Days=A")</f>
        <v>38.408000000000001</v>
      </c>
      <c r="F89">
        <f ca="1">_xll.BDH($A89,F$6,$B$2,$B$2,"Dir=V","Dts=H")</f>
        <v>28.86</v>
      </c>
      <c r="G89">
        <f ca="1">_xll.BDH($A89,G$6,$B$2,$B$2,"Dir=V","Dts=H")</f>
        <v>29.19</v>
      </c>
      <c r="H89">
        <f ca="1">_xll.BDH($A89,H$6,$B$2,$B$2,"Dir=V","Dts=H")</f>
        <v>28.67</v>
      </c>
      <c r="I89">
        <f ca="1">_xll.BDH($A89,I$6,$B$2,$B$2,"Dir=V","Dts=H")</f>
        <v>28.9</v>
      </c>
      <c r="J89" t="s">
        <v>671</v>
      </c>
      <c r="K89">
        <f t="shared" si="2"/>
        <v>39.233333333333334</v>
      </c>
      <c r="L89">
        <f t="shared" si="3"/>
        <v>39</v>
      </c>
      <c r="M89" t="str">
        <f>_xll.BDS(A89,"BEST_ANALYST_RECS_BULK","headers=n","startrow",MATCH(1,_xll.BDS(A89,"BEST_ANALYST_RECS_BULK","headers=n","endcol=9","startcol=9","array=t"),0),"endrow",MATCH(1,_xll.BDS(A89,"BEST_ANALYST_RECS_BULK","headers=n","endcol=9","startcol=9","array=t"),0),"cols=10;rows=1")</f>
        <v>MWB Research</v>
      </c>
      <c r="N89" t="s">
        <v>496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50.55</v>
      </c>
      <c r="W89" t="str">
        <f>_xll.BDS(A89,"BEST_ANALYST_RECS_BULK","headers=n","startrow",MATCH(2,_xll.BDS(A89,"BEST_ANALYST_RECS_BULK","headers=n","endcol=9","startcol=9","array=t"),0),"endrow",MATCH(2,_xll.BDS(A89,"BEST_ANALYST_RECS_BULK","headers=n","endcol=9","startcol=9","array=t"),0),"cols=10;rows=1")</f>
        <v>Morningstar</v>
      </c>
      <c r="X89" t="s">
        <v>599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46.83</v>
      </c>
      <c r="AG89" t="str">
        <f>_xll.BDS(A89,"BEST_ANALYST_RECS_BULK","headers=n","startrow",MATCH(3,_xll.BDS(A89,"BEST_ANALYST_RECS_BULK","headers=n","endcol=9","startcol=9","array=t"),0),"endrow",MATCH(3,_xll.BDS(A89,"BEST_ANALYST_RECS_BULK","headers=n","endcol=9","startcol=9","array=t"),0),"cols=10;rows=1")</f>
        <v>Landesbank Baden-Wuerttemberg</v>
      </c>
      <c r="AH89" t="s">
        <v>566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37.47</v>
      </c>
      <c r="AQ89" t="str">
        <f>_xll.BDP($A89, AQ$6)</f>
        <v>Consumer Discretionary</v>
      </c>
      <c r="AR89" t="str">
        <f>_xll.BDP($A89, AR$6)</f>
        <v>Specialty Retail</v>
      </c>
      <c r="AS89">
        <f ca="1">_xll.BQL( A89, "IMPLIED_VOLATILITY("&amp;_xll.BQL.DATE(B$2)&amp;",EXPIRY=30D,PCT_MONEYNESS=100)")</f>
        <v>42.872500000000002</v>
      </c>
    </row>
    <row r="90" spans="1:45" x14ac:dyDescent="0.25">
      <c r="A90" t="s">
        <v>324</v>
      </c>
      <c r="B90">
        <f ca="1">_xll.BDH(A90,"BEST_EPS",$B$2,$B$2,"BEST_FPERIOD_OVERRIDE=1bf","fill=previous","Days=A")</f>
        <v>3.2989999999999999</v>
      </c>
      <c r="C90">
        <f ca="1">_xll.BDH(A90,"BEST_EPS",$B$2,$B$2,"BEST_FPERIOD_OVERRIDE=2bf","fill=previous","Days=A")</f>
        <v>3.6749999999999998</v>
      </c>
      <c r="D90">
        <f ca="1">_xll.BDH(A90,"BEST_EPS",$B$2,$B$2,"BEST_FPERIOD_OVERRIDE=3bf","fill=previous","Days=A")</f>
        <v>4.0149999999999997</v>
      </c>
      <c r="E90">
        <f ca="1">_xll.BDH(A90,"BEST_TARGET_PRICE",$B$2,$B$2,"fill=previous","Days=A")</f>
        <v>55.448</v>
      </c>
      <c r="F90">
        <f ca="1">_xll.BDH($A90,F$6,$B$2,$B$2,"Dir=V","Dts=H")</f>
        <v>56.65</v>
      </c>
      <c r="G90">
        <f ca="1">_xll.BDH($A90,G$6,$B$2,$B$2,"Dir=V","Dts=H")</f>
        <v>56.7</v>
      </c>
      <c r="H90">
        <f ca="1">_xll.BDH($A90,H$6,$B$2,$B$2,"Dir=V","Dts=H")</f>
        <v>56.1</v>
      </c>
      <c r="I90">
        <f ca="1">_xll.BDH($A90,I$6,$B$2,$B$2,"Dir=V","Dts=H")</f>
        <v>56.1</v>
      </c>
      <c r="J90" t="s">
        <v>672</v>
      </c>
      <c r="K90">
        <f t="shared" si="2"/>
        <v>59.133333333333333</v>
      </c>
      <c r="L90">
        <f t="shared" si="3"/>
        <v>67.5</v>
      </c>
      <c r="M90" t="str">
        <f>_xll.BDS(A90,"BEST_ANALYST_RECS_BULK","headers=n","startrow",MATCH(1,_xll.BDS(A90,"BEST_ANALYST_RECS_BULK","headers=n","endcol=9","startcol=9","array=t"),0),"endrow",MATCH(1,_xll.BDS(A90,"BEST_ANALYST_RECS_BULK","headers=n","endcol=9","startcol=9","array=t"),0),"cols=10;rows=1")</f>
        <v>Bestinver Securities</v>
      </c>
      <c r="N90" t="s">
        <v>981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45838</v>
      </c>
      <c r="U90">
        <v>1</v>
      </c>
      <c r="V90">
        <v>49.31</v>
      </c>
      <c r="W90" t="str">
        <f>_xll.BDS(A90,"BEST_ANALYST_RECS_BULK","headers=n","startrow",MATCH(2,_xll.BDS(A90,"BEST_ANALYST_RECS_BULK","headers=n","endcol=9","startcol=9","array=t"),0),"endrow",MATCH(2,_xll.BDS(A90,"BEST_ANALYST_RECS_BULK","headers=n","endcol=9","startcol=9","array=t"),0),"cols=10;rows=1")</f>
        <v>Banco Sabadell</v>
      </c>
      <c r="X90" t="s">
        <v>830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47.63</v>
      </c>
      <c r="AG90" t="str">
        <f>_xll.BDS(A90,"BEST_ANALYST_RECS_BULK","headers=n","startrow",MATCH(3,_xll.BDS(A90,"BEST_ANALYST_RECS_BULK","headers=n","endcol=9","startcol=9","array=t"),0),"endrow",MATCH(3,_xll.BDS(A90,"BEST_ANALYST_RECS_BULK","headers=n","endcol=9","startcol=9","array=t"),0),"cols=10;rows=1")</f>
        <v>GVC Gaesco Valores (ESN)</v>
      </c>
      <c r="AH90" t="s">
        <v>868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0.21</v>
      </c>
      <c r="AQ90" t="str">
        <f>_xll.BDP($A90, AQ$6)</f>
        <v>Industrials</v>
      </c>
      <c r="AR90" t="str">
        <f>_xll.BDP($A90, AR$6)</f>
        <v>Construction &amp; Engineering</v>
      </c>
      <c r="AS90">
        <f ca="1">_xll.BQL( A90, "IMPLIED_VOLATILITY("&amp;_xll.BQL.DATE(B$2)&amp;",EXPIRY=30D,PCT_MONEYNESS=100)")</f>
        <v>23.349299999999999</v>
      </c>
    </row>
    <row r="91" spans="1:45" x14ac:dyDescent="0.25">
      <c r="A91" t="s">
        <v>229</v>
      </c>
      <c r="B91">
        <f ca="1">_xll.BDH(A91,"BEST_EPS",$B$2,$B$2,"BEST_FPERIOD_OVERRIDE=1bf","fill=previous","Days=A")</f>
        <v>1.448</v>
      </c>
      <c r="C91">
        <f ca="1">_xll.BDH(A91,"BEST_EPS",$B$2,$B$2,"BEST_FPERIOD_OVERRIDE=2bf","fill=previous","Days=A")</f>
        <v>1.468</v>
      </c>
      <c r="D91">
        <f ca="1">_xll.BDH(A91,"BEST_EPS",$B$2,$B$2,"BEST_FPERIOD_OVERRIDE=3bf","fill=previous","Days=A")</f>
        <v>1.3680000000000001</v>
      </c>
      <c r="E91">
        <f ca="1">_xll.BDH(A91,"BEST_TARGET_PRICE",$B$2,$B$2,"fill=previous","Days=A")</f>
        <v>22.797000000000001</v>
      </c>
      <c r="F91">
        <f ca="1">_xll.BDH($A91,F$6,$B$2,$B$2,"Dir=V","Dts=H")</f>
        <v>23.44</v>
      </c>
      <c r="G91">
        <f ca="1">_xll.BDH($A91,G$6,$B$2,$B$2,"Dir=V","Dts=H")</f>
        <v>23.445</v>
      </c>
      <c r="H91">
        <f ca="1">_xll.BDH($A91,H$6,$B$2,$B$2,"Dir=V","Dts=H")</f>
        <v>23.164999999999999</v>
      </c>
      <c r="I91">
        <f ca="1">_xll.BDH($A91,I$6,$B$2,$B$2,"Dir=V","Dts=H")</f>
        <v>23.295000000000002</v>
      </c>
      <c r="J91" t="s">
        <v>672</v>
      </c>
      <c r="K91">
        <f t="shared" si="2"/>
        <v>24.7</v>
      </c>
      <c r="L91">
        <f t="shared" si="3"/>
        <v>26.1</v>
      </c>
      <c r="M91" t="str">
        <f>_xll.BDS(A91,"BEST_ANALYST_RECS_BULK","headers=n","startrow",MATCH(1,_xll.BDS(A91,"BEST_ANALYST_RECS_BULK","headers=n","endcol=9","startcol=9","array=t"),0),"endrow",MATCH(1,_xll.BDS(A91,"BEST_ANALYST_RECS_BULK","headers=n","endcol=9","startcol=9","array=t"),0),"cols=10;rows=1")</f>
        <v>GVC Gaesco Valores (ESN)</v>
      </c>
      <c r="N91" t="s">
        <v>868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30.15</v>
      </c>
      <c r="W91" t="str">
        <f>_xll.BDS(A91,"BEST_ANALYST_RECS_BULK","headers=n","startrow",MATCH(2,_xll.BDS(A91,"BEST_ANALYST_RECS_BULK","headers=n","endcol=9","startcol=9","array=t"),0),"endrow",MATCH(2,_xll.BDS(A91,"BEST_ANALYST_RECS_BULK","headers=n","endcol=9","startcol=9","array=t"),0),"cols=10;rows=1")</f>
        <v>Morgan Stanley</v>
      </c>
      <c r="X91" t="s">
        <v>1061</v>
      </c>
      <c r="Y91" t="s">
        <v>34</v>
      </c>
      <c r="Z91">
        <v>5</v>
      </c>
      <c r="AA91" t="s">
        <v>18</v>
      </c>
      <c r="AB91">
        <v>24</v>
      </c>
      <c r="AC91" t="s">
        <v>22</v>
      </c>
      <c r="AD91" s="2">
        <v>45847</v>
      </c>
      <c r="AE91">
        <v>2</v>
      </c>
      <c r="AF91">
        <v>27.71</v>
      </c>
      <c r="AG91" t="str">
        <f>_xll.BDS(A91,"BEST_ANALYST_RECS_BULK","headers=n","startrow",MATCH(3,_xll.BDS(A91,"BEST_ANALYST_RECS_BULK","headers=n","endcol=9","startcol=9","array=t"),0),"endrow",MATCH(3,_xll.BDS(A91,"BEST_ANALYST_RECS_BULK","headers=n","endcol=9","startcol=9","array=t"),0),"cols=10;rows=1")</f>
        <v>Intermoney Valores</v>
      </c>
      <c r="AH91" t="s">
        <v>893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tr">
        <f>_xll.BDP($A91, AQ$6)</f>
        <v>Industrials</v>
      </c>
      <c r="AR91" t="str">
        <f>_xll.BDP($A91, AR$6)</f>
        <v>Transportation Infrastructure</v>
      </c>
      <c r="AS91">
        <f ca="1">_xll.BQL( A91, "IMPLIED_VOLATILITY("&amp;_xll.BQL.DATE(B$2)&amp;",EXPIRY=30D,PCT_MONEYNESS=100)")</f>
        <v>17.276900000000001</v>
      </c>
    </row>
    <row r="92" spans="1:45" x14ac:dyDescent="0.25">
      <c r="A92" t="s">
        <v>225</v>
      </c>
      <c r="B92">
        <f ca="1">_xll.BDH(A92,"BEST_EPS",$B$2,$B$2,"BEST_FPERIOD_OVERRIDE=1bf","fill=previous","Days=A")</f>
        <v>3.36</v>
      </c>
      <c r="C92">
        <f ca="1">_xll.BDH(A92,"BEST_EPS",$B$2,$B$2,"BEST_FPERIOD_OVERRIDE=2bf","fill=previous","Days=A")</f>
        <v>3.786</v>
      </c>
      <c r="D92">
        <f ca="1">_xll.BDH(A92,"BEST_EPS",$B$2,$B$2,"BEST_FPERIOD_OVERRIDE=3bf","fill=previous","Days=A")</f>
        <v>4.2619999999999996</v>
      </c>
      <c r="E92">
        <f ca="1">_xll.BDH(A92,"BEST_TARGET_PRICE",$B$2,$B$2,"fill=previous","Days=A")</f>
        <v>77.296000000000006</v>
      </c>
      <c r="F92">
        <f ca="1">_xll.BDH($A92,F$6,$B$2,$B$2,"Dir=V","Dts=H")</f>
        <v>71.22</v>
      </c>
      <c r="G92">
        <f ca="1">_xll.BDH($A92,G$6,$B$2,$B$2,"Dir=V","Dts=H")</f>
        <v>72.14</v>
      </c>
      <c r="H92">
        <f ca="1">_xll.BDH($A92,H$6,$B$2,$B$2,"Dir=V","Dts=H")</f>
        <v>70.5</v>
      </c>
      <c r="I92">
        <f ca="1">_xll.BDH($A92,I$6,$B$2,$B$2,"Dir=V","Dts=H")</f>
        <v>72.14</v>
      </c>
      <c r="J92" t="s">
        <v>672</v>
      </c>
      <c r="K92">
        <f t="shared" si="2"/>
        <v>75.649999999999991</v>
      </c>
      <c r="L92">
        <f t="shared" si="3"/>
        <v>80</v>
      </c>
      <c r="M92" t="str">
        <f>_xll.BDS(A92,"BEST_ANALYST_RECS_BULK","headers=n","startrow",MATCH(1,_xll.BDS(A92,"BEST_ANALYST_RECS_BULK","headers=n","endcol=9","startcol=9","array=t"),0),"endrow",MATCH(1,_xll.BDS(A92,"BEST_ANALYST_RECS_BULK","headers=n","endcol=9","startcol=9","array=t"),0),"cols=10;rows=1")</f>
        <v>Barclays</v>
      </c>
      <c r="N92" t="s">
        <v>976</v>
      </c>
      <c r="O92" t="s">
        <v>24</v>
      </c>
      <c r="P92">
        <v>5</v>
      </c>
      <c r="Q92" t="s">
        <v>18</v>
      </c>
      <c r="R92">
        <v>80</v>
      </c>
      <c r="S92" t="s">
        <v>19</v>
      </c>
      <c r="T92" s="2">
        <v>45840</v>
      </c>
      <c r="U92">
        <v>1</v>
      </c>
      <c r="V92">
        <v>18.510000000000002</v>
      </c>
      <c r="W92" t="str">
        <f>_xll.BDS(A92,"BEST_ANALYST_RECS_BULK","headers=n","startrow",MATCH(2,_xll.BDS(A92,"BEST_ANALYST_RECS_BULK","headers=n","endcol=9","startcol=9","array=t"),0),"endrow",MATCH(2,_xll.BDS(A92,"BEST_ANALYST_RECS_BULK","headers=n","endcol=9","startcol=9","array=t"),0),"cols=10;rows=1")</f>
        <v>Alantra Equities</v>
      </c>
      <c r="X92" t="s">
        <v>543</v>
      </c>
      <c r="Y92" t="s">
        <v>25</v>
      </c>
      <c r="Z92">
        <v>3</v>
      </c>
      <c r="AA92" t="s">
        <v>18</v>
      </c>
      <c r="AB92">
        <v>73.400000000000006</v>
      </c>
      <c r="AC92" t="s">
        <v>27</v>
      </c>
      <c r="AD92" s="2">
        <v>45825</v>
      </c>
      <c r="AE92">
        <v>2</v>
      </c>
      <c r="AF92">
        <v>17.98</v>
      </c>
      <c r="AG92" t="str">
        <f>_xll.BDS(A92,"BEST_ANALYST_RECS_BULK","headers=n","startrow",MATCH(3,_xll.BDS(A92,"BEST_ANALYST_RECS_BULK","headers=n","endcol=9","startcol=9","array=t"),0),"endrow",MATCH(3,_xll.BDS(A92,"BEST_ANALYST_RECS_BULK","headers=n","endcol=9","startcol=9","array=t"),0),"cols=10;rows=1")</f>
        <v>Sadif Investment Analytics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11.49</v>
      </c>
      <c r="AQ92" t="str">
        <f>_xll.BDP($A92, AQ$6)</f>
        <v>Consumer Discretionary</v>
      </c>
      <c r="AR92" t="str">
        <f>_xll.BDP($A92, AR$6)</f>
        <v>Hotels, Restaurants &amp; Leisure</v>
      </c>
      <c r="AS92">
        <f ca="1">_xll.BQL( A92, "IMPLIED_VOLATILITY("&amp;_xll.BQL.DATE(B$2)&amp;",EXPIRY=30D,PCT_MONEYNESS=100)")</f>
        <v>24.9832</v>
      </c>
    </row>
    <row r="93" spans="1:45" x14ac:dyDescent="0.25">
      <c r="A93" t="s">
        <v>390</v>
      </c>
      <c r="B93">
        <f ca="1">_xll.BDH(A93,"BEST_EPS",$B$2,$B$2,"BEST_FPERIOD_OVERRIDE=1bf","fill=previous","Days=A")</f>
        <v>9.2669999999999995</v>
      </c>
      <c r="C93">
        <f ca="1">_xll.BDH(A93,"BEST_EPS",$B$2,$B$2,"BEST_FPERIOD_OVERRIDE=2bf","fill=previous","Days=A")</f>
        <v>8.0129999999999999</v>
      </c>
      <c r="D93">
        <f ca="1">_xll.BDH(A93,"BEST_EPS",$B$2,$B$2,"BEST_FPERIOD_OVERRIDE=3bf","fill=previous","Days=A")</f>
        <v>8.3219999999999992</v>
      </c>
      <c r="E93">
        <f ca="1">_xll.BDH(A93,"BEST_TARGET_PRICE",$B$2,$B$2,"fill=previous","Days=A")</f>
        <v>146.16399999999999</v>
      </c>
      <c r="F93">
        <f ca="1">_xll.BDH($A93,F$6,$B$2,$B$2,"Dir=V","Dts=H")</f>
        <v>155.30000000000001</v>
      </c>
      <c r="G93">
        <f ca="1">_xll.BDH($A93,G$6,$B$2,$B$2,"Dir=V","Dts=H")</f>
        <v>155.9</v>
      </c>
      <c r="H93">
        <f ca="1">_xll.BDH($A93,H$6,$B$2,$B$2,"Dir=V","Dts=H")</f>
        <v>153.5</v>
      </c>
      <c r="I93">
        <f ca="1">_xll.BDH($A93,I$6,$B$2,$B$2,"Dir=V","Dts=H")</f>
        <v>154.1</v>
      </c>
      <c r="J93" t="s">
        <v>672</v>
      </c>
      <c r="K93">
        <f t="shared" si="2"/>
        <v>177.53</v>
      </c>
      <c r="L93">
        <f t="shared" si="3"/>
        <v>180.59</v>
      </c>
      <c r="M93" t="str">
        <f>_xll.BDS(A93,"BEST_ANALYST_RECS_BULK","headers=n","startrow",MATCH(1,_xll.BDS(A93,"BEST_ANALYST_RECS_BULK","headers=n","endcol=9","startcol=9","array=t"),0),"endrow",MATCH(1,_xll.BDS(A93,"BEST_ANALYST_RECS_BULK","headers=n","endcol=9","startcol=9","array=t"),0),"cols=10;rows=1")</f>
        <v>Sadif Investment Analytics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42.8</v>
      </c>
      <c r="W93" t="str">
        <f>_xll.BDS(A93,"BEST_ANALYST_RECS_BULK","headers=n","startrow",MATCH(2,_xll.BDS(A93,"BEST_ANALYST_RECS_BULK","headers=n","endcol=9","startcol=9","array=t"),0),"endrow",MATCH(2,_xll.BDS(A93,"BEST_ANALYST_RECS_BULK","headers=n","endcol=9","startcol=9","array=t"),0),"cols=10;rows=1")</f>
        <v>Grupo Santander</v>
      </c>
      <c r="X93" t="s">
        <v>992</v>
      </c>
      <c r="Y93" t="s">
        <v>17</v>
      </c>
      <c r="Z93">
        <v>5</v>
      </c>
      <c r="AA93" t="s">
        <v>18</v>
      </c>
      <c r="AB93">
        <v>202</v>
      </c>
      <c r="AC93" t="s">
        <v>19</v>
      </c>
      <c r="AD93" s="2">
        <v>45842</v>
      </c>
      <c r="AE93">
        <v>2</v>
      </c>
      <c r="AF93">
        <v>42.37</v>
      </c>
      <c r="AG93" t="str">
        <f>_xll.BDS(A93,"BEST_ANALYST_RECS_BULK","headers=n","startrow",MATCH(3,_xll.BDS(A93,"BEST_ANALYST_RECS_BULK","headers=n","endcol=9","startcol=9","array=t"),0),"endrow",MATCH(3,_xll.BDS(A93,"BEST_ANALYST_RECS_BULK","headers=n","endcol=9","startcol=9","array=t"),0),"cols=10;rows=1")</f>
        <v>CaixaBank BPI</v>
      </c>
      <c r="AH93" t="s">
        <v>724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45848</v>
      </c>
      <c r="AO93">
        <v>3</v>
      </c>
      <c r="AP93">
        <v>13.98</v>
      </c>
      <c r="AQ93" t="str">
        <f>_xll.BDP($A93, AQ$6)</f>
        <v>Utilities</v>
      </c>
      <c r="AR93" t="str">
        <f>_xll.BDP($A93, AR$6)</f>
        <v>Electric Utilities</v>
      </c>
      <c r="AS93">
        <f ca="1">_xll.BQL( A93, "IMPLIED_VOLATILITY("&amp;_xll.BQL.DATE(B$2)&amp;",EXPIRY=30D,PCT_MONEYNESS=100)")</f>
        <v>26.6326</v>
      </c>
    </row>
    <row r="94" spans="1:45" x14ac:dyDescent="0.25">
      <c r="A94" t="s">
        <v>396</v>
      </c>
      <c r="B94">
        <f ca="1">_xll.BDH(A94,"BEST_EPS",$B$2,$B$2,"BEST_FPERIOD_OVERRIDE=1bf","fill=previous","Days=A")</f>
        <v>1.294</v>
      </c>
      <c r="C94">
        <f ca="1">_xll.BDH(A94,"BEST_EPS",$B$2,$B$2,"BEST_FPERIOD_OVERRIDE=2bf","fill=previous","Days=A")</f>
        <v>0.96399999999999997</v>
      </c>
      <c r="D94">
        <f ca="1">_xll.BDH(A94,"BEST_EPS",$B$2,$B$2,"BEST_FPERIOD_OVERRIDE=3bf","fill=previous","Days=A")</f>
        <v>0.98</v>
      </c>
      <c r="E94">
        <f ca="1">_xll.BDH(A94,"BEST_TARGET_PRICE",$B$2,$B$2,"fill=previous","Days=A")</f>
        <v>22.44</v>
      </c>
      <c r="F94">
        <f ca="1">_xll.BDH($A94,F$6,$B$2,$B$2,"Dir=V","Dts=H")</f>
        <v>22.48</v>
      </c>
      <c r="G94">
        <f ca="1">_xll.BDH($A94,G$6,$B$2,$B$2,"Dir=V","Dts=H")</f>
        <v>22.52</v>
      </c>
      <c r="H94">
        <f ca="1">_xll.BDH($A94,H$6,$B$2,$B$2,"Dir=V","Dts=H")</f>
        <v>22.34</v>
      </c>
      <c r="I94">
        <f ca="1">_xll.BDH($A94,I$6,$B$2,$B$2,"Dir=V","Dts=H")</f>
        <v>22.38</v>
      </c>
      <c r="J94" t="s">
        <v>672</v>
      </c>
      <c r="K94">
        <f t="shared" si="2"/>
        <v>24.133333333333336</v>
      </c>
      <c r="L94">
        <f t="shared" si="3"/>
        <v>24.9</v>
      </c>
      <c r="M94" t="str">
        <f>_xll.BDS(A94,"BEST_ANALYST_RECS_BULK","headers=n","startrow",MATCH(1,_xll.BDS(A94,"BEST_ANALYST_RECS_BULK","headers=n","endcol=9","startcol=9","array=t"),0),"endrow",MATCH(1,_xll.BDS(A94,"BEST_ANALYST_RECS_BULK","headers=n","endcol=9","startcol=9","array=t"),0),"cols=10;rows=1")</f>
        <v>Oddo BHF</v>
      </c>
      <c r="N94" t="s">
        <v>801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33.69</v>
      </c>
      <c r="W94" t="str">
        <f>_xll.BDS(A94,"BEST_ANALYST_RECS_BULK","headers=n","startrow",MATCH(2,_xll.BDS(A94,"BEST_ANALYST_RECS_BULK","headers=n","endcol=9","startcol=9","array=t"),0),"endrow",MATCH(2,_xll.BDS(A94,"BEST_ANALYST_RECS_BULK","headers=n","endcol=9","startcol=9","array=t"),0),"cols=10;rows=1")</f>
        <v>CaixaBank BPI</v>
      </c>
      <c r="X94" t="s">
        <v>724</v>
      </c>
      <c r="Y94" t="s">
        <v>20</v>
      </c>
      <c r="Z94">
        <v>5</v>
      </c>
      <c r="AA94" t="s">
        <v>18</v>
      </c>
      <c r="AB94">
        <v>28</v>
      </c>
      <c r="AC94" t="s">
        <v>19</v>
      </c>
      <c r="AD94" s="2">
        <v>45848</v>
      </c>
      <c r="AE94">
        <v>2</v>
      </c>
      <c r="AF94">
        <v>20.85</v>
      </c>
      <c r="AG94" t="str">
        <f>_xll.BDS(A94,"BEST_ANALYST_RECS_BULK","headers=n","startrow",MATCH(3,_xll.BDS(A94,"BEST_ANALYST_RECS_BULK","headers=n","endcol=9","startcol=9","array=t"),0),"endrow",MATCH(3,_xll.BDS(A94,"BEST_ANALYST_RECS_BULK","headers=n","endcol=9","startcol=9","array=t"),0),"cols=10;rows=1")</f>
        <v>Morningstar</v>
      </c>
      <c r="AH94" t="s">
        <v>442</v>
      </c>
      <c r="AI94" t="s">
        <v>30</v>
      </c>
      <c r="AJ94">
        <v>1</v>
      </c>
      <c r="AK94" t="s">
        <v>26</v>
      </c>
      <c r="AL94">
        <v>19.5</v>
      </c>
      <c r="AM94" t="s">
        <v>19</v>
      </c>
      <c r="AN94" s="2">
        <v>45845</v>
      </c>
      <c r="AO94">
        <v>3</v>
      </c>
      <c r="AP94">
        <v>1.2</v>
      </c>
      <c r="AQ94" t="str">
        <f>_xll.BDP($A94, AQ$6)</f>
        <v>Utilities</v>
      </c>
      <c r="AR94" t="str">
        <f>_xll.BDP($A94, AR$6)</f>
        <v>Independent Power and Renewabl</v>
      </c>
      <c r="AS94">
        <f ca="1">_xll.BQL( A94, "IMPLIED_VOLATILITY("&amp;_xll.BQL.DATE(B$2)&amp;",EXPIRY=30D,PCT_MONEYNESS=100)")</f>
        <v>29.585999999999999</v>
      </c>
    </row>
    <row r="95" spans="1:45" x14ac:dyDescent="0.25">
      <c r="A95" t="s">
        <v>143</v>
      </c>
      <c r="B95">
        <f ca="1">_xll.BDH(A95,"BEST_EPS",$B$2,$B$2,"BEST_FPERIOD_OVERRIDE=1bf","fill=previous","Days=A")</f>
        <v>1.6739999999999999</v>
      </c>
      <c r="C95">
        <f ca="1">_xll.BDH(A95,"BEST_EPS",$B$2,$B$2,"BEST_FPERIOD_OVERRIDE=2bf","fill=previous","Days=A")</f>
        <v>1.7410000000000001</v>
      </c>
      <c r="D95">
        <f ca="1">_xll.BDH(A95,"BEST_EPS",$B$2,$B$2,"BEST_FPERIOD_OVERRIDE=3bf","fill=previous","Days=A")</f>
        <v>1.8180000000000001</v>
      </c>
      <c r="E95">
        <f ca="1">_xll.BDH(A95,"BEST_TARGET_PRICE",$B$2,$B$2,"fill=previous","Days=A")</f>
        <v>13.781000000000001</v>
      </c>
      <c r="F95">
        <f ca="1">_xll.BDH($A95,F$6,$B$2,$B$2,"Dir=V","Dts=H")</f>
        <v>13.6</v>
      </c>
      <c r="G95">
        <f ca="1">_xll.BDH($A95,G$6,$B$2,$B$2,"Dir=V","Dts=H")</f>
        <v>13.615</v>
      </c>
      <c r="H95">
        <f ca="1">_xll.BDH($A95,H$6,$B$2,$B$2,"Dir=V","Dts=H")</f>
        <v>13.35</v>
      </c>
      <c r="I95">
        <f ca="1">_xll.BDH($A95,I$6,$B$2,$B$2,"Dir=V","Dts=H")</f>
        <v>13.35</v>
      </c>
      <c r="J95" t="s">
        <v>672</v>
      </c>
      <c r="K95">
        <f t="shared" si="2"/>
        <v>14.433333333333332</v>
      </c>
      <c r="L95">
        <f t="shared" si="3"/>
        <v>14.2</v>
      </c>
      <c r="M95" t="str">
        <f>_xll.BDS(A95,"BEST_ANALYST_RECS_BULK","headers=n","startrow",MATCH(1,_xll.BDS(A95,"BEST_ANALYST_RECS_BULK","headers=n","endcol=9","startcol=9","array=t"),0),"endrow",MATCH(1,_xll.BDS(A95,"BEST_ANALYST_RECS_BULK","headers=n","endcol=9","startcol=9","array=t"),0),"cols=10;rows=1")</f>
        <v>Bestinver Securities</v>
      </c>
      <c r="N95" t="s">
        <v>748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45848</v>
      </c>
      <c r="U95">
        <v>1</v>
      </c>
      <c r="V95">
        <v>60.14</v>
      </c>
      <c r="W95" t="str">
        <f>_xll.BDS(A95,"BEST_ANALYST_RECS_BULK","headers=n","startrow",MATCH(2,_xll.BDS(A95,"BEST_ANALYST_RECS_BULK","headers=n","endcol=9","startcol=9","array=t"),0),"endrow",MATCH(2,_xll.BDS(A95,"BEST_ANALYST_RECS_BULK","headers=n","endcol=9","startcol=9","array=t"),0),"cols=10;rows=1")</f>
        <v>Deutsche Bank</v>
      </c>
      <c r="X95" t="s">
        <v>1048</v>
      </c>
      <c r="Y95" t="s">
        <v>20</v>
      </c>
      <c r="Z95">
        <v>5</v>
      </c>
      <c r="AA95" t="s">
        <v>18</v>
      </c>
      <c r="AB95">
        <v>14.1</v>
      </c>
      <c r="AC95" t="s">
        <v>22</v>
      </c>
      <c r="AD95" s="2">
        <v>45848</v>
      </c>
      <c r="AE95">
        <v>2</v>
      </c>
      <c r="AF95">
        <v>47.87</v>
      </c>
      <c r="AG95" t="str">
        <f>_xll.BDS(A95,"BEST_ANALYST_RECS_BULK","headers=n","startrow",MATCH(3,_xll.BDS(A95,"BEST_ANALYST_RECS_BULK","headers=n","endcol=9","startcol=9","array=t"),0),"endrow",MATCH(3,_xll.BDS(A95,"BEST_ANALYST_RECS_BULK","headers=n","endcol=9","startcol=9","array=t"),0),"cols=10;rows=1")</f>
        <v>Morningstar</v>
      </c>
      <c r="AH95" t="s">
        <v>481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43.8</v>
      </c>
      <c r="AQ95" t="str">
        <f>_xll.BDP($A95, AQ$6)</f>
        <v>Financials</v>
      </c>
      <c r="AR95" t="str">
        <f>_xll.BDP($A95, AR$6)</f>
        <v>Banks</v>
      </c>
      <c r="AS95">
        <f ca="1">_xll.BQL( A95, "IMPLIED_VOLATILITY("&amp;_xll.BQL.DATE(B$2)&amp;",EXPIRY=30D,PCT_MONEYNESS=100)")</f>
        <v>28.731400000000001</v>
      </c>
    </row>
    <row r="96" spans="1:45" x14ac:dyDescent="0.25">
      <c r="A96" t="s">
        <v>392</v>
      </c>
      <c r="B96">
        <f ca="1">_xll.BDH(A96,"BEST_EPS",$B$2,$B$2,"BEST_FPERIOD_OVERRIDE=1bf","fill=previous","Days=A")</f>
        <v>1.1299999999999999</v>
      </c>
      <c r="C96">
        <f ca="1">_xll.BDH(A96,"BEST_EPS",$B$2,$B$2,"BEST_FPERIOD_OVERRIDE=2bf","fill=previous","Days=A")</f>
        <v>1.1679999999999999</v>
      </c>
      <c r="D96">
        <f ca="1">_xll.BDH(A96,"BEST_EPS",$B$2,$B$2,"BEST_FPERIOD_OVERRIDE=3bf","fill=previous","Days=A")</f>
        <v>1.222</v>
      </c>
      <c r="E96">
        <f ca="1">_xll.BDH(A96,"BEST_TARGET_PRICE",$B$2,$B$2,"fill=previous","Days=A")</f>
        <v>11.042</v>
      </c>
      <c r="F96">
        <f ca="1">_xll.BDH($A96,F$6,$B$2,$B$2,"Dir=V","Dts=H")</f>
        <v>11.61</v>
      </c>
      <c r="G96">
        <f ca="1">_xll.BDH($A96,G$6,$B$2,$B$2,"Dir=V","Dts=H")</f>
        <v>11.67</v>
      </c>
      <c r="H96">
        <f ca="1">_xll.BDH($A96,H$6,$B$2,$B$2,"Dir=V","Dts=H")</f>
        <v>11.445</v>
      </c>
      <c r="I96">
        <f ca="1">_xll.BDH($A96,I$6,$B$2,$B$2,"Dir=V","Dts=H")</f>
        <v>11.494999999999999</v>
      </c>
      <c r="J96" t="s">
        <v>672</v>
      </c>
      <c r="K96">
        <f t="shared" si="2"/>
        <v>11.666666666666666</v>
      </c>
      <c r="L96">
        <f t="shared" si="3"/>
        <v>11.5</v>
      </c>
      <c r="M96" t="str">
        <f>_xll.BDS(A96,"BEST_ANALYST_RECS_BULK","headers=n","startrow",MATCH(1,_xll.BDS(A96,"BEST_ANALYST_RECS_BULK","headers=n","endcol=9","startcol=9","array=t"),0),"endrow",MATCH(1,_xll.BDS(A96,"BEST_ANALYST_RECS_BULK","headers=n","endcol=9","startcol=9","array=t"),0),"cols=10;rows=1")</f>
        <v>Deutsche Bank</v>
      </c>
      <c r="N96" t="s">
        <v>1048</v>
      </c>
      <c r="O96" t="s">
        <v>20</v>
      </c>
      <c r="P96">
        <v>5</v>
      </c>
      <c r="Q96" t="s">
        <v>18</v>
      </c>
      <c r="R96">
        <v>11.5</v>
      </c>
      <c r="S96" t="s">
        <v>22</v>
      </c>
      <c r="T96" s="2">
        <v>45848</v>
      </c>
      <c r="U96">
        <v>1</v>
      </c>
      <c r="V96">
        <v>62.57</v>
      </c>
      <c r="W96" t="str">
        <f>_xll.BDS(A96,"BEST_ANALYST_RECS_BULK","headers=n","startrow",MATCH(2,_xll.BDS(A96,"BEST_ANALYST_RECS_BULK","headers=n","endcol=9","startcol=9","array=t"),0),"endrow",MATCH(2,_xll.BDS(A96,"BEST_ANALYST_RECS_BULK","headers=n","endcol=9","startcol=9","array=t"),0),"cols=10;rows=1")</f>
        <v>AlphaValue/Baader Europe</v>
      </c>
      <c r="X96" t="s">
        <v>451</v>
      </c>
      <c r="Y96" t="s">
        <v>444</v>
      </c>
      <c r="Z96">
        <v>2</v>
      </c>
      <c r="AA96" t="s">
        <v>18</v>
      </c>
      <c r="AB96">
        <v>12</v>
      </c>
      <c r="AC96" t="s">
        <v>27</v>
      </c>
      <c r="AD96" s="2">
        <v>45841</v>
      </c>
      <c r="AE96">
        <v>2</v>
      </c>
      <c r="AF96">
        <v>61.81</v>
      </c>
      <c r="AG96" t="e">
        <f>_xll.BDS(A96,"BEST_ANALYST_RECS_BULK","headers=n","startrow",MATCH(3,_xll.BDS(A96,"BEST_ANALYST_RECS_BULK","headers=n","endcol=9","startcol=9","array=t"),0),"endrow",MATCH(3,_xll.BDS(A96,"BEST_ANALYST_RECS_BULK","headers=n","endcol=9","startcol=9","array=t"),0),"cols=10;rows=1")</f>
        <v>#N/A</v>
      </c>
      <c r="AH96" t="s">
        <v>894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57.16</v>
      </c>
      <c r="AQ96" t="str">
        <f>_xll.BDP($A96, AQ$6)</f>
        <v>Financials</v>
      </c>
      <c r="AR96" t="str">
        <f>_xll.BDP($A96, AR$6)</f>
        <v>Banks</v>
      </c>
      <c r="AS96">
        <f ca="1">_xll.BQL( A96, "IMPLIED_VOLATILITY("&amp;_xll.BQL.DATE(B$2)&amp;",EXPIRY=30D,PCT_MONEYNESS=100)")</f>
        <v>23.802600000000002</v>
      </c>
    </row>
    <row r="97" spans="1:45" x14ac:dyDescent="0.25">
      <c r="A97" t="s">
        <v>188</v>
      </c>
      <c r="B97">
        <f ca="1">_xll.BDH(A97,"BEST_EPS",$B$2,$B$2,"BEST_FPERIOD_OVERRIDE=1bf","fill=previous","Days=A")</f>
        <v>0.75800000000000001</v>
      </c>
      <c r="C97">
        <f ca="1">_xll.BDH(A97,"BEST_EPS",$B$2,$B$2,"BEST_FPERIOD_OVERRIDE=2bf","fill=previous","Days=A")</f>
        <v>0.79500000000000004</v>
      </c>
      <c r="D97">
        <f ca="1">_xll.BDH(A97,"BEST_EPS",$B$2,$B$2,"BEST_FPERIOD_OVERRIDE=3bf","fill=previous","Days=A")</f>
        <v>0.83499999999999996</v>
      </c>
      <c r="E97">
        <f ca="1">_xll.BDH(A97,"BEST_TARGET_PRICE",$B$2,$B$2,"fill=previous","Days=A")</f>
        <v>7.649</v>
      </c>
      <c r="F97">
        <f ca="1">_xll.BDH($A97,F$6,$B$2,$B$2,"Dir=V","Dts=H")</f>
        <v>7.7880000000000003</v>
      </c>
      <c r="G97">
        <f ca="1">_xll.BDH($A97,G$6,$B$2,$B$2,"Dir=V","Dts=H")</f>
        <v>7.798</v>
      </c>
      <c r="H97">
        <f ca="1">_xll.BDH($A97,H$6,$B$2,$B$2,"Dir=V","Dts=H")</f>
        <v>7.5579999999999998</v>
      </c>
      <c r="I97">
        <f ca="1">_xll.BDH($A97,I$6,$B$2,$B$2,"Dir=V","Dts=H")</f>
        <v>7.5640000000000001</v>
      </c>
      <c r="J97" t="s">
        <v>672</v>
      </c>
      <c r="K97">
        <f t="shared" si="2"/>
        <v>8.2166666666666668</v>
      </c>
      <c r="L97">
        <f t="shared" si="3"/>
        <v>7.65</v>
      </c>
      <c r="M97" t="str">
        <f>_xll.BDS(A97,"BEST_ANALYST_RECS_BULK","headers=n","startrow",MATCH(1,_xll.BDS(A97,"BEST_ANALYST_RECS_BULK","headers=n","endcol=9","startcol=9","array=t"),0),"endrow",MATCH(1,_xll.BDS(A97,"BEST_ANALYST_RECS_BULK","headers=n","endcol=9","startcol=9","array=t"),0),"cols=10;rows=1")</f>
        <v>Autonomous Research</v>
      </c>
      <c r="N97" t="s">
        <v>641</v>
      </c>
      <c r="O97" t="s">
        <v>17</v>
      </c>
      <c r="P97">
        <v>5</v>
      </c>
      <c r="Q97" t="s">
        <v>18</v>
      </c>
      <c r="R97">
        <v>7.65</v>
      </c>
      <c r="S97" t="s">
        <v>22</v>
      </c>
      <c r="T97" s="2">
        <v>45848</v>
      </c>
      <c r="U97">
        <v>1</v>
      </c>
      <c r="V97">
        <v>60.69</v>
      </c>
      <c r="W97" t="e">
        <f>_xll.BDS(A97,"BEST_ANALYST_RECS_BULK","headers=n","startrow",MATCH(2,_xll.BDS(A97,"BEST_ANALYST_RECS_BULK","headers=n","endcol=9","startcol=9","array=t"),0),"endrow",MATCH(2,_xll.BDS(A97,"BEST_ANALYST_RECS_BULK","headers=n","endcol=9","startcol=9","array=t"),0),"cols=10;rows=1")</f>
        <v>#N/A</v>
      </c>
      <c r="X97" t="s">
        <v>1063</v>
      </c>
      <c r="Y97" t="s">
        <v>20</v>
      </c>
      <c r="Z97">
        <v>5</v>
      </c>
      <c r="AA97" t="s">
        <v>18</v>
      </c>
      <c r="AB97">
        <v>8</v>
      </c>
      <c r="AC97" t="s">
        <v>19</v>
      </c>
      <c r="AD97" s="2">
        <v>45847</v>
      </c>
      <c r="AE97">
        <v>2</v>
      </c>
      <c r="AF97">
        <v>59.37</v>
      </c>
      <c r="AG97" t="str">
        <f>_xll.BDS(A97,"BEST_ANALYST_RECS_BULK","headers=n","startrow",MATCH(3,_xll.BDS(A97,"BEST_ANALYST_RECS_BULK","headers=n","endcol=9","startcol=9","array=t"),0),"endrow",MATCH(3,_xll.BDS(A97,"BEST_ANALYST_RECS_BULK","headers=n","endcol=9","startcol=9","array=t"),0),"cols=10;rows=1")</f>
        <v>JB Capital Markets S.V., S.A.</v>
      </c>
      <c r="AH97" t="s">
        <v>859</v>
      </c>
      <c r="AI97" t="s">
        <v>20</v>
      </c>
      <c r="AJ97">
        <v>5</v>
      </c>
      <c r="AK97" t="s">
        <v>18</v>
      </c>
      <c r="AL97">
        <v>9</v>
      </c>
      <c r="AM97" t="s">
        <v>22</v>
      </c>
      <c r="AN97" s="2">
        <v>45848</v>
      </c>
      <c r="AO97">
        <v>3</v>
      </c>
      <c r="AP97">
        <v>55.87</v>
      </c>
      <c r="AQ97" t="str">
        <f>_xll.BDP($A97, AQ$6)</f>
        <v>Financials</v>
      </c>
      <c r="AR97" t="str">
        <f>_xll.BDP($A97, AR$6)</f>
        <v>Banks</v>
      </c>
      <c r="AS97">
        <f ca="1">_xll.BQL( A97, "IMPLIED_VOLATILITY("&amp;_xll.BQL.DATE(B$2)&amp;",EXPIRY=30D,PCT_MONEYNESS=100)")</f>
        <v>23.014299999999999</v>
      </c>
    </row>
    <row r="98" spans="1:45" x14ac:dyDescent="0.25">
      <c r="A98" t="s">
        <v>248</v>
      </c>
      <c r="B98">
        <f ca="1">_xll.BDH(A98,"BEST_EPS",$B$2,$B$2,"BEST_FPERIOD_OVERRIDE=1bf","fill=previous","Days=A")</f>
        <v>-1.6E-2</v>
      </c>
      <c r="C98">
        <f ca="1">_xll.BDH(A98,"BEST_EPS",$B$2,$B$2,"BEST_FPERIOD_OVERRIDE=2bf","fill=previous","Days=A")</f>
        <v>0.18</v>
      </c>
      <c r="D98">
        <f ca="1">_xll.BDH(A98,"BEST_EPS",$B$2,$B$2,"BEST_FPERIOD_OVERRIDE=3bf","fill=previous","Days=A")</f>
        <v>0.434</v>
      </c>
      <c r="E98">
        <f ca="1">_xll.BDH(A98,"BEST_TARGET_PRICE",$B$2,$B$2,"fill=previous","Days=A")</f>
        <v>43.65</v>
      </c>
      <c r="F98">
        <f ca="1">_xll.BDH($A98,F$6,$B$2,$B$2,"Dir=V","Dts=H")</f>
        <v>32.5</v>
      </c>
      <c r="G98">
        <f ca="1">_xll.BDH($A98,G$6,$B$2,$B$2,"Dir=V","Dts=H")</f>
        <v>32.549999999999997</v>
      </c>
      <c r="H98">
        <f ca="1">_xll.BDH($A98,H$6,$B$2,$B$2,"Dir=V","Dts=H")</f>
        <v>32.19</v>
      </c>
      <c r="I98">
        <f ca="1">_xll.BDH($A98,I$6,$B$2,$B$2,"Dir=V","Dts=H")</f>
        <v>32.299999999999997</v>
      </c>
      <c r="J98" t="s">
        <v>672</v>
      </c>
      <c r="K98">
        <f t="shared" si="2"/>
        <v>37.43333333333333</v>
      </c>
      <c r="L98">
        <f t="shared" si="3"/>
        <v>48.8</v>
      </c>
      <c r="M98" t="str">
        <f>_xll.BDS(A98,"BEST_ANALYST_RECS_BULK","headers=n","startrow",MATCH(1,_xll.BDS(A98,"BEST_ANALYST_RECS_BULK","headers=n","endcol=9","startcol=9","array=t"),0),"endrow",MATCH(1,_xll.BDS(A98,"BEST_ANALYST_RECS_BULK","headers=n","endcol=9","startcol=9","array=t"),0),"cols=10;rows=1")</f>
        <v>Jefferies</v>
      </c>
      <c r="N98" t="s">
        <v>602</v>
      </c>
      <c r="O98" t="s">
        <v>20</v>
      </c>
      <c r="P98">
        <v>5</v>
      </c>
      <c r="Q98" t="s">
        <v>18</v>
      </c>
      <c r="R98">
        <v>48.8</v>
      </c>
      <c r="S98" t="s">
        <v>19</v>
      </c>
      <c r="T98" s="2">
        <v>45849</v>
      </c>
      <c r="U98">
        <v>1</v>
      </c>
      <c r="V98">
        <v>2.3199999999999998</v>
      </c>
      <c r="W98" t="str">
        <f>_xll.BDS(A98,"BEST_ANALYST_RECS_BULK","headers=n","startrow",MATCH(2,_xll.BDS(A98,"BEST_ANALYST_RECS_BULK","headers=n","endcol=9","startcol=9","array=t"),0),"endrow",MATCH(2,_xll.BDS(A98,"BEST_ANALYST_RECS_BULK","headers=n","endcol=9","startcol=9","array=t"),0),"cols=10;rows=1")</f>
        <v>New Street Research LLP</v>
      </c>
      <c r="X98" t="s">
        <v>911</v>
      </c>
      <c r="Y98" t="s">
        <v>444</v>
      </c>
      <c r="Z98">
        <v>2</v>
      </c>
      <c r="AA98" t="s">
        <v>18</v>
      </c>
      <c r="AB98">
        <v>28.5</v>
      </c>
      <c r="AC98" t="s">
        <v>19</v>
      </c>
      <c r="AD98" s="2">
        <v>45786</v>
      </c>
      <c r="AE98">
        <v>2</v>
      </c>
      <c r="AF98">
        <v>0.5</v>
      </c>
      <c r="AG98" t="str">
        <f>_xll.BDS(A98,"BEST_ANALYST_RECS_BULK","headers=n","startrow",MATCH(3,_xll.BDS(A98,"BEST_ANALYST_RECS_BULK","headers=n","endcol=9","startcol=9","array=t"),0),"endrow",MATCH(3,_xll.BDS(A98,"BEST_ANALYST_RECS_BULK","headers=n","endcol=9","startcol=9","array=t"),0),"cols=10;rows=1")</f>
        <v>Barclays</v>
      </c>
      <c r="AH98" t="s">
        <v>902</v>
      </c>
      <c r="AI98" t="s">
        <v>35</v>
      </c>
      <c r="AJ98">
        <v>3</v>
      </c>
      <c r="AK98" t="s">
        <v>18</v>
      </c>
      <c r="AL98">
        <v>35</v>
      </c>
      <c r="AM98" t="s">
        <v>19</v>
      </c>
      <c r="AN98" s="2">
        <v>45845</v>
      </c>
      <c r="AO98">
        <v>3</v>
      </c>
      <c r="AP98">
        <v>0</v>
      </c>
      <c r="AQ98" t="str">
        <f>_xll.BDP($A98, AQ$6)</f>
        <v>Communication Services</v>
      </c>
      <c r="AR98" t="str">
        <f>_xll.BDP($A98, AR$6)</f>
        <v>Diversified Telecommunication</v>
      </c>
      <c r="AS98">
        <f ca="1">_xll.BQL( A98, "IMPLIED_VOLATILITY("&amp;_xll.BQL.DATE(B$2)&amp;",EXPIRY=30D,PCT_MONEYNESS=100)")</f>
        <v>26.610199999999999</v>
      </c>
    </row>
    <row r="99" spans="1:45" x14ac:dyDescent="0.25">
      <c r="A99" t="s">
        <v>273</v>
      </c>
      <c r="B99">
        <f ca="1">_xll.BDH(A99,"BEST_EPS",$B$2,$B$2,"BEST_FPERIOD_OVERRIDE=1bf","fill=previous","Days=A")</f>
        <v>1.9650000000000001</v>
      </c>
      <c r="C99">
        <f ca="1">_xll.BDH(A99,"BEST_EPS",$B$2,$B$2,"BEST_FPERIOD_OVERRIDE=2bf","fill=previous","Days=A")</f>
        <v>2.0190000000000001</v>
      </c>
      <c r="D99">
        <f ca="1">_xll.BDH(A99,"BEST_EPS",$B$2,$B$2,"BEST_FPERIOD_OVERRIDE=3bf","fill=previous","Days=A")</f>
        <v>1.97</v>
      </c>
      <c r="E99">
        <f ca="1">_xll.BDH(A99,"BEST_TARGET_PRICE",$B$2,$B$2,"fill=previous","Days=A")</f>
        <v>27.088000000000001</v>
      </c>
      <c r="F99">
        <f ca="1">_xll.BDH($A99,F$6,$B$2,$B$2,"Dir=V","Dts=H")</f>
        <v>26.51</v>
      </c>
      <c r="G99">
        <f ca="1">_xll.BDH($A99,G$6,$B$2,$B$2,"Dir=V","Dts=H")</f>
        <v>26.67</v>
      </c>
      <c r="H99">
        <f ca="1">_xll.BDH($A99,H$6,$B$2,$B$2,"Dir=V","Dts=H")</f>
        <v>26.16</v>
      </c>
      <c r="I99">
        <f ca="1">_xll.BDH($A99,I$6,$B$2,$B$2,"Dir=V","Dts=H")</f>
        <v>26.16</v>
      </c>
      <c r="J99" t="s">
        <v>672</v>
      </c>
      <c r="K99">
        <f t="shared" si="2"/>
        <v>28</v>
      </c>
      <c r="L99">
        <f t="shared" si="3"/>
        <v>27.5</v>
      </c>
      <c r="M99" t="str">
        <f>_xll.BDS(A99,"BEST_ANALYST_RECS_BULK","headers=n","startrow",MATCH(1,_xll.BDS(A99,"BEST_ANALYST_RECS_BULK","headers=n","endcol=9","startcol=9","array=t"),0),"endrow",MATCH(1,_xll.BDS(A99,"BEST_ANALYST_RECS_BULK","headers=n","endcol=9","startcol=9","array=t"),0),"cols=10;rows=1")</f>
        <v>Bernstein</v>
      </c>
      <c r="N99" t="s">
        <v>574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45848</v>
      </c>
      <c r="U99">
        <v>1</v>
      </c>
      <c r="V99">
        <v>53.47</v>
      </c>
      <c r="W99" t="str">
        <f>_xll.BDS(A99,"BEST_ANALYST_RECS_BULK","headers=n","startrow",MATCH(2,_xll.BDS(A99,"BEST_ANALYST_RECS_BULK","headers=n","endcol=9","startcol=9","array=t"),0),"endrow",MATCH(2,_xll.BDS(A99,"BEST_ANALYST_RECS_BULK","headers=n","endcol=9","startcol=9","array=t"),0),"cols=10;rows=1")</f>
        <v>CaixaBank BPI</v>
      </c>
      <c r="X99" t="s">
        <v>850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45848</v>
      </c>
      <c r="AE99">
        <v>2</v>
      </c>
      <c r="AF99">
        <v>53.26</v>
      </c>
      <c r="AG99" t="str">
        <f>_xll.BDS(A99,"BEST_ANALYST_RECS_BULK","headers=n","startrow",MATCH(3,_xll.BDS(A99,"BEST_ANALYST_RECS_BULK","headers=n","endcol=9","startcol=9","array=t"),0),"endrow",MATCH(3,_xll.BDS(A99,"BEST_ANALYST_RECS_BULK","headers=n","endcol=9","startcol=9","array=t"),0),"cols=10;rows=1")</f>
        <v>JB Capital Markets S.V., S.A.</v>
      </c>
      <c r="AH99" t="s">
        <v>793</v>
      </c>
      <c r="AI99" t="s">
        <v>25</v>
      </c>
      <c r="AJ99">
        <v>3</v>
      </c>
      <c r="AK99" t="s">
        <v>18</v>
      </c>
      <c r="AL99">
        <v>26.3</v>
      </c>
      <c r="AM99" t="s">
        <v>22</v>
      </c>
      <c r="AN99" s="2">
        <v>45845</v>
      </c>
      <c r="AO99">
        <v>3</v>
      </c>
      <c r="AP99">
        <v>51.61</v>
      </c>
      <c r="AQ99" t="str">
        <f>_xll.BDP($A99, AQ$6)</f>
        <v>Utilities</v>
      </c>
      <c r="AR99" t="str">
        <f>_xll.BDP($A99, AR$6)</f>
        <v>Electric Utilities</v>
      </c>
      <c r="AS99">
        <f ca="1">_xll.BQL( A99, "IMPLIED_VOLATILITY("&amp;_xll.BQL.DATE(B$2)&amp;",EXPIRY=30D,PCT_MONEYNESS=100)")</f>
        <v>19.2121</v>
      </c>
    </row>
    <row r="100" spans="1:45" x14ac:dyDescent="0.25">
      <c r="A100" t="s">
        <v>413</v>
      </c>
      <c r="B100">
        <f ca="1">_xll.BDH(A100,"BEST_EPS",$B$2,$B$2,"BEST_FPERIOD_OVERRIDE=1bf","fill=previous","Days=A")</f>
        <v>0.94199999999999995</v>
      </c>
      <c r="C100">
        <f ca="1">_xll.BDH(A100,"BEST_EPS",$B$2,$B$2,"BEST_FPERIOD_OVERRIDE=2bf","fill=previous","Days=A")</f>
        <v>1.103</v>
      </c>
      <c r="D100">
        <f ca="1">_xll.BDH(A100,"BEST_EPS",$B$2,$B$2,"BEST_FPERIOD_OVERRIDE=3bf","fill=previous","Days=A")</f>
        <v>1.121</v>
      </c>
      <c r="E100">
        <f ca="1">_xll.BDH(A100,"BEST_TARGET_PRICE",$B$2,$B$2,"fill=previous","Days=A")</f>
        <v>12.129</v>
      </c>
      <c r="F100">
        <f ca="1">_xll.BDH($A100,F$6,$B$2,$B$2,"Dir=V","Dts=H")</f>
        <v>11.6</v>
      </c>
      <c r="G100">
        <f ca="1">_xll.BDH($A100,G$6,$B$2,$B$2,"Dir=V","Dts=H")</f>
        <v>11.6</v>
      </c>
      <c r="H100">
        <f ca="1">_xll.BDH($A100,H$6,$B$2,$B$2,"Dir=V","Dts=H")</f>
        <v>11.4</v>
      </c>
      <c r="I100">
        <f ca="1">_xll.BDH($A100,I$6,$B$2,$B$2,"Dir=V","Dts=H")</f>
        <v>11.4</v>
      </c>
      <c r="J100" t="s">
        <v>672</v>
      </c>
      <c r="K100">
        <f t="shared" si="2"/>
        <v>13.6</v>
      </c>
      <c r="L100">
        <f t="shared" si="3"/>
        <v>13.2</v>
      </c>
      <c r="M100" t="str">
        <f>_xll.BDS(A100,"BEST_ANALYST_RECS_BULK","headers=n","startrow",MATCH(1,_xll.BDS(A100,"BEST_ANALYST_RECS_BULK","headers=n","endcol=9","startcol=9","array=t"),0),"endrow",MATCH(1,_xll.BDS(A100,"BEST_ANALYST_RECS_BULK","headers=n","endcol=9","startcol=9","array=t"),0),"cols=10;rows=1")</f>
        <v>ISS-EVA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32.909999999999997</v>
      </c>
      <c r="W100" t="str">
        <f>_xll.BDS(A100,"BEST_ANALYST_RECS_BULK","headers=n","startrow",MATCH(2,_xll.BDS(A100,"BEST_ANALYST_RECS_BULK","headers=n","endcol=9","startcol=9","array=t"),0),"endrow",MATCH(2,_xll.BDS(A100,"BEST_ANALYST_RECS_BULK","headers=n","endcol=9","startcol=9","array=t"),0),"cols=10;rows=1")</f>
        <v>CaixaBank BPI</v>
      </c>
      <c r="X100" t="s">
        <v>747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45848</v>
      </c>
      <c r="AE100">
        <v>2</v>
      </c>
      <c r="AF100">
        <v>32.76</v>
      </c>
      <c r="AG100" t="str">
        <f>_xll.BDS(A100,"BEST_ANALYST_RECS_BULK","headers=n","startrow",MATCH(3,_xll.BDS(A100,"BEST_ANALYST_RECS_BULK","headers=n","endcol=9","startcol=9","array=t"),0),"endrow",MATCH(3,_xll.BDS(A100,"BEST_ANALYST_RECS_BULK","headers=n","endcol=9","startcol=9","array=t"),0),"cols=10;rows=1")</f>
        <v>Banco Sabadell</v>
      </c>
      <c r="AH100" t="s">
        <v>830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24.63</v>
      </c>
      <c r="AQ100" t="str">
        <f>_xll.BDP($A100, AQ$6)</f>
        <v>Industrials</v>
      </c>
      <c r="AR100" t="str">
        <f>_xll.BDP($A100, AR$6)</f>
        <v>Commercial Services &amp; Supplies</v>
      </c>
      <c r="AS100">
        <f ca="1">_xll.BQL( A100, "IMPLIED_VOLATILITY("&amp;_xll.BQL.DATE(B$2)&amp;",EXPIRY=30D,PCT_MONEYNESS=100)")</f>
        <v>28.3949</v>
      </c>
    </row>
    <row r="101" spans="1:45" x14ac:dyDescent="0.25">
      <c r="A101" t="s">
        <v>238</v>
      </c>
      <c r="B101">
        <f ca="1">_xll.BDH(A101,"BEST_EPS",$B$2,$B$2,"BEST_FPERIOD_OVERRIDE=1bf","fill=previous","Days=A")</f>
        <v>1.0469999999999999</v>
      </c>
      <c r="C101">
        <f ca="1">_xll.BDH(A101,"BEST_EPS",$B$2,$B$2,"BEST_FPERIOD_OVERRIDE=2bf","fill=previous","Days=A")</f>
        <v>1.111</v>
      </c>
      <c r="D101">
        <f ca="1">_xll.BDH(A101,"BEST_EPS",$B$2,$B$2,"BEST_FPERIOD_OVERRIDE=3bf","fill=previous","Days=A")</f>
        <v>1.23</v>
      </c>
      <c r="E101">
        <f ca="1">_xll.BDH(A101,"BEST_TARGET_PRICE",$B$2,$B$2,"fill=previous","Days=A")</f>
        <v>48.841999999999999</v>
      </c>
      <c r="F101">
        <f ca="1">_xll.BDH($A101,F$6,$B$2,$B$2,"Dir=V","Dts=H")</f>
        <v>45.17</v>
      </c>
      <c r="G101">
        <f ca="1">_xll.BDH($A101,G$6,$B$2,$B$2,"Dir=V","Dts=H")</f>
        <v>45.21</v>
      </c>
      <c r="H101">
        <f ca="1">_xll.BDH($A101,H$6,$B$2,$B$2,"Dir=V","Dts=H")</f>
        <v>44.73</v>
      </c>
      <c r="I101">
        <f ca="1">_xll.BDH($A101,I$6,$B$2,$B$2,"Dir=V","Dts=H")</f>
        <v>45</v>
      </c>
      <c r="J101" t="s">
        <v>672</v>
      </c>
      <c r="K101">
        <f t="shared" si="2"/>
        <v>45.063333333333333</v>
      </c>
      <c r="L101">
        <f t="shared" si="3"/>
        <v>41.79</v>
      </c>
      <c r="M101" t="e">
        <f>_xll.BDS(A101,"BEST_ANALYST_RECS_BULK","headers=n","startrow",MATCH(1,_xll.BDS(A101,"BEST_ANALYST_RECS_BULK","headers=n","endcol=9","startcol=9","array=t"),0),"endrow",MATCH(1,_xll.BDS(A101,"BEST_ANALYST_RECS_BULK","headers=n","endcol=9","startcol=9","array=t"),0),"cols=10;rows=1")</f>
        <v>#N/A</v>
      </c>
      <c r="N101" t="s">
        <v>713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tr">
        <f>_xll.BDS(A101,"BEST_ANALYST_RECS_BULK","headers=n","startrow",MATCH(2,_xll.BDS(A101,"BEST_ANALYST_RECS_BULK","headers=n","endcol=9","startcol=9","array=t"),0),"endrow",MATCH(2,_xll.BDS(A101,"BEST_ANALYST_RECS_BULK","headers=n","endcol=9","startcol=9","array=t"),0),"cols=10;rows=1")</f>
        <v>Sadif Investment Analytics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tr">
        <f>_xll.BDS(A101,"BEST_ANALYST_RECS_BULK","headers=n","startrow",MATCH(3,_xll.BDS(A101,"BEST_ANALYST_RECS_BULK","headers=n","endcol=9","startcol=9","array=t"),0),"endrow",MATCH(3,_xll.BDS(A101,"BEST_ANALYST_RECS_BULK","headers=n","endcol=9","startcol=9","array=t"),0),"cols=10;rows=1")</f>
        <v>Bernstein</v>
      </c>
      <c r="AH101" t="s">
        <v>713</v>
      </c>
      <c r="AI101" t="s">
        <v>17</v>
      </c>
      <c r="AJ101">
        <v>5</v>
      </c>
      <c r="AK101" t="s">
        <v>18</v>
      </c>
      <c r="AL101">
        <v>46.7</v>
      </c>
      <c r="AM101" t="s">
        <v>19</v>
      </c>
      <c r="AN101" s="2">
        <v>45842</v>
      </c>
      <c r="AO101">
        <v>3</v>
      </c>
      <c r="AP101">
        <v>23.54</v>
      </c>
      <c r="AQ101" t="str">
        <f>_xll.BDP($A101, AQ$6)</f>
        <v>Industrials</v>
      </c>
      <c r="AR101" t="str">
        <f>_xll.BDP($A101, AR$6)</f>
        <v>Construction &amp; Engineering</v>
      </c>
      <c r="AS101">
        <f ca="1">_xll.BQL( A101, "IMPLIED_VOLATILITY("&amp;_xll.BQL.DATE(B$2)&amp;",EXPIRY=30D,PCT_MONEYNESS=100)")</f>
        <v>21.013500000000001</v>
      </c>
    </row>
    <row r="102" spans="1:45" x14ac:dyDescent="0.25">
      <c r="A102" t="s">
        <v>404</v>
      </c>
      <c r="B102">
        <f ca="1">_xll.BDH(A102,"BEST_EPS",$B$2,$B$2,"BEST_FPERIOD_OVERRIDE=1bf","fill=previous","Days=A")</f>
        <v>0.94699999999999995</v>
      </c>
      <c r="C102">
        <f ca="1">_xll.BDH(A102,"BEST_EPS",$B$2,$B$2,"BEST_FPERIOD_OVERRIDE=2bf","fill=previous","Days=A")</f>
        <v>1.161</v>
      </c>
      <c r="D102">
        <f ca="1">_xll.BDH(A102,"BEST_EPS",$B$2,$B$2,"BEST_FPERIOD_OVERRIDE=3bf","fill=previous","Days=A")</f>
        <v>1.3859999999999999</v>
      </c>
      <c r="E102">
        <f ca="1">_xll.BDH(A102,"BEST_TARGET_PRICE",$B$2,$B$2,"fill=previous","Days=A")</f>
        <v>15.583</v>
      </c>
      <c r="F102">
        <f ca="1">_xll.BDH($A102,F$6,$B$2,$B$2,"Dir=V","Dts=H")</f>
        <v>11.33</v>
      </c>
      <c r="G102">
        <f ca="1">_xll.BDH($A102,G$6,$B$2,$B$2,"Dir=V","Dts=H")</f>
        <v>11.78</v>
      </c>
      <c r="H102">
        <f ca="1">_xll.BDH($A102,H$6,$B$2,$B$2,"Dir=V","Dts=H")</f>
        <v>11.324999999999999</v>
      </c>
      <c r="I102">
        <f ca="1">_xll.BDH($A102,I$6,$B$2,$B$2,"Dir=V","Dts=H")</f>
        <v>11.58</v>
      </c>
      <c r="J102" t="s">
        <v>672</v>
      </c>
      <c r="K102">
        <f t="shared" si="2"/>
        <v>14.175000000000001</v>
      </c>
      <c r="L102">
        <f t="shared" si="3"/>
        <v>10.75</v>
      </c>
      <c r="M102" t="str">
        <f>_xll.BDS(A102,"BEST_ANALYST_RECS_BULK","headers=n","startrow",MATCH(1,_xll.BDS(A102,"BEST_ANALYST_RECS_BULK","headers=n","endcol=9","startcol=9","array=t"),0),"endrow",MATCH(1,_xll.BDS(A102,"BEST_ANALYST_RECS_BULK","headers=n","endcol=9","startcol=9","array=t"),0),"cols=10;rows=1")</f>
        <v>ISS-EVA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28.44</v>
      </c>
      <c r="W102" t="str">
        <f>_xll.BDS(A102,"BEST_ANALYST_RECS_BULK","headers=n","startrow",MATCH(2,_xll.BDS(A102,"BEST_ANALYST_RECS_BULK","headers=n","endcol=9","startcol=9","array=t"),0),"endrow",MATCH(2,_xll.BDS(A102,"BEST_ANALYST_RECS_BULK","headers=n","endcol=9","startcol=9","array=t"),0),"cols=10;rows=1")</f>
        <v>Sadif Investment Analytics</v>
      </c>
      <c r="X102" t="s">
        <v>32</v>
      </c>
      <c r="Y102" t="s">
        <v>20</v>
      </c>
      <c r="Z102">
        <v>5</v>
      </c>
      <c r="AA102" t="s">
        <v>23</v>
      </c>
      <c r="AB102">
        <v>10.75</v>
      </c>
      <c r="AC102" t="s">
        <v>19</v>
      </c>
      <c r="AD102" s="2">
        <v>45832</v>
      </c>
      <c r="AE102">
        <v>2</v>
      </c>
      <c r="AF102">
        <v>16.48</v>
      </c>
      <c r="AG102" t="str">
        <f>_xll.BDS(A102,"BEST_ANALYST_RECS_BULK","headers=n","startrow",MATCH(3,_xll.BDS(A102,"BEST_ANALYST_RECS_BULK","headers=n","endcol=9","startcol=9","array=t"),0),"endrow",MATCH(3,_xll.BDS(A102,"BEST_ANALYST_RECS_BULK","headers=n","endcol=9","startcol=9","array=t"),0),"cols=10;rows=1")</f>
        <v>JB Capital Markets S.V., S.A.</v>
      </c>
      <c r="AH102" t="s">
        <v>1104</v>
      </c>
      <c r="AI102" t="s">
        <v>20</v>
      </c>
      <c r="AJ102">
        <v>5</v>
      </c>
      <c r="AK102" t="s">
        <v>18</v>
      </c>
      <c r="AL102">
        <v>17.600000000000001</v>
      </c>
      <c r="AM102" t="s">
        <v>22</v>
      </c>
      <c r="AN102" s="2">
        <v>45849</v>
      </c>
      <c r="AO102">
        <v>3</v>
      </c>
      <c r="AP102">
        <v>14.43</v>
      </c>
      <c r="AQ102" t="str">
        <f>_xll.BDP($A102, AQ$6)</f>
        <v>Health Care</v>
      </c>
      <c r="AR102" t="str">
        <f>_xll.BDP($A102, AR$6)</f>
        <v>Biotechnology</v>
      </c>
      <c r="AS102">
        <f ca="1">_xll.BQL( A102, "IMPLIED_VOLATILITY("&amp;_xll.BQL.DATE(B$2)&amp;",EXPIRY=30D,PCT_MONEYNESS=100)")</f>
        <v>43.274799999999999</v>
      </c>
    </row>
    <row r="103" spans="1:45" x14ac:dyDescent="0.25">
      <c r="A103" t="s">
        <v>102</v>
      </c>
      <c r="B103">
        <f ca="1">_xll.BDH(A103,"BEST_EPS",$B$2,$B$2,"BEST_FPERIOD_OVERRIDE=1bf","fill=previous","Days=A")</f>
        <v>0.96599999999999997</v>
      </c>
      <c r="C103">
        <f ca="1">_xll.BDH(A103,"BEST_EPS",$B$2,$B$2,"BEST_FPERIOD_OVERRIDE=2bf","fill=previous","Days=A")</f>
        <v>1.018</v>
      </c>
      <c r="D103">
        <f ca="1">_xll.BDH(A103,"BEST_EPS",$B$2,$B$2,"BEST_FPERIOD_OVERRIDE=3bf","fill=previous","Days=A")</f>
        <v>1.0660000000000001</v>
      </c>
      <c r="E103">
        <f ca="1">_xll.BDH(A103,"BEST_TARGET_PRICE",$B$2,$B$2,"fill=previous","Days=A")</f>
        <v>15.696999999999999</v>
      </c>
      <c r="F103">
        <f ca="1">_xll.BDH($A103,F$6,$B$2,$B$2,"Dir=V","Dts=H")</f>
        <v>15.654999999999999</v>
      </c>
      <c r="G103">
        <f ca="1">_xll.BDH($A103,G$6,$B$2,$B$2,"Dir=V","Dts=H")</f>
        <v>15.71</v>
      </c>
      <c r="H103">
        <f ca="1">_xll.BDH($A103,H$6,$B$2,$B$2,"Dir=V","Dts=H")</f>
        <v>15.47</v>
      </c>
      <c r="I103">
        <f ca="1">_xll.BDH($A103,I$6,$B$2,$B$2,"Dir=V","Dts=H")</f>
        <v>15.574999999999999</v>
      </c>
      <c r="J103" t="s">
        <v>672</v>
      </c>
      <c r="K103">
        <f t="shared" si="2"/>
        <v>15.796666666666667</v>
      </c>
      <c r="L103">
        <f t="shared" si="3"/>
        <v>13.41</v>
      </c>
      <c r="M103" t="str">
        <f>_xll.BDS(A103,"BEST_ANALYST_RECS_BULK","headers=n","startrow",MATCH(1,_xll.BDS(A103,"BEST_ANALYST_RECS_BULK","headers=n","endcol=9","startcol=9","array=t"),0),"endrow",MATCH(1,_xll.BDS(A103,"BEST_ANALYST_RECS_BULK","headers=n","endcol=9","startcol=9","array=t"),0),"cols=10;rows=1")</f>
        <v>Sadif Investment Analytics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42.15</v>
      </c>
      <c r="W103" t="str">
        <f>_xll.BDS(A103,"BEST_ANALYST_RECS_BULK","headers=n","startrow",MATCH(2,_xll.BDS(A103,"BEST_ANALYST_RECS_BULK","headers=n","endcol=9","startcol=9","array=t"),0),"endrow",MATCH(2,_xll.BDS(A103,"BEST_ANALYST_RECS_BULK","headers=n","endcol=9","startcol=9","array=t"),0),"cols=10;rows=1")</f>
        <v>Alantra Equities</v>
      </c>
      <c r="X103" t="s">
        <v>1101</v>
      </c>
      <c r="Y103" t="s">
        <v>20</v>
      </c>
      <c r="Z103">
        <v>5</v>
      </c>
      <c r="AA103" t="s">
        <v>18</v>
      </c>
      <c r="AB103">
        <v>17.38</v>
      </c>
      <c r="AC103" t="s">
        <v>27</v>
      </c>
      <c r="AD103" s="2">
        <v>45848</v>
      </c>
      <c r="AE103">
        <v>2</v>
      </c>
      <c r="AF103">
        <v>37.51</v>
      </c>
      <c r="AG103" t="str">
        <f>_xll.BDS(A103,"BEST_ANALYST_RECS_BULK","headers=n","startrow",MATCH(3,_xll.BDS(A103,"BEST_ANALYST_RECS_BULK","headers=n","endcol=9","startcol=9","array=t"),0),"endrow",MATCH(3,_xll.BDS(A103,"BEST_ANALYST_RECS_BULK","headers=n","endcol=9","startcol=9","array=t"),0),"cols=10;rows=1")</f>
        <v>Renta 4 SAB</v>
      </c>
      <c r="AH103" t="s">
        <v>749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23.39</v>
      </c>
      <c r="AQ103" t="str">
        <f>_xll.BDP($A103, AQ$6)</f>
        <v>Utilities</v>
      </c>
      <c r="AR103" t="str">
        <f>_xll.BDP($A103, AR$6)</f>
        <v>Electric Utilities</v>
      </c>
      <c r="AS103">
        <f ca="1">_xll.BQL( A103, "IMPLIED_VOLATILITY("&amp;_xll.BQL.DATE(B$2)&amp;",EXPIRY=30D,PCT_MONEYNESS=100)")</f>
        <v>14.043900000000001</v>
      </c>
    </row>
    <row r="104" spans="1:45" x14ac:dyDescent="0.25">
      <c r="A104" t="s">
        <v>64</v>
      </c>
      <c r="B104">
        <f ca="1">_xll.BDH(A104,"BEST_EPS",$B$2,$B$2,"BEST_FPERIOD_OVERRIDE=1bf","fill=previous","Days=A")</f>
        <v>2.0259999999999998</v>
      </c>
      <c r="C104">
        <f ca="1">_xll.BDH(A104,"BEST_EPS",$B$2,$B$2,"BEST_FPERIOD_OVERRIDE=2bf","fill=previous","Days=A")</f>
        <v>2.202</v>
      </c>
      <c r="D104">
        <f ca="1">_xll.BDH(A104,"BEST_EPS",$B$2,$B$2,"BEST_FPERIOD_OVERRIDE=3bf","fill=previous","Days=A")</f>
        <v>2.3740000000000001</v>
      </c>
      <c r="E104">
        <f ca="1">_xll.BDH(A104,"BEST_TARGET_PRICE",$B$2,$B$2,"fill=previous","Days=A")</f>
        <v>50.584000000000003</v>
      </c>
      <c r="F104">
        <f ca="1">_xll.BDH($A104,F$6,$B$2,$B$2,"Dir=V","Dts=H")</f>
        <v>43.63</v>
      </c>
      <c r="G104">
        <f ca="1">_xll.BDH($A104,G$6,$B$2,$B$2,"Dir=V","Dts=H")</f>
        <v>44</v>
      </c>
      <c r="H104">
        <f ca="1">_xll.BDH($A104,H$6,$B$2,$B$2,"Dir=V","Dts=H")</f>
        <v>43.53</v>
      </c>
      <c r="I104">
        <f ca="1">_xll.BDH($A104,I$6,$B$2,$B$2,"Dir=V","Dts=H")</f>
        <v>44</v>
      </c>
      <c r="J104" t="s">
        <v>672</v>
      </c>
      <c r="K104">
        <f t="shared" si="2"/>
        <v>45.033333333333331</v>
      </c>
      <c r="L104">
        <f t="shared" si="3"/>
        <v>42.5</v>
      </c>
      <c r="M104" t="str">
        <f>_xll.BDS(A104,"BEST_ANALYST_RECS_BULK","headers=n","startrow",MATCH(1,_xll.BDS(A104,"BEST_ANALYST_RECS_BULK","headers=n","endcol=9","startcol=9","array=t"),0),"endrow",MATCH(1,_xll.BDS(A104,"BEST_ANALYST_RECS_BULK","headers=n","endcol=9","startcol=9","array=t"),0),"cols=10;rows=1")</f>
        <v>Mediobanca</v>
      </c>
      <c r="N104" t="s">
        <v>904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45840</v>
      </c>
      <c r="U104">
        <v>1</v>
      </c>
      <c r="V104">
        <v>14.13</v>
      </c>
      <c r="W104" t="str">
        <f>_xll.BDS(A104,"BEST_ANALYST_RECS_BULK","headers=n","startrow",MATCH(2,_xll.BDS(A104,"BEST_ANALYST_RECS_BULK","headers=n","endcol=9","startcol=9","array=t"),0),"endrow",MATCH(2,_xll.BDS(A104,"BEST_ANALYST_RECS_BULK","headers=n","endcol=9","startcol=9","array=t"),0),"cols=10;rows=1")</f>
        <v>RBC Capital</v>
      </c>
      <c r="X104" t="s">
        <v>916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9.83</v>
      </c>
      <c r="AG104" t="str">
        <f>_xll.BDS(A104,"BEST_ANALYST_RECS_BULK","headers=n","startrow",MATCH(3,_xll.BDS(A104,"BEST_ANALYST_RECS_BULK","headers=n","endcol=9","startcol=9","array=t"),0),"endrow",MATCH(3,_xll.BDS(A104,"BEST_ANALYST_RECS_BULK","headers=n","endcol=9","startcol=9","array=t"),0),"cols=10;rows=1")</f>
        <v>CaixaBank BPI</v>
      </c>
      <c r="AH104" t="s">
        <v>1062</v>
      </c>
      <c r="AI104" t="s">
        <v>38</v>
      </c>
      <c r="AJ104">
        <v>1</v>
      </c>
      <c r="AK104" t="s">
        <v>18</v>
      </c>
      <c r="AL104">
        <v>47.6</v>
      </c>
      <c r="AM104" t="s">
        <v>19</v>
      </c>
      <c r="AN104" s="2">
        <v>45848</v>
      </c>
      <c r="AO104">
        <v>3</v>
      </c>
      <c r="AP104">
        <v>6.14</v>
      </c>
      <c r="AQ104" t="str">
        <f>_xll.BDP($A104, AQ$6)</f>
        <v>Consumer Discretionary</v>
      </c>
      <c r="AR104" t="str">
        <f>_xll.BDP($A104, AR$6)</f>
        <v>Specialty Retail</v>
      </c>
      <c r="AS104">
        <f ca="1">_xll.BQL( A104, "IMPLIED_VOLATILITY("&amp;_xll.BQL.DATE(B$2)&amp;",EXPIRY=30D,PCT_MONEYNESS=100)")</f>
        <v>17.6572</v>
      </c>
    </row>
    <row r="105" spans="1:45" x14ac:dyDescent="0.25">
      <c r="A105" t="s">
        <v>391</v>
      </c>
      <c r="B105">
        <f ca="1">_xll.BDH(A105,"BEST_EPS",$B$2,$B$2,"BEST_FPERIOD_OVERRIDE=1bf","fill=previous","Days=A")</f>
        <v>0.371</v>
      </c>
      <c r="C105">
        <f ca="1">_xll.BDH(A105,"BEST_EPS",$B$2,$B$2,"BEST_FPERIOD_OVERRIDE=2bf","fill=previous","Days=A")</f>
        <v>0.38300000000000001</v>
      </c>
      <c r="D105">
        <f ca="1">_xll.BDH(A105,"BEST_EPS",$B$2,$B$2,"BEST_FPERIOD_OVERRIDE=3bf","fill=previous","Days=A")</f>
        <v>0.39300000000000002</v>
      </c>
      <c r="E105">
        <f ca="1">_xll.BDH(A105,"BEST_TARGET_PRICE",$B$2,$B$2,"fill=previous","Days=A")</f>
        <v>3.3220000000000001</v>
      </c>
      <c r="F105">
        <f ca="1">_xll.BDH($A105,F$6,$B$2,$B$2,"Dir=V","Dts=H")</f>
        <v>3.6080000000000001</v>
      </c>
      <c r="G105">
        <f ca="1">_xll.BDH($A105,G$6,$B$2,$B$2,"Dir=V","Dts=H")</f>
        <v>3.6120000000000001</v>
      </c>
      <c r="H105">
        <f ca="1">_xll.BDH($A105,H$6,$B$2,$B$2,"Dir=V","Dts=H")</f>
        <v>3.524</v>
      </c>
      <c r="I105">
        <f ca="1">_xll.BDH($A105,I$6,$B$2,$B$2,"Dir=V","Dts=H")</f>
        <v>3.524</v>
      </c>
      <c r="J105" t="s">
        <v>672</v>
      </c>
      <c r="K105">
        <f t="shared" si="2"/>
        <v>3.3166666666666664</v>
      </c>
      <c r="L105">
        <f t="shared" si="3"/>
        <v>4</v>
      </c>
      <c r="M105" t="str">
        <f>_xll.BDS(A105,"BEST_ANALYST_RECS_BULK","headers=n","startrow",MATCH(1,_xll.BDS(A105,"BEST_ANALYST_RECS_BULK","headers=n","endcol=9","startcol=9","array=t"),0),"endrow",MATCH(1,_xll.BDS(A105,"BEST_ANALYST_RECS_BULK","headers=n","endcol=9","startcol=9","array=t"),0),"cols=10;rows=1")</f>
        <v>JB Capital Markets S.V., S.A.</v>
      </c>
      <c r="N105" t="s">
        <v>859</v>
      </c>
      <c r="O105" t="s">
        <v>20</v>
      </c>
      <c r="P105">
        <v>5</v>
      </c>
      <c r="Q105" t="s">
        <v>18</v>
      </c>
      <c r="R105">
        <v>4</v>
      </c>
      <c r="S105" t="s">
        <v>22</v>
      </c>
      <c r="T105" s="2">
        <v>45846</v>
      </c>
      <c r="U105">
        <v>1</v>
      </c>
      <c r="V105">
        <v>74.13</v>
      </c>
      <c r="W105" t="str">
        <f>_xll.BDS(A105,"BEST_ANALYST_RECS_BULK","headers=n","startrow",MATCH(2,_xll.BDS(A105,"BEST_ANALYST_RECS_BULK","headers=n","endcol=9","startcol=9","array=t"),0),"endrow",MATCH(2,_xll.BDS(A105,"BEST_ANALYST_RECS_BULK","headers=n","endcol=9","startcol=9","array=t"),0),"cols=10;rows=1")</f>
        <v>Grupo Santander</v>
      </c>
      <c r="X105" t="s">
        <v>819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67.989999999999995</v>
      </c>
      <c r="AG105" t="str">
        <f>_xll.BDS(A105,"BEST_ANALYST_RECS_BULK","headers=n","startrow",MATCH(3,_xll.BDS(A105,"BEST_ANALYST_RECS_BULK","headers=n","endcol=9","startcol=9","array=t"),0),"endrow",MATCH(3,_xll.BDS(A105,"BEST_ANALYST_RECS_BULK","headers=n","endcol=9","startcol=9","array=t"),0),"cols=10;rows=1")</f>
        <v>Oddo BHF</v>
      </c>
      <c r="AH105" t="s">
        <v>915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51.62</v>
      </c>
      <c r="AQ105" t="str">
        <f>_xll.BDP($A105, AQ$6)</f>
        <v>Financials</v>
      </c>
      <c r="AR105" t="str">
        <f>_xll.BDP($A105, AR$6)</f>
        <v>Insurance</v>
      </c>
      <c r="AS105">
        <f ca="1">_xll.BQL( A105, "IMPLIED_VOLATILITY("&amp;_xll.BQL.DATE(B$2)&amp;",EXPIRY=30D,PCT_MONEYNESS=100)")</f>
        <v>23.489100000000001</v>
      </c>
    </row>
    <row r="106" spans="1:45" x14ac:dyDescent="0.25">
      <c r="A106" t="s">
        <v>400</v>
      </c>
      <c r="B106">
        <f ca="1">_xll.BDH(A106,"BEST_EPS",$B$2,$B$2,"BEST_FPERIOD_OVERRIDE=1bf","fill=previous","Days=A")</f>
        <v>0.55000000000000004</v>
      </c>
      <c r="C106">
        <f ca="1">_xll.BDH(A106,"BEST_EPS",$B$2,$B$2,"BEST_FPERIOD_OVERRIDE=2bf","fill=previous","Days=A")</f>
        <v>0.58099999999999996</v>
      </c>
      <c r="D106">
        <f ca="1">_xll.BDH(A106,"BEST_EPS",$B$2,$B$2,"BEST_FPERIOD_OVERRIDE=3bf","fill=previous","Days=A")</f>
        <v>0.69599999999999995</v>
      </c>
      <c r="E106">
        <f ca="1">_xll.BDH(A106,"BEST_TARGET_PRICE",$B$2,$B$2,"fill=previous","Days=A")</f>
        <v>13.257</v>
      </c>
      <c r="F106">
        <f ca="1">_xll.BDH($A106,F$6,$B$2,$B$2,"Dir=V","Dts=H")</f>
        <v>11.29</v>
      </c>
      <c r="G106">
        <f ca="1">_xll.BDH($A106,G$6,$B$2,$B$2,"Dir=V","Dts=H")</f>
        <v>11.29</v>
      </c>
      <c r="H106">
        <f ca="1">_xll.BDH($A106,H$6,$B$2,$B$2,"Dir=V","Dts=H")</f>
        <v>11.15</v>
      </c>
      <c r="I106">
        <f ca="1">_xll.BDH($A106,I$6,$B$2,$B$2,"Dir=V","Dts=H")</f>
        <v>11.19</v>
      </c>
      <c r="J106" t="s">
        <v>672</v>
      </c>
      <c r="K106">
        <f t="shared" si="2"/>
        <v>12.833333333333334</v>
      </c>
      <c r="L106">
        <f t="shared" si="3"/>
        <v>11.5</v>
      </c>
      <c r="M106" t="str">
        <f>_xll.BDS(A106,"BEST_ANALYST_RECS_BULK","headers=n","startrow",MATCH(1,_xll.BDS(A106,"BEST_ANALYST_RECS_BULK","headers=n","endcol=9","startcol=9","array=t"),0),"endrow",MATCH(1,_xll.BDS(A106,"BEST_ANALYST_RECS_BULK","headers=n","endcol=9","startcol=9","array=t"),0),"cols=10;rows=1")</f>
        <v>Kempen</v>
      </c>
      <c r="N106" t="s">
        <v>656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21.57</v>
      </c>
      <c r="W106" t="str">
        <f>_xll.BDS(A106,"BEST_ANALYST_RECS_BULK","headers=n","startrow",MATCH(2,_xll.BDS(A106,"BEST_ANALYST_RECS_BULK","headers=n","endcol=9","startcol=9","array=t"),0),"endrow",MATCH(2,_xll.BDS(A106,"BEST_ANALYST_RECS_BULK","headers=n","endcol=9","startcol=9","array=t"),0),"cols=10;rows=1")</f>
        <v>JP Morgan</v>
      </c>
      <c r="X106" t="s">
        <v>754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13.41</v>
      </c>
      <c r="AG106" t="str">
        <f>_xll.BDS(A106,"BEST_ANALYST_RECS_BULK","headers=n","startrow",MATCH(3,_xll.BDS(A106,"BEST_ANALYST_RECS_BULK","headers=n","endcol=9","startcol=9","array=t"),0),"endrow",MATCH(3,_xll.BDS(A106,"BEST_ANALYST_RECS_BULK","headers=n","endcol=9","startcol=9","array=t"),0),"cols=10;rows=1")</f>
        <v>Jefferies</v>
      </c>
      <c r="AH106" t="s">
        <v>558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12.35</v>
      </c>
      <c r="AQ106" t="str">
        <f>_xll.BDP($A106, AQ$6)</f>
        <v>Real Estate</v>
      </c>
      <c r="AR106" t="str">
        <f>_xll.BDP($A106, AR$6)</f>
        <v>Diversified REITs</v>
      </c>
      <c r="AS106">
        <f ca="1">_xll.BQL( A106, "IMPLIED_VOLATILITY("&amp;_xll.BQL.DATE(B$2)&amp;",EXPIRY=30D,PCT_MONEYNESS=100)")</f>
        <v>21.6905</v>
      </c>
    </row>
    <row r="107" spans="1:45" x14ac:dyDescent="0.25">
      <c r="A107" t="s">
        <v>270</v>
      </c>
      <c r="B107">
        <f ca="1">_xll.BDH(A107,"BEST_EPS",$B$2,$B$2,"BEST_FPERIOD_OVERRIDE=1bf","fill=previous","Days=A")</f>
        <v>1.869</v>
      </c>
      <c r="C107">
        <f ca="1">_xll.BDH(A107,"BEST_EPS",$B$2,$B$2,"BEST_FPERIOD_OVERRIDE=2bf","fill=previous","Days=A")</f>
        <v>1.827</v>
      </c>
      <c r="D107">
        <f ca="1">_xll.BDH(A107,"BEST_EPS",$B$2,$B$2,"BEST_FPERIOD_OVERRIDE=3bf","fill=previous","Days=A")</f>
        <v>1.806</v>
      </c>
      <c r="E107">
        <f ca="1">_xll.BDH(A107,"BEST_TARGET_PRICE",$B$2,$B$2,"fill=previous","Days=A")</f>
        <v>25.809000000000001</v>
      </c>
      <c r="F107">
        <f ca="1">_xll.BDH($A107,F$6,$B$2,$B$2,"Dir=V","Dts=H")</f>
        <v>27.42</v>
      </c>
      <c r="G107">
        <f ca="1">_xll.BDH($A107,G$6,$B$2,$B$2,"Dir=V","Dts=H")</f>
        <v>27.42</v>
      </c>
      <c r="H107">
        <f ca="1">_xll.BDH($A107,H$6,$B$2,$B$2,"Dir=V","Dts=H")</f>
        <v>27.04</v>
      </c>
      <c r="I107">
        <f ca="1">_xll.BDH($A107,I$6,$B$2,$B$2,"Dir=V","Dts=H")</f>
        <v>27.1</v>
      </c>
      <c r="J107" t="s">
        <v>672</v>
      </c>
      <c r="K107">
        <f t="shared" si="2"/>
        <v>26.833333333333332</v>
      </c>
      <c r="L107">
        <f t="shared" si="3"/>
        <v>30</v>
      </c>
      <c r="M107" t="str">
        <f>_xll.BDS(A107,"BEST_ANALYST_RECS_BULK","headers=n","startrow",MATCH(1,_xll.BDS(A107,"BEST_ANALYST_RECS_BULK","headers=n","endcol=9","startcol=9","array=t"),0),"endrow",MATCH(1,_xll.BDS(A107,"BEST_ANALYST_RECS_BULK","headers=n","endcol=9","startcol=9","array=t"),0),"cols=10;rows=1")</f>
        <v>GVC Gaesco Valores (ESN)</v>
      </c>
      <c r="N107" t="s">
        <v>466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34.42</v>
      </c>
      <c r="W107" t="str">
        <f>_xll.BDS(A107,"BEST_ANALYST_RECS_BULK","headers=n","startrow",MATCH(2,_xll.BDS(A107,"BEST_ANALYST_RECS_BULK","headers=n","endcol=9","startcol=9","array=t"),0),"endrow",MATCH(2,_xll.BDS(A107,"BEST_ANALYST_RECS_BULK","headers=n","endcol=9","startcol=9","array=t"),0),"cols=10;rows=1")</f>
        <v>Morningstar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16.5</v>
      </c>
      <c r="AG107" t="str">
        <f>_xll.BDS(A107,"BEST_ANALYST_RECS_BULK","headers=n","startrow",MATCH(3,_xll.BDS(A107,"BEST_ANALYST_RECS_BULK","headers=n","endcol=9","startcol=9","array=t"),0),"endrow",MATCH(3,_xll.BDS(A107,"BEST_ANALYST_RECS_BULK","headers=n","endcol=9","startcol=9","array=t"),0),"cols=10;rows=1")</f>
        <v>Bernstein</v>
      </c>
      <c r="AH107" t="s">
        <v>574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45848</v>
      </c>
      <c r="AO107">
        <v>3</v>
      </c>
      <c r="AP107">
        <v>0</v>
      </c>
      <c r="AQ107" t="str">
        <f>_xll.BDP($A107, AQ$6)</f>
        <v>Utilities</v>
      </c>
      <c r="AR107" t="str">
        <f>_xll.BDP($A107, AR$6)</f>
        <v>Gas Utilities</v>
      </c>
      <c r="AS107">
        <f ca="1">_xll.BQL( A107, "IMPLIED_VOLATILITY("&amp;_xll.BQL.DATE(B$2)&amp;",EXPIRY=30D,PCT_MONEYNESS=100)")</f>
        <v>18.962599999999998</v>
      </c>
    </row>
    <row r="108" spans="1:45" x14ac:dyDescent="0.25">
      <c r="A108" t="s">
        <v>320</v>
      </c>
      <c r="B108">
        <f ca="1">_xll.BDH(A108,"BEST_EPS",$B$2,$B$2,"BEST_FPERIOD_OVERRIDE=1bf","fill=previous","Days=A")</f>
        <v>1.1319999999999999</v>
      </c>
      <c r="C108">
        <f ca="1">_xll.BDH(A108,"BEST_EPS",$B$2,$B$2,"BEST_FPERIOD_OVERRIDE=2bf","fill=previous","Days=A")</f>
        <v>1.2270000000000001</v>
      </c>
      <c r="D108">
        <f ca="1">_xll.BDH(A108,"BEST_EPS",$B$2,$B$2,"BEST_FPERIOD_OVERRIDE=3bf","fill=previous","Days=A")</f>
        <v>1.345</v>
      </c>
      <c r="E108">
        <f ca="1">_xll.BDH(A108,"BEST_TARGET_PRICE",$B$2,$B$2,"fill=previous","Days=A")</f>
        <v>23.05</v>
      </c>
      <c r="F108">
        <f ca="1">_xll.BDH($A108,F$6,$B$2,$B$2,"Dir=V","Dts=H")</f>
        <v>16.59</v>
      </c>
      <c r="G108">
        <f ca="1">_xll.BDH($A108,G$6,$B$2,$B$2,"Dir=V","Dts=H")</f>
        <v>17.02</v>
      </c>
      <c r="H108">
        <f ca="1">_xll.BDH($A108,H$6,$B$2,$B$2,"Dir=V","Dts=H")</f>
        <v>16.59</v>
      </c>
      <c r="I108">
        <f ca="1">_xll.BDH($A108,I$6,$B$2,$B$2,"Dir=V","Dts=H")</f>
        <v>16.899999999999999</v>
      </c>
      <c r="J108" t="s">
        <v>672</v>
      </c>
      <c r="K108">
        <f t="shared" si="2"/>
        <v>20.516666666666666</v>
      </c>
      <c r="L108">
        <f t="shared" si="3"/>
        <v>17.5</v>
      </c>
      <c r="M108" t="str">
        <f>_xll.BDS(A108,"BEST_ANALYST_RECS_BULK","headers=n","startrow",MATCH(1,_xll.BDS(A108,"BEST_ANALYST_RECS_BULK","headers=n","endcol=9","startcol=9","array=t"),0),"endrow",MATCH(1,_xll.BDS(A108,"BEST_ANALYST_RECS_BULK","headers=n","endcol=9","startcol=9","array=t"),0),"cols=10;rows=1")</f>
        <v>BNP Paribas Exane</v>
      </c>
      <c r="N108" t="s">
        <v>477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tr">
        <f>_xll.BDS(A108,"BEST_ANALYST_RECS_BULK","headers=n","startrow",MATCH(2,_xll.BDS(A108,"BEST_ANALYST_RECS_BULK","headers=n","endcol=9","startcol=9","array=t"),0),"endrow",MATCH(2,_xll.BDS(A108,"BEST_ANALYST_RECS_BULK","headers=n","endcol=9","startcol=9","array=t"),0),"cols=10;rows=1")</f>
        <v>Morningstar</v>
      </c>
      <c r="X108" t="s">
        <v>668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-1.71</v>
      </c>
      <c r="AG108" t="str">
        <f>_xll.BDS(A108,"BEST_ANALYST_RECS_BULK","headers=n","startrow",MATCH(3,_xll.BDS(A108,"BEST_ANALYST_RECS_BULK","headers=n","endcol=9","startcol=9","array=t"),0),"endrow",MATCH(3,_xll.BDS(A108,"BEST_ANALYST_RECS_BULK","headers=n","endcol=9","startcol=9","array=t"),0),"cols=10;rows=1")</f>
        <v>Alantra Equities</v>
      </c>
      <c r="AH108" t="s">
        <v>543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45846</v>
      </c>
      <c r="AO108">
        <v>3</v>
      </c>
      <c r="AP108">
        <v>-10.94</v>
      </c>
      <c r="AQ108" t="str">
        <f>_xll.BDP($A108, AQ$6)</f>
        <v>Consumer Staples</v>
      </c>
      <c r="AR108" t="str">
        <f>_xll.BDP($A108, AR$6)</f>
        <v>Personal Care Products</v>
      </c>
      <c r="AS108">
        <f ca="1">_xll.BQL( A108, "IMPLIED_VOLATILITY("&amp;_xll.BQL.DATE(B$2)&amp;",EXPIRY=30D,PCT_MONEYNESS=100)")</f>
        <v>31.914300000000001</v>
      </c>
    </row>
    <row r="109" spans="1:45" x14ac:dyDescent="0.25">
      <c r="A109" t="s">
        <v>351</v>
      </c>
      <c r="B109">
        <f ca="1">_xll.BDH(A109,"BEST_EPS",$B$2,$B$2,"BEST_FPERIOD_OVERRIDE=1bf","fill=previous","Days=A")</f>
        <v>1.0269999999999999</v>
      </c>
      <c r="C109">
        <f ca="1">_xll.BDH(A109,"BEST_EPS",$B$2,$B$2,"BEST_FPERIOD_OVERRIDE=2bf","fill=previous","Days=A")</f>
        <v>1.1439999999999999</v>
      </c>
      <c r="D109">
        <f ca="1">_xll.BDH(A109,"BEST_EPS",$B$2,$B$2,"BEST_FPERIOD_OVERRIDE=3bf","fill=previous","Days=A")</f>
        <v>1.21</v>
      </c>
      <c r="E109">
        <f ca="1">_xll.BDH(A109,"BEST_TARGET_PRICE",$B$2,$B$2,"fill=previous","Days=A")</f>
        <v>19.239999999999998</v>
      </c>
      <c r="F109">
        <f ca="1">_xll.BDH($A109,F$6,$B$2,$B$2,"Dir=V","Dts=H")</f>
        <v>17.71</v>
      </c>
      <c r="G109">
        <f ca="1">_xll.BDH($A109,G$6,$B$2,$B$2,"Dir=V","Dts=H")</f>
        <v>17.75</v>
      </c>
      <c r="H109">
        <f ca="1">_xll.BDH($A109,H$6,$B$2,$B$2,"Dir=V","Dts=H")</f>
        <v>17.37</v>
      </c>
      <c r="I109">
        <f ca="1">_xll.BDH($A109,I$6,$B$2,$B$2,"Dir=V","Dts=H")</f>
        <v>17.440000000000001</v>
      </c>
      <c r="J109" t="s">
        <v>672</v>
      </c>
      <c r="K109">
        <f t="shared" si="2"/>
        <v>19.5</v>
      </c>
      <c r="L109">
        <f t="shared" si="3"/>
        <v>18.5</v>
      </c>
      <c r="M109" t="str">
        <f>_xll.BDS(A109,"BEST_ANALYST_RECS_BULK","headers=n","startrow",MATCH(1,_xll.BDS(A109,"BEST_ANALYST_RECS_BULK","headers=n","endcol=9","startcol=9","array=t"),0),"endrow",MATCH(1,_xll.BDS(A109,"BEST_ANALYST_RECS_BULK","headers=n","endcol=9","startcol=9","array=t"),0),"cols=10;rows=1")</f>
        <v>Bestinver Securities</v>
      </c>
      <c r="N109" t="s">
        <v>699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45846</v>
      </c>
      <c r="U109">
        <v>1</v>
      </c>
      <c r="V109">
        <v>14.45</v>
      </c>
      <c r="W109" t="str">
        <f>_xll.BDS(A109,"BEST_ANALYST_RECS_BULK","headers=n","startrow",MATCH(2,_xll.BDS(A109,"BEST_ANALYST_RECS_BULK","headers=n","endcol=9","startcol=9","array=t"),0),"endrow",MATCH(2,_xll.BDS(A109,"BEST_ANALYST_RECS_BULK","headers=n","endcol=9","startcol=9","array=t"),0),"cols=10;rows=1")</f>
        <v>Mediobanca</v>
      </c>
      <c r="X109" t="s">
        <v>804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45849</v>
      </c>
      <c r="AE109">
        <v>2</v>
      </c>
      <c r="AF109">
        <v>10.93</v>
      </c>
      <c r="AG109" t="e">
        <f>_xll.BDS(A109,"BEST_ANALYST_RECS_BULK","headers=n","startrow",MATCH(3,_xll.BDS(A109,"BEST_ANALYST_RECS_BULK","headers=n","endcol=9","startcol=9","array=t"),0),"endrow",MATCH(3,_xll.BDS(A109,"BEST_ANALYST_RECS_BULK","headers=n","endcol=9","startcol=9","array=t"),0),"cols=10;rows=1")</f>
        <v>#N/A</v>
      </c>
      <c r="AH109" t="s">
        <v>804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tr">
        <f>_xll.BDP($A109, AQ$6)</f>
        <v>Utilities</v>
      </c>
      <c r="AR109" t="str">
        <f>_xll.BDP($A109, AR$6)</f>
        <v>Electric Utilities</v>
      </c>
      <c r="AS109">
        <f ca="1">_xll.BQL( A109, "IMPLIED_VOLATILITY("&amp;_xll.BQL.DATE(B$2)&amp;",EXPIRY=30D,PCT_MONEYNESS=100)")</f>
        <v>16.309899999999999</v>
      </c>
    </row>
    <row r="110" spans="1:45" x14ac:dyDescent="0.25">
      <c r="A110" t="s">
        <v>306</v>
      </c>
      <c r="B110">
        <f ca="1">_xll.BDH(A110,"BEST_EPS",$B$2,$B$2,"BEST_FPERIOD_OVERRIDE=1bf","fill=previous","Days=A")</f>
        <v>2.1949999999999998</v>
      </c>
      <c r="C110">
        <f ca="1">_xll.BDH(A110,"BEST_EPS",$B$2,$B$2,"BEST_FPERIOD_OVERRIDE=2bf","fill=previous","Days=A")</f>
        <v>2.4569999999999999</v>
      </c>
      <c r="D110">
        <f ca="1">_xll.BDH(A110,"BEST_EPS",$B$2,$B$2,"BEST_FPERIOD_OVERRIDE=3bf","fill=previous","Days=A")</f>
        <v>2.6789999999999998</v>
      </c>
      <c r="E110">
        <f ca="1">_xll.BDH(A110,"BEST_TARGET_PRICE",$B$2,$B$2,"fill=previous","Days=A")</f>
        <v>13.48</v>
      </c>
      <c r="F110">
        <f ca="1">_xll.BDH($A110,F$6,$B$2,$B$2,"Dir=V","Dts=H")</f>
        <v>12.82</v>
      </c>
      <c r="G110">
        <f ca="1">_xll.BDH($A110,G$6,$B$2,$B$2,"Dir=V","Dts=H")</f>
        <v>12.88</v>
      </c>
      <c r="H110">
        <f ca="1">_xll.BDH($A110,H$6,$B$2,$B$2,"Dir=V","Dts=H")</f>
        <v>12.635</v>
      </c>
      <c r="I110">
        <f ca="1">_xll.BDH($A110,I$6,$B$2,$B$2,"Dir=V","Dts=H")</f>
        <v>12.815</v>
      </c>
      <c r="J110" t="s">
        <v>672</v>
      </c>
      <c r="K110">
        <f t="shared" si="2"/>
        <v>13.293333333333335</v>
      </c>
      <c r="L110">
        <f t="shared" si="3"/>
        <v>13.98</v>
      </c>
      <c r="M110" t="str">
        <f>_xll.BDS(A110,"BEST_ANALYST_RECS_BULK","headers=n","startrow",MATCH(1,_xll.BDS(A110,"BEST_ANALYST_RECS_BULK","headers=n","endcol=9","startcol=9","array=t"),0),"endrow",MATCH(1,_xll.BDS(A110,"BEST_ANALYST_RECS_BULK","headers=n","endcol=9","startcol=9","array=t"),0),"cols=10;rows=1")</f>
        <v>Sadif Investment Analytics</v>
      </c>
      <c r="N110" t="s">
        <v>32</v>
      </c>
      <c r="O110" t="s">
        <v>33</v>
      </c>
      <c r="P110">
        <v>5</v>
      </c>
      <c r="Q110" t="s">
        <v>23</v>
      </c>
      <c r="R110">
        <v>13.98</v>
      </c>
      <c r="S110" t="s">
        <v>19</v>
      </c>
      <c r="T110" s="2">
        <v>45835</v>
      </c>
      <c r="U110">
        <v>1</v>
      </c>
      <c r="V110">
        <v>6.22</v>
      </c>
      <c r="W110" t="str">
        <f>_xll.BDS(A110,"BEST_ANALYST_RECS_BULK","headers=n","startrow",MATCH(2,_xll.BDS(A110,"BEST_ANALYST_RECS_BULK","headers=n","endcol=9","startcol=9","array=t"),0),"endrow",MATCH(2,_xll.BDS(A110,"BEST_ANALYST_RECS_BULK","headers=n","endcol=9","startcol=9","array=t"),0),"cols=10;rows=1")</f>
        <v>Alantra Equities</v>
      </c>
      <c r="X110" t="s">
        <v>543</v>
      </c>
      <c r="Y110" t="s">
        <v>20</v>
      </c>
      <c r="Z110">
        <v>5</v>
      </c>
      <c r="AA110" t="s">
        <v>18</v>
      </c>
      <c r="AB110">
        <v>14.9</v>
      </c>
      <c r="AC110" t="s">
        <v>27</v>
      </c>
      <c r="AD110" s="2">
        <v>45847</v>
      </c>
      <c r="AE110">
        <v>2</v>
      </c>
      <c r="AF110">
        <v>4.09</v>
      </c>
      <c r="AG110" t="e">
        <f>_xll.BDS(A110,"BEST_ANALYST_RECS_BULK","headers=n","startrow",MATCH(3,_xll.BDS(A110,"BEST_ANALYST_RECS_BULK","headers=n","endcol=9","startcol=9","array=t"),0),"endrow",MATCH(3,_xll.BDS(A110,"BEST_ANALYST_RECS_BULK","headers=n","endcol=9","startcol=9","array=t"),0),"cols=10;rows=1")</f>
        <v>#N/A</v>
      </c>
      <c r="AH110" t="s">
        <v>978</v>
      </c>
      <c r="AI110" t="s">
        <v>25</v>
      </c>
      <c r="AJ110">
        <v>3</v>
      </c>
      <c r="AK110" t="s">
        <v>18</v>
      </c>
      <c r="AL110">
        <v>11</v>
      </c>
      <c r="AM110" t="s">
        <v>19</v>
      </c>
      <c r="AN110" s="2">
        <v>45845</v>
      </c>
      <c r="AO110">
        <v>3</v>
      </c>
      <c r="AP110">
        <v>0</v>
      </c>
      <c r="AQ110" t="str">
        <f>_xll.BDP($A110, AQ$6)</f>
        <v>Energy</v>
      </c>
      <c r="AR110" t="str">
        <f>_xll.BDP($A110, AR$6)</f>
        <v>Oil, Gas &amp; Consumable Fuels</v>
      </c>
      <c r="AS110">
        <f ca="1">_xll.BQL( A110, "IMPLIED_VOLATILITY("&amp;_xll.BQL.DATE(B$2)&amp;",EXPIRY=30D,PCT_MONEYNESS=100)")</f>
        <v>23.004799999999999</v>
      </c>
    </row>
    <row r="111" spans="1:45" x14ac:dyDescent="0.25">
      <c r="A111" t="s">
        <v>338</v>
      </c>
      <c r="B111">
        <f ca="1">_xll.BDH(A111,"BEST_EPS",$B$2,$B$2,"BEST_FPERIOD_OVERRIDE=1bf","fill=previous","Days=A")</f>
        <v>0.32400000000000001</v>
      </c>
      <c r="C111">
        <f ca="1">_xll.BDH(A111,"BEST_EPS",$B$2,$B$2,"BEST_FPERIOD_OVERRIDE=2bf","fill=previous","Days=A")</f>
        <v>0.33300000000000002</v>
      </c>
      <c r="D111">
        <f ca="1">_xll.BDH(A111,"BEST_EPS",$B$2,$B$2,"BEST_FPERIOD_OVERRIDE=3bf","fill=previous","Days=A")</f>
        <v>0.35299999999999998</v>
      </c>
      <c r="E111">
        <f ca="1">_xll.BDH(A111,"BEST_TARGET_PRICE",$B$2,$B$2,"fill=previous","Days=A")</f>
        <v>2.9889999999999999</v>
      </c>
      <c r="F111">
        <f ca="1">_xll.BDH($A111,F$6,$B$2,$B$2,"Dir=V","Dts=H")</f>
        <v>3.06</v>
      </c>
      <c r="G111">
        <f ca="1">_xll.BDH($A111,G$6,$B$2,$B$2,"Dir=V","Dts=H")</f>
        <v>3.0640000000000001</v>
      </c>
      <c r="H111">
        <f ca="1">_xll.BDH($A111,H$6,$B$2,$B$2,"Dir=V","Dts=H")</f>
        <v>3.0070000000000001</v>
      </c>
      <c r="I111">
        <f ca="1">_xll.BDH($A111,I$6,$B$2,$B$2,"Dir=V","Dts=H")</f>
        <v>3.0070000000000001</v>
      </c>
      <c r="J111" t="s">
        <v>672</v>
      </c>
      <c r="K111">
        <f t="shared" si="2"/>
        <v>3.25</v>
      </c>
      <c r="L111">
        <f t="shared" si="3"/>
        <v>3.3</v>
      </c>
      <c r="M111" t="str">
        <f>_xll.BDS(A111,"BEST_ANALYST_RECS_BULK","headers=n","startrow",MATCH(1,_xll.BDS(A111,"BEST_ANALYST_RECS_BULK","headers=n","endcol=9","startcol=9","array=t"),0),"endrow",MATCH(1,_xll.BDS(A111,"BEST_ANALYST_RECS_BULK","headers=n","endcol=9","startcol=9","array=t"),0),"cols=10;rows=1")</f>
        <v>Keefe Bruyette &amp; Woods</v>
      </c>
      <c r="N111" t="s">
        <v>459</v>
      </c>
      <c r="O111" t="s">
        <v>17</v>
      </c>
      <c r="P111">
        <v>5</v>
      </c>
      <c r="Q111" t="s">
        <v>18</v>
      </c>
      <c r="R111">
        <v>3.3</v>
      </c>
      <c r="S111" t="s">
        <v>19</v>
      </c>
      <c r="T111" s="2">
        <v>45848</v>
      </c>
      <c r="U111">
        <v>1</v>
      </c>
      <c r="V111">
        <v>75.11</v>
      </c>
      <c r="W111" t="str">
        <f>_xll.BDS(A111,"BEST_ANALYST_RECS_BULK","headers=n","startrow",MATCH(2,_xll.BDS(A111,"BEST_ANALYST_RECS_BULK","headers=n","endcol=9","startcol=9","array=t"),0),"endrow",MATCH(2,_xll.BDS(A111,"BEST_ANALYST_RECS_BULK","headers=n","endcol=9","startcol=9","array=t"),0),"cols=10;rows=1")</f>
        <v>Alantra Equities</v>
      </c>
      <c r="X111" t="s">
        <v>730</v>
      </c>
      <c r="Y111" t="s">
        <v>33</v>
      </c>
      <c r="Z111">
        <v>5</v>
      </c>
      <c r="AA111" t="s">
        <v>18</v>
      </c>
      <c r="AB111">
        <v>3.25</v>
      </c>
      <c r="AC111" t="s">
        <v>19</v>
      </c>
      <c r="AD111" s="2">
        <v>45848</v>
      </c>
      <c r="AE111">
        <v>2</v>
      </c>
      <c r="AF111">
        <v>73.400000000000006</v>
      </c>
      <c r="AG111" t="str">
        <f>_xll.BDS(A111,"BEST_ANALYST_RECS_BULK","headers=n","startrow",MATCH(3,_xll.BDS(A111,"BEST_ANALYST_RECS_BULK","headers=n","endcol=9","startcol=9","array=t"),0),"endrow",MATCH(3,_xll.BDS(A111,"BEST_ANALYST_RECS_BULK","headers=n","endcol=9","startcol=9","array=t"),0),"cols=10;rows=1")</f>
        <v>CaixaBank BPI</v>
      </c>
      <c r="AH111" t="s">
        <v>1029</v>
      </c>
      <c r="AI111" t="s">
        <v>20</v>
      </c>
      <c r="AJ111">
        <v>5</v>
      </c>
      <c r="AK111" t="s">
        <v>18</v>
      </c>
      <c r="AL111">
        <v>3.2</v>
      </c>
      <c r="AM111" t="s">
        <v>19</v>
      </c>
      <c r="AN111" s="2">
        <v>45848</v>
      </c>
      <c r="AO111">
        <v>3</v>
      </c>
      <c r="AP111">
        <v>47.14</v>
      </c>
      <c r="AQ111" t="str">
        <f>_xll.BDP($A111, AQ$6)</f>
        <v>Financials</v>
      </c>
      <c r="AR111" t="str">
        <f>_xll.BDP($A111, AR$6)</f>
        <v>Banks</v>
      </c>
      <c r="AS111">
        <f ca="1">_xll.BQL( A111, "IMPLIED_VOLATILITY("&amp;_xll.BQL.DATE(B$2)&amp;",EXPIRY=30D,PCT_MONEYNESS=100)")</f>
        <v>36.476700000000001</v>
      </c>
    </row>
    <row r="112" spans="1:45" x14ac:dyDescent="0.25">
      <c r="A112" t="s">
        <v>122</v>
      </c>
      <c r="B112">
        <f ca="1">_xll.BDH(A112,"BEST_EPS",$B$2,$B$2,"BEST_FPERIOD_OVERRIDE=1bf","fill=previous","Days=A")</f>
        <v>0.88500000000000001</v>
      </c>
      <c r="C112">
        <f ca="1">_xll.BDH(A112,"BEST_EPS",$B$2,$B$2,"BEST_FPERIOD_OVERRIDE=2bf","fill=previous","Days=A")</f>
        <v>0.96899999999999997</v>
      </c>
      <c r="D112">
        <f ca="1">_xll.BDH(A112,"BEST_EPS",$B$2,$B$2,"BEST_FPERIOD_OVERRIDE=3bf","fill=previous","Days=A")</f>
        <v>1.0629999999999999</v>
      </c>
      <c r="E112">
        <f ca="1">_xll.BDH(A112,"BEST_TARGET_PRICE",$B$2,$B$2,"fill=previous","Days=A")</f>
        <v>7.5389999999999997</v>
      </c>
      <c r="F112">
        <f ca="1">_xll.BDH($A112,F$6,$B$2,$B$2,"Dir=V","Dts=H")</f>
        <v>7.5289999999999999</v>
      </c>
      <c r="G112">
        <f ca="1">_xll.BDH($A112,G$6,$B$2,$B$2,"Dir=V","Dts=H")</f>
        <v>7.5410000000000004</v>
      </c>
      <c r="H112">
        <f ca="1">_xll.BDH($A112,H$6,$B$2,$B$2,"Dir=V","Dts=H")</f>
        <v>7.3410000000000002</v>
      </c>
      <c r="I112">
        <f ca="1">_xll.BDH($A112,I$6,$B$2,$B$2,"Dir=V","Dts=H")</f>
        <v>7.3410000000000002</v>
      </c>
      <c r="J112" t="s">
        <v>672</v>
      </c>
      <c r="K112">
        <f t="shared" si="2"/>
        <v>7.3</v>
      </c>
      <c r="L112">
        <f t="shared" si="3"/>
        <v>7</v>
      </c>
      <c r="M112" t="str">
        <f>_xll.BDS(A112,"BEST_ANALYST_RECS_BULK","headers=n","startrow",MATCH(1,_xll.BDS(A112,"BEST_ANALYST_RECS_BULK","headers=n","endcol=9","startcol=9","array=t"),0),"endrow",MATCH(1,_xll.BDS(A112,"BEST_ANALYST_RECS_BULK","headers=n","endcol=9","startcol=9","array=t"),0),"cols=10;rows=1")</f>
        <v>DZ Bank AG Research</v>
      </c>
      <c r="N112" t="s">
        <v>794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72.11</v>
      </c>
      <c r="W112" t="str">
        <f>_xll.BDS(A112,"BEST_ANALYST_RECS_BULK","headers=n","startrow",MATCH(2,_xll.BDS(A112,"BEST_ANALYST_RECS_BULK","headers=n","endcol=9","startcol=9","array=t"),0),"endrow",MATCH(2,_xll.BDS(A112,"BEST_ANALYST_RECS_BULK","headers=n","endcol=9","startcol=9","array=t"),0),"cols=10;rows=1")</f>
        <v>Barclays</v>
      </c>
      <c r="X112" t="s">
        <v>1103</v>
      </c>
      <c r="Y112" t="s">
        <v>24</v>
      </c>
      <c r="Z112">
        <v>5</v>
      </c>
      <c r="AA112" t="s">
        <v>18</v>
      </c>
      <c r="AB112">
        <v>7.6</v>
      </c>
      <c r="AC112" t="s">
        <v>19</v>
      </c>
      <c r="AD112" s="2">
        <v>45849</v>
      </c>
      <c r="AE112">
        <v>2</v>
      </c>
      <c r="AF112">
        <v>69.78</v>
      </c>
      <c r="AG112" t="str">
        <f>_xll.BDS(A112,"BEST_ANALYST_RECS_BULK","headers=n","startrow",MATCH(3,_xll.BDS(A112,"BEST_ANALYST_RECS_BULK","headers=n","endcol=9","startcol=9","array=t"),0),"endrow",MATCH(3,_xll.BDS(A112,"BEST_ANALYST_RECS_BULK","headers=n","endcol=9","startcol=9","array=t"),0),"cols=10;rows=1")</f>
        <v>ISS-EVA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69.23</v>
      </c>
      <c r="AQ112" t="str">
        <f>_xll.BDP($A112, AQ$6)</f>
        <v>Financials</v>
      </c>
      <c r="AR112" t="str">
        <f>_xll.BDP($A112, AR$6)</f>
        <v>Banks</v>
      </c>
      <c r="AS112">
        <f ca="1">_xll.BQL( A112, "IMPLIED_VOLATILITY("&amp;_xll.BQL.DATE(B$2)&amp;",EXPIRY=30D,PCT_MONEYNESS=100)")</f>
        <v>29.450399999999998</v>
      </c>
    </row>
    <row r="113" spans="1:45" x14ac:dyDescent="0.25">
      <c r="A113" t="s">
        <v>260</v>
      </c>
      <c r="B113">
        <f ca="1">_xll.BDH(A113,"BEST_EPS",$B$2,$B$2,"BEST_FPERIOD_OVERRIDE=1bf","fill=previous","Days=A")</f>
        <v>0.33300000000000002</v>
      </c>
      <c r="C113">
        <f ca="1">_xll.BDH(A113,"BEST_EPS",$B$2,$B$2,"BEST_FPERIOD_OVERRIDE=2bf","fill=previous","Days=A")</f>
        <v>0.36899999999999999</v>
      </c>
      <c r="D113">
        <f ca="1">_xll.BDH(A113,"BEST_EPS",$B$2,$B$2,"BEST_FPERIOD_OVERRIDE=3bf","fill=previous","Days=A")</f>
        <v>0.40400000000000003</v>
      </c>
      <c r="E113">
        <f ca="1">_xll.BDH(A113,"BEST_TARGET_PRICE",$B$2,$B$2,"fill=previous","Days=A")</f>
        <v>4.3129999999999997</v>
      </c>
      <c r="F113">
        <f ca="1">_xll.BDH($A113,F$6,$B$2,$B$2,"Dir=V","Dts=H")</f>
        <v>4.51</v>
      </c>
      <c r="G113">
        <f ca="1">_xll.BDH($A113,G$6,$B$2,$B$2,"Dir=V","Dts=H")</f>
        <v>4.5199999999999996</v>
      </c>
      <c r="H113">
        <f ca="1">_xll.BDH($A113,H$6,$B$2,$B$2,"Dir=V","Dts=H")</f>
        <v>4.468</v>
      </c>
      <c r="I113">
        <f ca="1">_xll.BDH($A113,I$6,$B$2,$B$2,"Dir=V","Dts=H")</f>
        <v>4.49</v>
      </c>
      <c r="J113" t="s">
        <v>672</v>
      </c>
      <c r="K113">
        <f t="shared" si="2"/>
        <v>5.0333333333333341</v>
      </c>
      <c r="L113">
        <f t="shared" si="3"/>
        <v>5.9</v>
      </c>
      <c r="M113" t="str">
        <f>_xll.BDS(A113,"BEST_ANALYST_RECS_BULK","headers=n","startrow",MATCH(1,_xll.BDS(A113,"BEST_ANALYST_RECS_BULK","headers=n","endcol=9","startcol=9","array=t"),0),"endrow",MATCH(1,_xll.BDS(A113,"BEST_ANALYST_RECS_BULK","headers=n","endcol=9","startcol=9","array=t"),0),"cols=10;rows=1")</f>
        <v>AlphaValue/Baader Europe</v>
      </c>
      <c r="N113" t="s">
        <v>458</v>
      </c>
      <c r="O113" t="s">
        <v>438</v>
      </c>
      <c r="P113">
        <v>4</v>
      </c>
      <c r="Q113" t="s">
        <v>18</v>
      </c>
      <c r="R113">
        <v>5.9</v>
      </c>
      <c r="S113" t="s">
        <v>27</v>
      </c>
      <c r="T113" s="2">
        <v>45841</v>
      </c>
      <c r="U113">
        <v>1</v>
      </c>
      <c r="V113">
        <v>20.399999999999999</v>
      </c>
      <c r="W113" t="str">
        <f>_xll.BDS(A113,"BEST_ANALYST_RECS_BULK","headers=n","startrow",MATCH(2,_xll.BDS(A113,"BEST_ANALYST_RECS_BULK","headers=n","endcol=9","startcol=9","array=t"),0),"endrow",MATCH(2,_xll.BDS(A113,"BEST_ANALYST_RECS_BULK","headers=n","endcol=9","startcol=9","array=t"),0),"cols=10;rows=1")</f>
        <v>Morningstar</v>
      </c>
      <c r="X113" t="s">
        <v>528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tr">
        <f>_xll.BDS(A113,"BEST_ANALYST_RECS_BULK","headers=n","startrow",MATCH(3,_xll.BDS(A113,"BEST_ANALYST_RECS_BULK","headers=n","endcol=9","startcol=9","array=t"),0),"endrow",MATCH(3,_xll.BDS(A113,"BEST_ANALYST_RECS_BULK","headers=n","endcol=9","startcol=9","array=t"),0),"cols=10;rows=1")</f>
        <v>Landesbank Baden-Wuerttemberg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tr">
        <f>_xll.BDP($A113, AQ$6)</f>
        <v>Communication Services</v>
      </c>
      <c r="AR113" t="str">
        <f>_xll.BDP($A113, AR$6)</f>
        <v>Diversified Telecommunication</v>
      </c>
      <c r="AS113">
        <f ca="1">_xll.BQL( A113, "IMPLIED_VOLATILITY("&amp;_xll.BQL.DATE(B$2)&amp;",EXPIRY=30D,PCT_MONEYNESS=100)")</f>
        <v>19.337700000000002</v>
      </c>
    </row>
    <row r="114" spans="1:45" x14ac:dyDescent="0.25">
      <c r="A114" t="s">
        <v>378</v>
      </c>
      <c r="B114">
        <f ca="1">_xll.BDH(A114,"BEST_EPS",$B$2,$B$2,"BEST_FPERIOD_OVERRIDE=1bf","fill=previous","Days=A")</f>
        <v>2.5270000000000001</v>
      </c>
      <c r="C114">
        <f ca="1">_xll.BDH(A114,"BEST_EPS",$B$2,$B$2,"BEST_FPERIOD_OVERRIDE=2bf","fill=previous","Days=A")</f>
        <v>2.66</v>
      </c>
      <c r="D114">
        <f ca="1">_xll.BDH(A114,"BEST_EPS",$B$2,$B$2,"BEST_FPERIOD_OVERRIDE=3bf","fill=previous","Days=A")</f>
        <v>2.7949999999999999</v>
      </c>
      <c r="E114">
        <f ca="1">_xll.BDH(A114,"BEST_TARGET_PRICE",$B$2,$B$2,"fill=previous","Days=A")</f>
        <v>49.322000000000003</v>
      </c>
      <c r="F114">
        <f ca="1">_xll.BDH($A114,F$6,$B$2,$B$2,"Dir=V","Dts=H")</f>
        <v>46.96</v>
      </c>
      <c r="G114">
        <f ca="1">_xll.BDH($A114,G$6,$B$2,$B$2,"Dir=V","Dts=H")</f>
        <v>46.98</v>
      </c>
      <c r="H114">
        <f ca="1">_xll.BDH($A114,H$6,$B$2,$B$2,"Dir=V","Dts=H")</f>
        <v>46.3</v>
      </c>
      <c r="I114">
        <f ca="1">_xll.BDH($A114,I$6,$B$2,$B$2,"Dir=V","Dts=H")</f>
        <v>46.46</v>
      </c>
      <c r="J114" t="s">
        <v>673</v>
      </c>
      <c r="K114">
        <f t="shared" si="2"/>
        <v>49.633333333333333</v>
      </c>
      <c r="L114">
        <f t="shared" si="3"/>
        <v>52.9</v>
      </c>
      <c r="M114" t="str">
        <f>_xll.BDS(A114,"BEST_ANALYST_RECS_BULK","headers=n","startrow",MATCH(1,_xll.BDS(A114,"BEST_ANALYST_RECS_BULK","headers=n","endcol=9","startcol=9","array=t"),0),"endrow",MATCH(1,_xll.BDS(A114,"BEST_ANALYST_RECS_BULK","headers=n","endcol=9","startcol=9","array=t"),0),"cols=10;rows=1")</f>
        <v>AlphaValue/Baader Europe</v>
      </c>
      <c r="N114" t="s">
        <v>458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32.39</v>
      </c>
      <c r="W114" t="str">
        <f>_xll.BDS(A114,"BEST_ANALYST_RECS_BULK","headers=n","startrow",MATCH(2,_xll.BDS(A114,"BEST_ANALYST_RECS_BULK","headers=n","endcol=9","startcol=9","array=t"),0),"endrow",MATCH(2,_xll.BDS(A114,"BEST_ANALYST_RECS_BULK","headers=n","endcol=9","startcol=9","array=t"),0),"cols=10;rows=1")</f>
        <v>OP Corporate Bank</v>
      </c>
      <c r="X114" t="s">
        <v>635</v>
      </c>
      <c r="Y114" t="s">
        <v>444</v>
      </c>
      <c r="Z114">
        <v>2</v>
      </c>
      <c r="AA114" t="s">
        <v>26</v>
      </c>
      <c r="AB114">
        <v>48</v>
      </c>
      <c r="AC114" t="s">
        <v>19</v>
      </c>
      <c r="AD114" s="2">
        <v>45846</v>
      </c>
      <c r="AE114">
        <v>2</v>
      </c>
      <c r="AF114">
        <v>28.39</v>
      </c>
      <c r="AG114" t="str">
        <f>_xll.BDS(A114,"BEST_ANALYST_RECS_BULK","headers=n","startrow",MATCH(3,_xll.BDS(A114,"BEST_ANALYST_RECS_BULK","headers=n","endcol=9","startcol=9","array=t"),0),"endrow",MATCH(3,_xll.BDS(A114,"BEST_ANALYST_RECS_BULK","headers=n","endcol=9","startcol=9","array=t"),0),"cols=10;rows=1")</f>
        <v>Inderes</v>
      </c>
      <c r="AH114" t="s">
        <v>1060</v>
      </c>
      <c r="AI114" t="s">
        <v>444</v>
      </c>
      <c r="AJ114">
        <v>2</v>
      </c>
      <c r="AK114" t="s">
        <v>26</v>
      </c>
      <c r="AL114">
        <v>48</v>
      </c>
      <c r="AM114" t="s">
        <v>19</v>
      </c>
      <c r="AN114" s="2">
        <v>45841</v>
      </c>
      <c r="AO114">
        <v>3</v>
      </c>
      <c r="AP114">
        <v>26.83</v>
      </c>
      <c r="AQ114" t="str">
        <f>_xll.BDP($A114, AQ$6)</f>
        <v>Communication Services</v>
      </c>
      <c r="AR114" t="str">
        <f>_xll.BDP($A114, AR$6)</f>
        <v>Diversified Telecommunication</v>
      </c>
      <c r="AS114">
        <f ca="1">_xll.BQL( A114, "IMPLIED_VOLATILITY("&amp;_xll.BQL.DATE(B$2)&amp;",EXPIRY=30D,PCT_MONEYNESS=100)")</f>
        <v>18.867599999999999</v>
      </c>
    </row>
    <row r="115" spans="1:45" x14ac:dyDescent="0.25">
      <c r="A115" t="s">
        <v>312</v>
      </c>
      <c r="B115">
        <f ca="1">_xll.BDH(A115,"BEST_EPS",$B$2,$B$2,"BEST_FPERIOD_OVERRIDE=1bf","fill=previous","Days=A")</f>
        <v>0.91200000000000003</v>
      </c>
      <c r="C115">
        <f ca="1">_xll.BDH(A115,"BEST_EPS",$B$2,$B$2,"BEST_FPERIOD_OVERRIDE=2bf","fill=previous","Days=A")</f>
        <v>0.85699999999999998</v>
      </c>
      <c r="D115">
        <f ca="1">_xll.BDH(A115,"BEST_EPS",$B$2,$B$2,"BEST_FPERIOD_OVERRIDE=3bf","fill=previous","Days=A")</f>
        <v>0.84899999999999998</v>
      </c>
      <c r="E115">
        <f ca="1">_xll.BDH(A115,"BEST_TARGET_PRICE",$B$2,$B$2,"fill=previous","Days=A")</f>
        <v>13.775</v>
      </c>
      <c r="F115">
        <f ca="1">_xll.BDH($A115,F$6,$B$2,$B$2,"Dir=V","Dts=H")</f>
        <v>15.5</v>
      </c>
      <c r="G115">
        <f ca="1">_xll.BDH($A115,G$6,$B$2,$B$2,"Dir=V","Dts=H")</f>
        <v>15.625</v>
      </c>
      <c r="H115">
        <f ca="1">_xll.BDH($A115,H$6,$B$2,$B$2,"Dir=V","Dts=H")</f>
        <v>15.455</v>
      </c>
      <c r="I115">
        <f ca="1">_xll.BDH($A115,I$6,$B$2,$B$2,"Dir=V","Dts=H")</f>
        <v>15.47</v>
      </c>
      <c r="J115" t="s">
        <v>673</v>
      </c>
      <c r="K115">
        <f t="shared" si="2"/>
        <v>16.466666666666665</v>
      </c>
      <c r="L115">
        <f t="shared" si="3"/>
        <v>15</v>
      </c>
      <c r="M115" t="str">
        <f>_xll.BDS(A115,"BEST_ANALYST_RECS_BULK","headers=n","startrow",MATCH(1,_xll.BDS(A115,"BEST_ANALYST_RECS_BULK","headers=n","endcol=9","startcol=9","array=t"),0),"endrow",MATCH(1,_xll.BDS(A115,"BEST_ANALYST_RECS_BULK","headers=n","endcol=9","startcol=9","array=t"),0),"cols=10;rows=1")</f>
        <v>OP Corporate Bank</v>
      </c>
      <c r="N115" t="s">
        <v>615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28.12</v>
      </c>
      <c r="W115" t="str">
        <f>_xll.BDS(A115,"BEST_ANALYST_RECS_BULK","headers=n","startrow",MATCH(2,_xll.BDS(A115,"BEST_ANALYST_RECS_BULK","headers=n","endcol=9","startcol=9","array=t"),0),"endrow",MATCH(2,_xll.BDS(A115,"BEST_ANALYST_RECS_BULK","headers=n","endcol=9","startcol=9","array=t"),0),"cols=10;rows=1")</f>
        <v>Bernstein</v>
      </c>
      <c r="X115" t="s">
        <v>471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45849</v>
      </c>
      <c r="AE115">
        <v>2</v>
      </c>
      <c r="AF115">
        <v>17.16</v>
      </c>
      <c r="AG115" t="str">
        <f>_xll.BDS(A115,"BEST_ANALYST_RECS_BULK","headers=n","startrow",MATCH(3,_xll.BDS(A115,"BEST_ANALYST_RECS_BULK","headers=n","endcol=9","startcol=9","array=t"),0),"endrow",MATCH(3,_xll.BDS(A115,"BEST_ANALYST_RECS_BULK","headers=n","endcol=9","startcol=9","array=t"),0),"cols=10;rows=1")</f>
        <v>AlphaValue/Baader Europe</v>
      </c>
      <c r="AH115" t="s">
        <v>454</v>
      </c>
      <c r="AI115" t="s">
        <v>438</v>
      </c>
      <c r="AJ115">
        <v>4</v>
      </c>
      <c r="AK115" t="s">
        <v>18</v>
      </c>
      <c r="AL115">
        <v>18</v>
      </c>
      <c r="AM115" t="s">
        <v>27</v>
      </c>
      <c r="AN115" s="2">
        <v>45841</v>
      </c>
      <c r="AO115">
        <v>3</v>
      </c>
      <c r="AP115">
        <v>15.55</v>
      </c>
      <c r="AQ115" t="str">
        <f>_xll.BDP($A115, AQ$6)</f>
        <v>Utilities</v>
      </c>
      <c r="AR115" t="str">
        <f>_xll.BDP($A115, AR$6)</f>
        <v>Electric Utilities</v>
      </c>
      <c r="AS115">
        <f ca="1">_xll.BQL( A115, "IMPLIED_VOLATILITY("&amp;_xll.BQL.DATE(B$2)&amp;",EXPIRY=30D,PCT_MONEYNESS=100)")</f>
        <v>21.7027</v>
      </c>
    </row>
    <row r="116" spans="1:45" x14ac:dyDescent="0.25">
      <c r="A116" t="s">
        <v>384</v>
      </c>
      <c r="B116">
        <f ca="1">_xll.BDH(A116,"BEST_EPS",$B$2,$B$2,"BEST_FPERIOD_OVERRIDE=1bf","fill=previous","Days=A")</f>
        <v>1.214</v>
      </c>
      <c r="C116">
        <f ca="1">_xll.BDH(A116,"BEST_EPS",$B$2,$B$2,"BEST_FPERIOD_OVERRIDE=2bf","fill=previous","Days=A")</f>
        <v>1.325</v>
      </c>
      <c r="D116">
        <f ca="1">_xll.BDH(A116,"BEST_EPS",$B$2,$B$2,"BEST_FPERIOD_OVERRIDE=3bf","fill=previous","Days=A")</f>
        <v>1.413</v>
      </c>
      <c r="E116">
        <f ca="1">_xll.BDH(A116,"BEST_TARGET_PRICE",$B$2,$B$2,"fill=previous","Days=A")</f>
        <v>21.013999999999999</v>
      </c>
      <c r="F116">
        <f ca="1">_xll.BDH($A116,F$6,$B$2,$B$2,"Dir=V","Dts=H")</f>
        <v>20.9</v>
      </c>
      <c r="G116">
        <f ca="1">_xll.BDH($A116,G$6,$B$2,$B$2,"Dir=V","Dts=H")</f>
        <v>20.92</v>
      </c>
      <c r="H116">
        <f ca="1">_xll.BDH($A116,H$6,$B$2,$B$2,"Dir=V","Dts=H")</f>
        <v>20.7</v>
      </c>
      <c r="I116">
        <f ca="1">_xll.BDH($A116,I$6,$B$2,$B$2,"Dir=V","Dts=H")</f>
        <v>20.86</v>
      </c>
      <c r="J116" t="s">
        <v>673</v>
      </c>
      <c r="K116">
        <f t="shared" si="2"/>
        <v>20.666666666666668</v>
      </c>
      <c r="L116">
        <f t="shared" si="3"/>
        <v>19</v>
      </c>
      <c r="M116" t="str">
        <f>_xll.BDS(A116,"BEST_ANALYST_RECS_BULK","headers=n","startrow",MATCH(1,_xll.BDS(A116,"BEST_ANALYST_RECS_BULK","headers=n","endcol=9","startcol=9","array=t"),0),"endrow",MATCH(1,_xll.BDS(A116,"BEST_ANALYST_RECS_BULK","headers=n","endcol=9","startcol=9","array=t"),0),"cols=10;rows=1")</f>
        <v>OP Corporate Bank</v>
      </c>
      <c r="N116" t="s">
        <v>590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45.84</v>
      </c>
      <c r="W116" t="str">
        <f>_xll.BDS(A116,"BEST_ANALYST_RECS_BULK","headers=n","startrow",MATCH(2,_xll.BDS(A116,"BEST_ANALYST_RECS_BULK","headers=n","endcol=9","startcol=9","array=t"),0),"endrow",MATCH(2,_xll.BDS(A116,"BEST_ANALYST_RECS_BULK","headers=n","endcol=9","startcol=9","array=t"),0),"cols=10;rows=1")</f>
        <v>Danske Bank</v>
      </c>
      <c r="X116" t="s">
        <v>546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34.299999999999997</v>
      </c>
      <c r="AG116" t="str">
        <f>_xll.BDS(A116,"BEST_ANALYST_RECS_BULK","headers=n","startrow",MATCH(3,_xll.BDS(A116,"BEST_ANALYST_RECS_BULK","headers=n","endcol=9","startcol=9","array=t"),0),"endrow",MATCH(3,_xll.BDS(A116,"BEST_ANALYST_RECS_BULK","headers=n","endcol=9","startcol=9","array=t"),0),"cols=10;rows=1")</f>
        <v>Inderes</v>
      </c>
      <c r="AH116" t="s">
        <v>493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31.97</v>
      </c>
      <c r="AQ116" t="str">
        <f>_xll.BDP($A116, AQ$6)</f>
        <v>Consumer Staples</v>
      </c>
      <c r="AR116" t="str">
        <f>_xll.BDP($A116, AR$6)</f>
        <v>Consumer Staples Distribution</v>
      </c>
      <c r="AS116">
        <f ca="1">_xll.BQL( A116, "IMPLIED_VOLATILITY("&amp;_xll.BQL.DATE(B$2)&amp;",EXPIRY=30D,PCT_MONEYNESS=100)")</f>
        <v>19.036100000000001</v>
      </c>
    </row>
    <row r="117" spans="1:45" x14ac:dyDescent="0.25">
      <c r="A117" t="s">
        <v>250</v>
      </c>
      <c r="B117">
        <f ca="1">_xll.BDH(A117,"BEST_EPS",$B$2,$B$2,"BEST_FPERIOD_OVERRIDE=1bf","fill=previous","Days=A")</f>
        <v>2.165</v>
      </c>
      <c r="C117">
        <f ca="1">_xll.BDH(A117,"BEST_EPS",$B$2,$B$2,"BEST_FPERIOD_OVERRIDE=2bf","fill=previous","Days=A")</f>
        <v>2.3879999999999999</v>
      </c>
      <c r="D117">
        <f ca="1">_xll.BDH(A117,"BEST_EPS",$B$2,$B$2,"BEST_FPERIOD_OVERRIDE=3bf","fill=previous","Days=A")</f>
        <v>2.5939999999999999</v>
      </c>
      <c r="E117">
        <f ca="1">_xll.BDH(A117,"BEST_TARGET_PRICE",$B$2,$B$2,"fill=previous","Days=A")</f>
        <v>55.378</v>
      </c>
      <c r="F117">
        <f ca="1">_xll.BDH($A117,F$6,$B$2,$B$2,"Dir=V","Dts=H")</f>
        <v>55.4</v>
      </c>
      <c r="G117">
        <f ca="1">_xll.BDH($A117,G$6,$B$2,$B$2,"Dir=V","Dts=H")</f>
        <v>56.3</v>
      </c>
      <c r="H117">
        <f ca="1">_xll.BDH($A117,H$6,$B$2,$B$2,"Dir=V","Dts=H")</f>
        <v>55.36</v>
      </c>
      <c r="I117">
        <f ca="1">_xll.BDH($A117,I$6,$B$2,$B$2,"Dir=V","Dts=H")</f>
        <v>56</v>
      </c>
      <c r="J117" t="s">
        <v>673</v>
      </c>
      <c r="K117">
        <f t="shared" si="2"/>
        <v>61.666666666666664</v>
      </c>
      <c r="L117">
        <f t="shared" si="3"/>
        <v>65</v>
      </c>
      <c r="M117" t="str">
        <f>_xll.BDS(A117,"BEST_ANALYST_RECS_BULK","headers=n","startrow",MATCH(1,_xll.BDS(A117,"BEST_ANALYST_RECS_BULK","headers=n","endcol=9","startcol=9","array=t"),0),"endrow",MATCH(1,_xll.BDS(A117,"BEST_ANALYST_RECS_BULK","headers=n","endcol=9","startcol=9","array=t"),0),"cols=10;rows=1")</f>
        <v>Svenska Handelsbanken</v>
      </c>
      <c r="N117" t="s">
        <v>924</v>
      </c>
      <c r="O117" t="s">
        <v>20</v>
      </c>
      <c r="P117">
        <v>5</v>
      </c>
      <c r="Q117" t="s">
        <v>18</v>
      </c>
      <c r="R117">
        <v>65</v>
      </c>
      <c r="S117" t="s">
        <v>22</v>
      </c>
      <c r="T117" s="2">
        <v>45825</v>
      </c>
      <c r="U117">
        <v>1</v>
      </c>
      <c r="V117">
        <v>23.97</v>
      </c>
      <c r="W117" t="str">
        <f>_xll.BDS(A117,"BEST_ANALYST_RECS_BULK","headers=n","startrow",MATCH(2,_xll.BDS(A117,"BEST_ANALYST_RECS_BULK","headers=n","endcol=9","startcol=9","array=t"),0),"endrow",MATCH(2,_xll.BDS(A117,"BEST_ANALYST_RECS_BULK","headers=n","endcol=9","startcol=9","array=t"),0),"cols=10;rows=1")</f>
        <v>Danske Bank</v>
      </c>
      <c r="X117" t="s">
        <v>779</v>
      </c>
      <c r="Y117" t="s">
        <v>28</v>
      </c>
      <c r="Z117">
        <v>3</v>
      </c>
      <c r="AA117" t="s">
        <v>26</v>
      </c>
      <c r="AB117">
        <v>60</v>
      </c>
      <c r="AC117" t="s">
        <v>22</v>
      </c>
      <c r="AD117" s="2">
        <v>45824</v>
      </c>
      <c r="AE117">
        <v>2</v>
      </c>
      <c r="AF117">
        <v>22.96</v>
      </c>
      <c r="AG117" t="str">
        <f>_xll.BDS(A117,"BEST_ANALYST_RECS_BULK","headers=n","startrow",MATCH(3,_xll.BDS(A117,"BEST_ANALYST_RECS_BULK","headers=n","endcol=9","startcol=9","array=t"),0),"endrow",MATCH(3,_xll.BDS(A117,"BEST_ANALYST_RECS_BULK","headers=n","endcol=9","startcol=9","array=t"),0),"cols=10;rows=1")</f>
        <v>BNP Paribas Exane</v>
      </c>
      <c r="AH117" t="s">
        <v>1102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45846</v>
      </c>
      <c r="AO117">
        <v>3</v>
      </c>
      <c r="AP117">
        <v>19.940000000000001</v>
      </c>
      <c r="AQ117" t="str">
        <f>_xll.BDP($A117, AQ$6)</f>
        <v>Industrials</v>
      </c>
      <c r="AR117" t="str">
        <f>_xll.BDP($A117, AR$6)</f>
        <v>Machinery</v>
      </c>
      <c r="AS117">
        <f ca="1">_xll.BQL( A117, "IMPLIED_VOLATILITY("&amp;_xll.BQL.DATE(B$2)&amp;",EXPIRY=30D,PCT_MONEYNESS=100)")</f>
        <v>18.456800000000001</v>
      </c>
    </row>
    <row r="118" spans="1:45" x14ac:dyDescent="0.25">
      <c r="A118" t="s">
        <v>393</v>
      </c>
      <c r="B118">
        <f ca="1">_xll.BDH(A118,"BEST_EPS",$B$2,$B$2,"BEST_FPERIOD_OVERRIDE=1bf","fill=previous","Days=A")</f>
        <v>0.70399999999999996</v>
      </c>
      <c r="C118">
        <f ca="1">_xll.BDH(A118,"BEST_EPS",$B$2,$B$2,"BEST_FPERIOD_OVERRIDE=2bf","fill=previous","Days=A")</f>
        <v>0.78500000000000003</v>
      </c>
      <c r="D118">
        <f ca="1">_xll.BDH(A118,"BEST_EPS",$B$2,$B$2,"BEST_FPERIOD_OVERRIDE=3bf","fill=previous","Days=A")</f>
        <v>0.83899999999999997</v>
      </c>
      <c r="E118">
        <f ca="1">_xll.BDH(A118,"BEST_TARGET_PRICE",$B$2,$B$2,"fill=previous","Days=A")</f>
        <v>11.638999999999999</v>
      </c>
      <c r="F118">
        <f ca="1">_xll.BDH($A118,F$6,$B$2,$B$2,"Dir=V","Dts=H")</f>
        <v>11.48</v>
      </c>
      <c r="G118">
        <f ca="1">_xll.BDH($A118,G$6,$B$2,$B$2,"Dir=V","Dts=H")</f>
        <v>11.744999999999999</v>
      </c>
      <c r="H118">
        <f ca="1">_xll.BDH($A118,H$6,$B$2,$B$2,"Dir=V","Dts=H")</f>
        <v>11.455</v>
      </c>
      <c r="I118">
        <f ca="1">_xll.BDH($A118,I$6,$B$2,$B$2,"Dir=V","Dts=H")</f>
        <v>11.744999999999999</v>
      </c>
      <c r="J118" t="s">
        <v>673</v>
      </c>
      <c r="K118">
        <f t="shared" si="2"/>
        <v>12.333333333333334</v>
      </c>
      <c r="L118">
        <f t="shared" si="3"/>
        <v>12.5</v>
      </c>
      <c r="M118" t="str">
        <f>_xll.BDS(A118,"BEST_ANALYST_RECS_BULK","headers=n","startrow",MATCH(1,_xll.BDS(A118,"BEST_ANALYST_RECS_BULK","headers=n","endcol=9","startcol=9","array=t"),0),"endrow",MATCH(1,_xll.BDS(A118,"BEST_ANALYST_RECS_BULK","headers=n","endcol=9","startcol=9","array=t"),0),"cols=10;rows=1")</f>
        <v>JP Morgan</v>
      </c>
      <c r="N118" t="s">
        <v>605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37.01</v>
      </c>
      <c r="W118" t="str">
        <f>_xll.BDS(A118,"BEST_ANALYST_RECS_BULK","headers=n","startrow",MATCH(2,_xll.BDS(A118,"BEST_ANALYST_RECS_BULK","headers=n","endcol=9","startcol=9","array=t"),0),"endrow",MATCH(2,_xll.BDS(A118,"BEST_ANALYST_RECS_BULK","headers=n","endcol=9","startcol=9","array=t"),0),"cols=10;rows=1")</f>
        <v>BNP Paribas Exane</v>
      </c>
      <c r="X118" t="s">
        <v>805</v>
      </c>
      <c r="Y118" t="s">
        <v>17</v>
      </c>
      <c r="Z118">
        <v>5</v>
      </c>
      <c r="AA118" t="s">
        <v>18</v>
      </c>
      <c r="AB118">
        <v>12.5</v>
      </c>
      <c r="AC118" t="s">
        <v>19</v>
      </c>
      <c r="AD118" s="2">
        <v>45846</v>
      </c>
      <c r="AE118">
        <v>2</v>
      </c>
      <c r="AF118">
        <v>31.91</v>
      </c>
      <c r="AG118" t="str">
        <f>_xll.BDS(A118,"BEST_ANALYST_RECS_BULK","headers=n","startrow",MATCH(3,_xll.BDS(A118,"BEST_ANALYST_RECS_BULK","headers=n","endcol=9","startcol=9","array=t"),0),"endrow",MATCH(3,_xll.BDS(A118,"BEST_ANALYST_RECS_BULK","headers=n","endcol=9","startcol=9","array=t"),0),"cols=10;rows=1")</f>
        <v>ABG Sundal Collier</v>
      </c>
      <c r="AH118" t="s">
        <v>1100</v>
      </c>
      <c r="AI118" t="s">
        <v>20</v>
      </c>
      <c r="AJ118">
        <v>5</v>
      </c>
      <c r="AK118" t="s">
        <v>18</v>
      </c>
      <c r="AL118">
        <v>12</v>
      </c>
      <c r="AM118" t="s">
        <v>22</v>
      </c>
      <c r="AN118" s="2">
        <v>45849</v>
      </c>
      <c r="AO118">
        <v>3</v>
      </c>
      <c r="AP118">
        <v>24.87</v>
      </c>
      <c r="AQ118" t="str">
        <f>_xll.BDP($A118, AQ$6)</f>
        <v>Industrials</v>
      </c>
      <c r="AR118" t="str">
        <f>_xll.BDP($A118, AR$6)</f>
        <v>Machinery</v>
      </c>
      <c r="AS118">
        <f ca="1">_xll.BQL( A118, "IMPLIED_VOLATILITY("&amp;_xll.BQL.DATE(B$2)&amp;",EXPIRY=30D,PCT_MONEYNESS=100)")</f>
        <v>31.921600000000002</v>
      </c>
    </row>
    <row r="119" spans="1:45" x14ac:dyDescent="0.25">
      <c r="A119" t="s">
        <v>198</v>
      </c>
      <c r="B119">
        <f ca="1">_xll.BDH(A119,"BEST_EPS",$B$2,$B$2,"BEST_FPERIOD_OVERRIDE=1bf","fill=previous","Days=A")</f>
        <v>1.359</v>
      </c>
      <c r="C119">
        <f ca="1">_xll.BDH(A119,"BEST_EPS",$B$2,$B$2,"BEST_FPERIOD_OVERRIDE=2bf","fill=previous","Days=A")</f>
        <v>1.405</v>
      </c>
      <c r="D119">
        <f ca="1">_xll.BDH(A119,"BEST_EPS",$B$2,$B$2,"BEST_FPERIOD_OVERRIDE=3bf","fill=previous","Days=A")</f>
        <v>1.4710000000000001</v>
      </c>
      <c r="E119">
        <f ca="1">_xll.BDH(A119,"BEST_TARGET_PRICE",$B$2,$B$2,"fill=previous","Days=A")</f>
        <v>13.614000000000001</v>
      </c>
      <c r="F119">
        <f ca="1">_xll.BDH($A119,F$6,$B$2,$B$2,"Dir=V","Dts=H")</f>
        <v>13</v>
      </c>
      <c r="G119">
        <f ca="1">_xll.BDH($A119,G$6,$B$2,$B$2,"Dir=V","Dts=H")</f>
        <v>13.025</v>
      </c>
      <c r="H119">
        <f ca="1">_xll.BDH($A119,H$6,$B$2,$B$2,"Dir=V","Dts=H")</f>
        <v>12.904999999999999</v>
      </c>
      <c r="I119">
        <f ca="1">_xll.BDH($A119,I$6,$B$2,$B$2,"Dir=V","Dts=H")</f>
        <v>12.96</v>
      </c>
      <c r="J119" t="s">
        <v>673</v>
      </c>
      <c r="K119">
        <f t="shared" si="2"/>
        <v>14.673333333333332</v>
      </c>
      <c r="L119">
        <f t="shared" si="3"/>
        <v>14.12</v>
      </c>
      <c r="M119" t="str">
        <f>_xll.BDS(A119,"BEST_ANALYST_RECS_BULK","headers=n","startrow",MATCH(1,_xll.BDS(A119,"BEST_ANALYST_RECS_BULK","headers=n","endcol=9","startcol=9","array=t"),0),"endrow",MATCH(1,_xll.BDS(A119,"BEST_ANALYST_RECS_BULK","headers=n","endcol=9","startcol=9","array=t"),0),"cols=10;rows=1")</f>
        <v>BNP Paribas Exane</v>
      </c>
      <c r="N119" t="s">
        <v>1028</v>
      </c>
      <c r="O119" t="s">
        <v>17</v>
      </c>
      <c r="P119">
        <v>5</v>
      </c>
      <c r="Q119" t="s">
        <v>18</v>
      </c>
      <c r="R119">
        <v>14.12</v>
      </c>
      <c r="S119" t="s">
        <v>19</v>
      </c>
      <c r="T119" s="2">
        <v>45842</v>
      </c>
      <c r="U119">
        <v>1</v>
      </c>
      <c r="V119">
        <v>35.01</v>
      </c>
      <c r="W119" t="str">
        <f>_xll.BDS(A119,"BEST_ANALYST_RECS_BULK","headers=n","startrow",MATCH(2,_xll.BDS(A119,"BEST_ANALYST_RECS_BULK","headers=n","endcol=9","startcol=9","array=t"),0),"endrow",MATCH(2,_xll.BDS(A119,"BEST_ANALYST_RECS_BULK","headers=n","endcol=9","startcol=9","array=t"),0),"cols=10;rows=1")</f>
        <v>Jefferies</v>
      </c>
      <c r="X119" t="s">
        <v>632</v>
      </c>
      <c r="Y119" t="s">
        <v>20</v>
      </c>
      <c r="Z119">
        <v>5</v>
      </c>
      <c r="AA119" t="s">
        <v>18</v>
      </c>
      <c r="AB119">
        <v>15.1</v>
      </c>
      <c r="AC119" t="s">
        <v>19</v>
      </c>
      <c r="AD119" s="2">
        <v>45839</v>
      </c>
      <c r="AE119">
        <v>2</v>
      </c>
      <c r="AF119">
        <v>32.83</v>
      </c>
      <c r="AG119" t="str">
        <f>_xll.BDS(A119,"BEST_ANALYST_RECS_BULK","headers=n","startrow",MATCH(3,_xll.BDS(A119,"BEST_ANALYST_RECS_BULK","headers=n","endcol=9","startcol=9","array=t"),0),"endrow",MATCH(3,_xll.BDS(A119,"BEST_ANALYST_RECS_BULK","headers=n","endcol=9","startcol=9","array=t"),0),"cols=10;rows=1")</f>
        <v>Citi</v>
      </c>
      <c r="AH119" t="s">
        <v>1105</v>
      </c>
      <c r="AI119" t="s">
        <v>20</v>
      </c>
      <c r="AJ119">
        <v>5</v>
      </c>
      <c r="AK119" t="s">
        <v>18</v>
      </c>
      <c r="AL119">
        <v>14.8</v>
      </c>
      <c r="AM119" t="s">
        <v>19</v>
      </c>
      <c r="AN119" s="2">
        <v>45841</v>
      </c>
      <c r="AO119">
        <v>3</v>
      </c>
      <c r="AP119">
        <v>32.26</v>
      </c>
      <c r="AQ119" t="str">
        <f>_xll.BDP($A119, AQ$6)</f>
        <v>Financials</v>
      </c>
      <c r="AR119" t="str">
        <f>_xll.BDP($A119, AR$6)</f>
        <v>Banks</v>
      </c>
      <c r="AS119">
        <f ca="1">_xll.BQL( A119, "IMPLIED_VOLATILITY("&amp;_xll.BQL.DATE(B$2)&amp;",EXPIRY=30D,PCT_MONEYNESS=100)")</f>
        <v>20.923100000000002</v>
      </c>
    </row>
    <row r="120" spans="1:45" x14ac:dyDescent="0.25">
      <c r="A120" t="s">
        <v>313</v>
      </c>
      <c r="B120">
        <f ca="1">_xll.BDH(A120,"BEST_EPS",$B$2,$B$2,"BEST_FPERIOD_OVERRIDE=1bf","fill=previous","Days=A")</f>
        <v>0.44600000000000001</v>
      </c>
      <c r="C120">
        <f ca="1">_xll.BDH(A120,"BEST_EPS",$B$2,$B$2,"BEST_FPERIOD_OVERRIDE=2bf","fill=previous","Days=A")</f>
        <v>0.85599999999999998</v>
      </c>
      <c r="D120">
        <f ca="1">_xll.BDH(A120,"BEST_EPS",$B$2,$B$2,"BEST_FPERIOD_OVERRIDE=3bf","fill=previous","Days=A")</f>
        <v>1.256</v>
      </c>
      <c r="E120">
        <f ca="1">_xll.BDH(A120,"BEST_TARGET_PRICE",$B$2,$B$2,"fill=previous","Days=A")</f>
        <v>12.859</v>
      </c>
      <c r="F120">
        <f ca="1">_xll.BDH($A120,F$6,$B$2,$B$2,"Dir=V","Dts=H")</f>
        <v>12.31</v>
      </c>
      <c r="G120">
        <f ca="1">_xll.BDH($A120,G$6,$B$2,$B$2,"Dir=V","Dts=H")</f>
        <v>12.775</v>
      </c>
      <c r="H120">
        <f ca="1">_xll.BDH($A120,H$6,$B$2,$B$2,"Dir=V","Dts=H")</f>
        <v>12.285</v>
      </c>
      <c r="I120">
        <f ca="1">_xll.BDH($A120,I$6,$B$2,$B$2,"Dir=V","Dts=H")</f>
        <v>12.775</v>
      </c>
      <c r="J120" t="s">
        <v>673</v>
      </c>
      <c r="K120">
        <f t="shared" si="2"/>
        <v>10.3</v>
      </c>
      <c r="L120">
        <f t="shared" si="3"/>
        <v>10</v>
      </c>
      <c r="M120" t="str">
        <f>_xll.BDS(A120,"BEST_ANALYST_RECS_BULK","headers=n","startrow",MATCH(1,_xll.BDS(A120,"BEST_ANALYST_RECS_BULK","headers=n","endcol=9","startcol=9","array=t"),0),"endrow",MATCH(1,_xll.BDS(A120,"BEST_ANALYST_RECS_BULK","headers=n","endcol=9","startcol=9","array=t"),0),"cols=10;rows=1")</f>
        <v>BNP Paribas Exane</v>
      </c>
      <c r="N120" t="s">
        <v>594</v>
      </c>
      <c r="O120" t="s">
        <v>25</v>
      </c>
      <c r="P120">
        <v>3</v>
      </c>
      <c r="Q120" t="s">
        <v>18</v>
      </c>
      <c r="R120">
        <v>10</v>
      </c>
      <c r="S120" t="s">
        <v>19</v>
      </c>
      <c r="T120" s="2">
        <v>45849</v>
      </c>
      <c r="U120">
        <v>1</v>
      </c>
      <c r="V120">
        <v>46.44</v>
      </c>
      <c r="W120" t="str">
        <f>_xll.BDS(A120,"BEST_ANALYST_RECS_BULK","headers=n","startrow",MATCH(2,_xll.BDS(A120,"BEST_ANALYST_RECS_BULK","headers=n","endcol=9","startcol=9","array=t"),0),"endrow",MATCH(2,_xll.BDS(A120,"BEST_ANALYST_RECS_BULK","headers=n","endcol=9","startcol=9","array=t"),0),"cols=10;rows=1")</f>
        <v>Danske Bank</v>
      </c>
      <c r="X120" t="s">
        <v>944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43.54</v>
      </c>
      <c r="AG120" t="str">
        <f>_xll.BDS(A120,"BEST_ANALYST_RECS_BULK","headers=n","startrow",MATCH(3,_xll.BDS(A120,"BEST_ANALYST_RECS_BULK","headers=n","endcol=9","startcol=9","array=t"),0),"endrow",MATCH(3,_xll.BDS(A120,"BEST_ANALYST_RECS_BULK","headers=n","endcol=9","startcol=9","array=t"),0),"cols=10;rows=1")</f>
        <v>ISS-EVA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18.7</v>
      </c>
      <c r="AQ120" t="str">
        <f>_xll.BDP($A120, AQ$6)</f>
        <v>Energy</v>
      </c>
      <c r="AR120" t="str">
        <f>_xll.BDP($A120, AR$6)</f>
        <v>Oil, Gas &amp; Consumable Fuels</v>
      </c>
      <c r="AS120">
        <f ca="1">_xll.BQL( A120, "IMPLIED_VOLATILITY("&amp;_xll.BQL.DATE(B$2)&amp;",EXPIRY=30D,PCT_MONEYNESS=100)")</f>
        <v>43.924500000000002</v>
      </c>
    </row>
    <row r="121" spans="1:45" x14ac:dyDescent="0.25">
      <c r="A121" t="s">
        <v>272</v>
      </c>
      <c r="B121">
        <f ca="1">_xll.BDH(A121,"BEST_EPS",$B$2,$B$2,"BEST_FPERIOD_OVERRIDE=1bf","fill=previous","Days=A")</f>
        <v>0.32500000000000001</v>
      </c>
      <c r="C121">
        <f ca="1">_xll.BDH(A121,"BEST_EPS",$B$2,$B$2,"BEST_FPERIOD_OVERRIDE=2bf","fill=previous","Days=A")</f>
        <v>0.37</v>
      </c>
      <c r="D121">
        <f ca="1">_xll.BDH(A121,"BEST_EPS",$B$2,$B$2,"BEST_FPERIOD_OVERRIDE=3bf","fill=previous","Days=A")</f>
        <v>0.38900000000000001</v>
      </c>
      <c r="E121">
        <f ca="1">_xll.BDH(A121,"BEST_TARGET_PRICE",$B$2,$B$2,"fill=previous","Days=A")</f>
        <v>4.8330000000000002</v>
      </c>
      <c r="F121">
        <f ca="1">_xll.BDH($A121,F$6,$B$2,$B$2,"Dir=V","Dts=H")</f>
        <v>4.3600000000000003</v>
      </c>
      <c r="G121">
        <f ca="1">_xll.BDH($A121,G$6,$B$2,$B$2,"Dir=V","Dts=H")</f>
        <v>4.4029999999999996</v>
      </c>
      <c r="H121">
        <f ca="1">_xll.BDH($A121,H$6,$B$2,$B$2,"Dir=V","Dts=H")</f>
        <v>4.3380000000000001</v>
      </c>
      <c r="I121">
        <f ca="1">_xll.BDH($A121,I$6,$B$2,$B$2,"Dir=V","Dts=H")</f>
        <v>4.3639999999999999</v>
      </c>
      <c r="J121" t="s">
        <v>673</v>
      </c>
      <c r="K121">
        <f t="shared" si="2"/>
        <v>6.06</v>
      </c>
      <c r="L121">
        <f t="shared" si="3"/>
        <v>6.59</v>
      </c>
      <c r="M121" t="e">
        <f>_xll.BDS(A121,"BEST_ANALYST_RECS_BULK","headers=n","startrow",MATCH(1,_xll.BDS(A121,"BEST_ANALYST_RECS_BULK","headers=n","endcol=9","startcol=9","array=t"),0),"endrow",MATCH(1,_xll.BDS(A121,"BEST_ANALYST_RECS_BULK","headers=n","endcol=9","startcol=9","array=t"),0),"cols=10;rows=1")</f>
        <v>#N/A</v>
      </c>
      <c r="N121" t="s">
        <v>591</v>
      </c>
      <c r="O121" t="s">
        <v>20</v>
      </c>
      <c r="P121">
        <v>5</v>
      </c>
      <c r="Q121" t="s">
        <v>18</v>
      </c>
      <c r="R121">
        <v>6.59</v>
      </c>
      <c r="S121" t="s">
        <v>27</v>
      </c>
      <c r="T121" s="2">
        <v>45841</v>
      </c>
      <c r="U121">
        <v>1</v>
      </c>
      <c r="V121">
        <v>25.42</v>
      </c>
      <c r="W121" t="str">
        <f>_xll.BDS(A121,"BEST_ANALYST_RECS_BULK","headers=n","startrow",MATCH(2,_xll.BDS(A121,"BEST_ANALYST_RECS_BULK","headers=n","endcol=9","startcol=9","array=t"),0),"endrow",MATCH(2,_xll.BDS(A121,"BEST_ANALYST_RECS_BULK","headers=n","endcol=9","startcol=9","array=t"),0),"cols=10;rows=1")</f>
        <v>AlphaValue/Baader Europe</v>
      </c>
      <c r="X121" t="s">
        <v>591</v>
      </c>
      <c r="Y121" t="s">
        <v>20</v>
      </c>
      <c r="Z121">
        <v>5</v>
      </c>
      <c r="AA121" t="s">
        <v>18</v>
      </c>
      <c r="AB121">
        <v>6.59</v>
      </c>
      <c r="AC121" t="s">
        <v>27</v>
      </c>
      <c r="AD121" s="2">
        <v>45841</v>
      </c>
      <c r="AE121">
        <v>2</v>
      </c>
      <c r="AF121">
        <v>23.6</v>
      </c>
      <c r="AG121" t="str">
        <f>_xll.BDS(A121,"BEST_ANALYST_RECS_BULK","headers=n","startrow",MATCH(3,_xll.BDS(A121,"BEST_ANALYST_RECS_BULK","headers=n","endcol=9","startcol=9","array=t"),0),"endrow",MATCH(3,_xll.BDS(A121,"BEST_ANALYST_RECS_BULK","headers=n","endcol=9","startcol=9","array=t"),0),"cols=10;rows=1")</f>
        <v>New Street Research LLP</v>
      </c>
      <c r="AH121" t="s">
        <v>813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21.4</v>
      </c>
      <c r="AQ121" t="str">
        <f>_xll.BDP($A121, AQ$6)</f>
        <v>Information Technology</v>
      </c>
      <c r="AR121" t="str">
        <f>_xll.BDP($A121, AR$6)</f>
        <v>Communications Equipment</v>
      </c>
      <c r="AS121">
        <f ca="1">_xll.BQL( A121, "IMPLIED_VOLATILITY("&amp;_xll.BQL.DATE(B$2)&amp;",EXPIRY=30D,PCT_MONEYNESS=100)")</f>
        <v>34.702500000000001</v>
      </c>
    </row>
    <row r="122" spans="1:45" x14ac:dyDescent="0.25">
      <c r="A122" t="s">
        <v>402</v>
      </c>
      <c r="B122">
        <f ca="1">_xll.BDH(A122,"BEST_EPS",$B$2,$B$2,"BEST_FPERIOD_OVERRIDE=1bf","fill=previous","Days=A")</f>
        <v>3.2949999999999999</v>
      </c>
      <c r="C122">
        <f ca="1">_xll.BDH(A122,"BEST_EPS",$B$2,$B$2,"BEST_FPERIOD_OVERRIDE=2bf","fill=previous","Days=A")</f>
        <v>3.7349999999999999</v>
      </c>
      <c r="D122">
        <f ca="1">_xll.BDH(A122,"BEST_EPS",$B$2,$B$2,"BEST_FPERIOD_OVERRIDE=3bf","fill=previous","Days=A")</f>
        <v>4.0780000000000003</v>
      </c>
      <c r="E122">
        <f ca="1">_xll.BDH(A122,"BEST_TARGET_PRICE",$B$2,$B$2,"fill=previous","Days=A")</f>
        <v>64.356999999999999</v>
      </c>
      <c r="F122">
        <f ca="1">_xll.BDH($A122,F$6,$B$2,$B$2,"Dir=V","Dts=H")</f>
        <v>65.900000000000006</v>
      </c>
      <c r="G122">
        <f ca="1">_xll.BDH($A122,G$6,$B$2,$B$2,"Dir=V","Dts=H")</f>
        <v>66.849999999999994</v>
      </c>
      <c r="H122">
        <f ca="1">_xll.BDH($A122,H$6,$B$2,$B$2,"Dir=V","Dts=H")</f>
        <v>65.7</v>
      </c>
      <c r="I122">
        <f ca="1">_xll.BDH($A122,I$6,$B$2,$B$2,"Dir=V","Dts=H")</f>
        <v>66.849999999999994</v>
      </c>
      <c r="J122" t="s">
        <v>673</v>
      </c>
      <c r="K122">
        <f t="shared" si="2"/>
        <v>69.25</v>
      </c>
      <c r="L122">
        <f t="shared" si="3"/>
        <v>71</v>
      </c>
      <c r="M122" t="str">
        <f>_xll.BDS(A122,"BEST_ANALYST_RECS_BULK","headers=n","startrow",MATCH(1,_xll.BDS(A122,"BEST_ANALYST_RECS_BULK","headers=n","endcol=9","startcol=9","array=t"),0),"endrow",MATCH(1,_xll.BDS(A122,"BEST_ANALYST_RECS_BULK","headers=n","endcol=9","startcol=9","array=t"),0),"cols=10;rows=1")</f>
        <v>SEB Bank</v>
      </c>
      <c r="N122" t="s">
        <v>698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45847</v>
      </c>
      <c r="U122">
        <v>1</v>
      </c>
      <c r="V122">
        <v>53.48</v>
      </c>
      <c r="W122" t="str">
        <f>_xll.BDS(A122,"BEST_ANALYST_RECS_BULK","headers=n","startrow",MATCH(2,_xll.BDS(A122,"BEST_ANALYST_RECS_BULK","headers=n","endcol=9","startcol=9","array=t"),0),"endrow",MATCH(2,_xll.BDS(A122,"BEST_ANALYST_RECS_BULK","headers=n","endcol=9","startcol=9","array=t"),0),"cols=10;rows=1")</f>
        <v>Danske Bank</v>
      </c>
      <c r="X122" t="s">
        <v>811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47.32</v>
      </c>
      <c r="AG122" t="str">
        <f>_xll.BDS(A122,"BEST_ANALYST_RECS_BULK","headers=n","startrow",MATCH(3,_xll.BDS(A122,"BEST_ANALYST_RECS_BULK","headers=n","endcol=9","startcol=9","array=t"),0),"endrow",MATCH(3,_xll.BDS(A122,"BEST_ANALYST_RECS_BULK","headers=n","endcol=9","startcol=9","array=t"),0),"cols=10;rows=1")</f>
        <v>Nordea Bank</v>
      </c>
      <c r="AH122" t="s">
        <v>588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tr">
        <f>_xll.BDP($A122, AQ$6)</f>
        <v>Health Care</v>
      </c>
      <c r="AR122" t="str">
        <f>_xll.BDP($A122, AR$6)</f>
        <v>Pharmaceuticals</v>
      </c>
      <c r="AS122">
        <f ca="1">_xll.BQL( A122, "IMPLIED_VOLATILITY("&amp;_xll.BQL.DATE(B$2)&amp;",EXPIRY=30D,PCT_MONEYNESS=100)")</f>
        <v>28.117899999999999</v>
      </c>
    </row>
    <row r="123" spans="1:45" x14ac:dyDescent="0.25">
      <c r="A123" t="s">
        <v>265</v>
      </c>
      <c r="B123">
        <f ca="1">_xll.BDH(A123,"BEST_EPS",$B$2,$B$2,"BEST_FPERIOD_OVERRIDE=1bf","fill=previous","Days=A")</f>
        <v>0.53100000000000003</v>
      </c>
      <c r="C123">
        <f ca="1">_xll.BDH(A123,"BEST_EPS",$B$2,$B$2,"BEST_FPERIOD_OVERRIDE=2bf","fill=previous","Days=A")</f>
        <v>0.57599999999999996</v>
      </c>
      <c r="D123">
        <f ca="1">_xll.BDH(A123,"BEST_EPS",$B$2,$B$2,"BEST_FPERIOD_OVERRIDE=3bf","fill=previous","Days=A")</f>
        <v>0.61699999999999999</v>
      </c>
      <c r="E123">
        <f ca="1">_xll.BDH(A123,"BEST_TARGET_PRICE",$B$2,$B$2,"fill=previous","Days=A")</f>
        <v>9.8350000000000009</v>
      </c>
      <c r="F123">
        <f ca="1">_xll.BDH($A123,F$6,$B$2,$B$2,"Dir=V","Dts=H")</f>
        <v>9.2539999999999996</v>
      </c>
      <c r="G123">
        <f ca="1">_xll.BDH($A123,G$6,$B$2,$B$2,"Dir=V","Dts=H")</f>
        <v>9.282</v>
      </c>
      <c r="H123">
        <f ca="1">_xll.BDH($A123,H$6,$B$2,$B$2,"Dir=V","Dts=H")</f>
        <v>9.218</v>
      </c>
      <c r="I123">
        <f ca="1">_xll.BDH($A123,I$6,$B$2,$B$2,"Dir=V","Dts=H")</f>
        <v>9.2420000000000009</v>
      </c>
      <c r="J123" t="s">
        <v>673</v>
      </c>
      <c r="K123">
        <f t="shared" si="2"/>
        <v>9.9749999999999996</v>
      </c>
      <c r="L123">
        <f t="shared" si="3"/>
        <v>10.35</v>
      </c>
      <c r="M123" t="str">
        <f>_xll.BDS(A123,"BEST_ANALYST_RECS_BULK","headers=n","startrow",MATCH(1,_xll.BDS(A123,"BEST_ANALYST_RECS_BULK","headers=n","endcol=9","startcol=9","array=t"),0),"endrow",MATCH(1,_xll.BDS(A123,"BEST_ANALYST_RECS_BULK","headers=n","endcol=9","startcol=9","array=t"),0),"cols=10;rows=1")</f>
        <v>ISS-EVA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21.79</v>
      </c>
      <c r="W123" t="str">
        <f>_xll.BDS(A123,"BEST_ANALYST_RECS_BULK","headers=n","startrow",MATCH(2,_xll.BDS(A123,"BEST_ANALYST_RECS_BULK","headers=n","endcol=9","startcol=9","array=t"),0),"endrow",MATCH(2,_xll.BDS(A123,"BEST_ANALYST_RECS_BULK","headers=n","endcol=9","startcol=9","array=t"),0),"cols=10;rows=1")</f>
        <v>ABG Sundal Collier</v>
      </c>
      <c r="X123" t="s">
        <v>775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21.54</v>
      </c>
      <c r="AG123" t="e">
        <f>_xll.BDS(A123,"BEST_ANALYST_RECS_BULK","headers=n","startrow",MATCH(3,_xll.BDS(A123,"BEST_ANALYST_RECS_BULK","headers=n","endcol=9","startcol=9","array=t"),0),"endrow",MATCH(3,_xll.BDS(A123,"BEST_ANALYST_RECS_BULK","headers=n","endcol=9","startcol=9","array=t"),0),"cols=10;rows=1")</f>
        <v>#N/A</v>
      </c>
      <c r="AH123" t="s">
        <v>829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tr">
        <f>_xll.BDP($A123, AQ$6)</f>
        <v>Financials</v>
      </c>
      <c r="AR123" t="str">
        <f>_xll.BDP($A123, AR$6)</f>
        <v>Insurance</v>
      </c>
      <c r="AS123">
        <f ca="1">_xll.BQL( A123, "IMPLIED_VOLATILITY("&amp;_xll.BQL.DATE(B$2)&amp;",EXPIRY=30D,PCT_MONEYNESS=100)")</f>
        <v>17.9907</v>
      </c>
    </row>
    <row r="124" spans="1:45" x14ac:dyDescent="0.25">
      <c r="A124" t="s">
        <v>368</v>
      </c>
      <c r="B124">
        <f ca="1">_xll.BDH(A124,"BEST_EPS",$B$2,$B$2,"BEST_FPERIOD_OVERRIDE=1bf","fill=previous","Days=A")</f>
        <v>0.59</v>
      </c>
      <c r="C124">
        <f ca="1">_xll.BDH(A124,"BEST_EPS",$B$2,$B$2,"BEST_FPERIOD_OVERRIDE=2bf","fill=previous","Days=A")</f>
        <v>0.81200000000000006</v>
      </c>
      <c r="D124">
        <f ca="1">_xll.BDH(A124,"BEST_EPS",$B$2,$B$2,"BEST_FPERIOD_OVERRIDE=3bf","fill=previous","Days=A")</f>
        <v>0.90600000000000003</v>
      </c>
      <c r="E124">
        <f ca="1">_xll.BDH(A124,"BEST_TARGET_PRICE",$B$2,$B$2,"fill=previous","Days=A")</f>
        <v>10.763999999999999</v>
      </c>
      <c r="F124">
        <f ca="1">_xll.BDH($A124,F$6,$B$2,$B$2,"Dir=V","Dts=H")</f>
        <v>9.2720000000000002</v>
      </c>
      <c r="G124">
        <f ca="1">_xll.BDH($A124,G$6,$B$2,$B$2,"Dir=V","Dts=H")</f>
        <v>9.6760000000000002</v>
      </c>
      <c r="H124">
        <f ca="1">_xll.BDH($A124,H$6,$B$2,$B$2,"Dir=V","Dts=H")</f>
        <v>9.2420000000000009</v>
      </c>
      <c r="I124">
        <f ca="1">_xll.BDH($A124,I$6,$B$2,$B$2,"Dir=V","Dts=H")</f>
        <v>9.4740000000000002</v>
      </c>
      <c r="J124" t="s">
        <v>673</v>
      </c>
      <c r="K124">
        <f t="shared" si="2"/>
        <v>10</v>
      </c>
      <c r="L124">
        <f t="shared" si="3"/>
        <v>9</v>
      </c>
      <c r="M124" t="str">
        <f>_xll.BDS(A124,"BEST_ANALYST_RECS_BULK","headers=n","startrow",MATCH(1,_xll.BDS(A124,"BEST_ANALYST_RECS_BULK","headers=n","endcol=9","startcol=9","array=t"),0),"endrow",MATCH(1,_xll.BDS(A124,"BEST_ANALYST_RECS_BULK","headers=n","endcol=9","startcol=9","array=t"),0),"cols=10;rows=1")</f>
        <v>OP Corporate Bank</v>
      </c>
      <c r="N124" t="s">
        <v>615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67.959999999999994</v>
      </c>
      <c r="W124" t="str">
        <f>_xll.BDS(A124,"BEST_ANALYST_RECS_BULK","headers=n","startrow",MATCH(2,_xll.BDS(A124,"BEST_ANALYST_RECS_BULK","headers=n","endcol=9","startcol=9","array=t"),0),"endrow",MATCH(2,_xll.BDS(A124,"BEST_ANALYST_RECS_BULK","headers=n","endcol=9","startcol=9","array=t"),0),"cols=10;rows=1")</f>
        <v>ISS-EVA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22.18</v>
      </c>
      <c r="AG124" t="str">
        <f>_xll.BDS(A124,"BEST_ANALYST_RECS_BULK","headers=n","startrow",MATCH(3,_xll.BDS(A124,"BEST_ANALYST_RECS_BULK","headers=n","endcol=9","startcol=9","array=t"),0),"endrow",MATCH(3,_xll.BDS(A124,"BEST_ANALYST_RECS_BULK","headers=n","endcol=9","startcol=9","array=t"),0),"cols=10;rows=1")</f>
        <v>Stifel</v>
      </c>
      <c r="AH124" t="s">
        <v>943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15</v>
      </c>
      <c r="AQ124" t="str">
        <f>_xll.BDP($A124, AQ$6)</f>
        <v>Materials</v>
      </c>
      <c r="AR124" t="str">
        <f>_xll.BDP($A124, AR$6)</f>
        <v>Paper &amp; Forest Products</v>
      </c>
      <c r="AS124">
        <f ca="1">_xll.BQL( A124, "IMPLIED_VOLATILITY("&amp;_xll.BQL.DATE(B$2)&amp;",EXPIRY=30D,PCT_MONEYNESS=100)")</f>
        <v>31.734300000000001</v>
      </c>
    </row>
    <row r="125" spans="1:45" x14ac:dyDescent="0.25">
      <c r="A125" t="s">
        <v>297</v>
      </c>
      <c r="B125">
        <f ca="1">_xll.BDH(A125,"BEST_EPS",$B$2,$B$2,"BEST_FPERIOD_OVERRIDE=1bf","fill=previous","Days=A")</f>
        <v>1.883</v>
      </c>
      <c r="C125">
        <f ca="1">_xll.BDH(A125,"BEST_EPS",$B$2,$B$2,"BEST_FPERIOD_OVERRIDE=2bf","fill=previous","Days=A")</f>
        <v>2.415</v>
      </c>
      <c r="D125">
        <f ca="1">_xll.BDH(A125,"BEST_EPS",$B$2,$B$2,"BEST_FPERIOD_OVERRIDE=3bf","fill=previous","Days=A")</f>
        <v>2.7360000000000002</v>
      </c>
      <c r="E125">
        <f ca="1">_xll.BDH(A125,"BEST_TARGET_PRICE",$B$2,$B$2,"fill=previous","Days=A")</f>
        <v>28.3</v>
      </c>
      <c r="F125">
        <f ca="1">_xll.BDH($A125,F$6,$B$2,$B$2,"Dir=V","Dts=H")</f>
        <v>23.97</v>
      </c>
      <c r="G125">
        <f ca="1">_xll.BDH($A125,G$6,$B$2,$B$2,"Dir=V","Dts=H")</f>
        <v>24.94</v>
      </c>
      <c r="H125">
        <f ca="1">_xll.BDH($A125,H$6,$B$2,$B$2,"Dir=V","Dts=H")</f>
        <v>23.97</v>
      </c>
      <c r="I125">
        <f ca="1">_xll.BDH($A125,I$6,$B$2,$B$2,"Dir=V","Dts=H")</f>
        <v>24.31</v>
      </c>
      <c r="J125" t="s">
        <v>673</v>
      </c>
      <c r="K125">
        <f t="shared" si="2"/>
        <v>29.733333333333334</v>
      </c>
      <c r="L125">
        <f t="shared" si="3"/>
        <v>32</v>
      </c>
      <c r="M125" t="e">
        <f>_xll.BDS(A125,"BEST_ANALYST_RECS_BULK","headers=n","startrow",MATCH(1,_xll.BDS(A125,"BEST_ANALYST_RECS_BULK","headers=n","endcol=9","startcol=9","array=t"),0),"endrow",MATCH(1,_xll.BDS(A125,"BEST_ANALYST_RECS_BULK","headers=n","endcol=9","startcol=9","array=t"),0),"cols=10;rows=1")</f>
        <v>#N/A</v>
      </c>
      <c r="N125" t="s">
        <v>482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tr">
        <f>_xll.BDS(A125,"BEST_ANALYST_RECS_BULK","headers=n","startrow",MATCH(2,_xll.BDS(A125,"BEST_ANALYST_RECS_BULK","headers=n","endcol=9","startcol=9","array=t"),0),"endrow",MATCH(2,_xll.BDS(A125,"BEST_ANALYST_RECS_BULK","headers=n","endcol=9","startcol=9","array=t"),0),"cols=10;rows=1")</f>
        <v>Danske Bank</v>
      </c>
      <c r="X125" t="s">
        <v>942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5.24</v>
      </c>
      <c r="AG125" t="str">
        <f>_xll.BDS(A125,"BEST_ANALYST_RECS_BULK","headers=n","startrow",MATCH(3,_xll.BDS(A125,"BEST_ANALYST_RECS_BULK","headers=n","endcol=9","startcol=9","array=t"),0),"endrow",MATCH(3,_xll.BDS(A125,"BEST_ANALYST_RECS_BULK","headers=n","endcol=9","startcol=9","array=t"),0),"cols=10;rows=1")</f>
        <v>Morgan Stanley</v>
      </c>
      <c r="AH125" t="s">
        <v>993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45845</v>
      </c>
      <c r="AO125">
        <v>3</v>
      </c>
      <c r="AP125">
        <v>0</v>
      </c>
      <c r="AQ125" t="str">
        <f>_xll.BDP($A125, AQ$6)</f>
        <v>Materials</v>
      </c>
      <c r="AR125" t="str">
        <f>_xll.BDP($A125, AR$6)</f>
        <v>Paper &amp; Forest Products</v>
      </c>
      <c r="AS125">
        <f ca="1">_xll.BQL( A125, "IMPLIED_VOLATILITY("&amp;_xll.BQL.DATE(B$2)&amp;",EXPIRY=30D,PCT_MONEYNESS=100)")</f>
        <v>24.384499999999999</v>
      </c>
    </row>
    <row r="126" spans="1:45" x14ac:dyDescent="0.25">
      <c r="A126" t="s">
        <v>326</v>
      </c>
      <c r="B126">
        <f ca="1">_xll.BDH(A126,"BEST_EPS",$B$2,$B$2,"BEST_FPERIOD_OVERRIDE=1bf","fill=previous","Days=A")</f>
        <v>1.016</v>
      </c>
      <c r="C126">
        <f ca="1">_xll.BDH(A126,"BEST_EPS",$B$2,$B$2,"BEST_FPERIOD_OVERRIDE=2bf","fill=previous","Days=A")</f>
        <v>1.095</v>
      </c>
      <c r="D126">
        <f ca="1">_xll.BDH(A126,"BEST_EPS",$B$2,$B$2,"BEST_FPERIOD_OVERRIDE=3bf","fill=previous","Days=A")</f>
        <v>1.1499999999999999</v>
      </c>
      <c r="E126">
        <f ca="1">_xll.BDH(A126,"BEST_TARGET_PRICE",$B$2,$B$2,"fill=previous","Days=A")</f>
        <v>18.100000000000001</v>
      </c>
      <c r="F126">
        <f ca="1">_xll.BDH($A126,F$6,$B$2,$B$2,"Dir=V","Dts=H")</f>
        <v>19.86</v>
      </c>
      <c r="G126">
        <f ca="1">_xll.BDH($A126,G$6,$B$2,$B$2,"Dir=V","Dts=H")</f>
        <v>20.12</v>
      </c>
      <c r="H126">
        <f ca="1">_xll.BDH($A126,H$6,$B$2,$B$2,"Dir=V","Dts=H")</f>
        <v>19.86</v>
      </c>
      <c r="I126">
        <f ca="1">_xll.BDH($A126,I$6,$B$2,$B$2,"Dir=V","Dts=H")</f>
        <v>20.07</v>
      </c>
      <c r="J126" t="s">
        <v>673</v>
      </c>
      <c r="K126">
        <f t="shared" si="2"/>
        <v>20.666666666666668</v>
      </c>
      <c r="L126">
        <f t="shared" si="3"/>
        <v>22</v>
      </c>
      <c r="M126" t="str">
        <f>_xll.BDS(A126,"BEST_ANALYST_RECS_BULK","headers=n","startrow",MATCH(1,_xll.BDS(A126,"BEST_ANALYST_RECS_BULK","headers=n","endcol=9","startcol=9","array=t"),0),"endrow",MATCH(1,_xll.BDS(A126,"BEST_ANALYST_RECS_BULK","headers=n","endcol=9","startcol=9","array=t"),0),"cols=10;rows=1")</f>
        <v>Nordea Bank</v>
      </c>
      <c r="N126" t="s">
        <v>858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42.81</v>
      </c>
      <c r="W126" t="str">
        <f>_xll.BDS(A126,"BEST_ANALYST_RECS_BULK","headers=n","startrow",MATCH(2,_xll.BDS(A126,"BEST_ANALYST_RECS_BULK","headers=n","endcol=9","startcol=9","array=t"),0),"endrow",MATCH(2,_xll.BDS(A126,"BEST_ANALYST_RECS_BULK","headers=n","endcol=9","startcol=9","array=t"),0),"cols=10;rows=1")</f>
        <v>SEB Bank</v>
      </c>
      <c r="X126" t="s">
        <v>903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45826</v>
      </c>
      <c r="AE126">
        <v>2</v>
      </c>
      <c r="AF126">
        <v>28.57</v>
      </c>
      <c r="AG126" t="str">
        <f>_xll.BDS(A126,"BEST_ANALYST_RECS_BULK","headers=n","startrow",MATCH(3,_xll.BDS(A126,"BEST_ANALYST_RECS_BULK","headers=n","endcol=9","startcol=9","array=t"),0),"endrow",MATCH(3,_xll.BDS(A126,"BEST_ANALYST_RECS_BULK","headers=n","endcol=9","startcol=9","array=t"),0),"cols=10;rows=1")</f>
        <v>Kepler Cheuvreux</v>
      </c>
      <c r="AH126" t="s">
        <v>1026</v>
      </c>
      <c r="AI126" t="s">
        <v>20</v>
      </c>
      <c r="AJ126">
        <v>5</v>
      </c>
      <c r="AK126" t="s">
        <v>18</v>
      </c>
      <c r="AL126">
        <v>18</v>
      </c>
      <c r="AM126" t="s">
        <v>19</v>
      </c>
      <c r="AN126" s="2">
        <v>45779</v>
      </c>
      <c r="AO126">
        <v>3</v>
      </c>
      <c r="AP126">
        <v>27.19</v>
      </c>
      <c r="AQ126" t="str">
        <f>_xll.BDP($A126, AQ$6)</f>
        <v>Industrials</v>
      </c>
      <c r="AR126" t="str">
        <f>_xll.BDP($A126, AR$6)</f>
        <v>Machinery</v>
      </c>
      <c r="AS126">
        <f ca="1">_xll.BQL( A126, "IMPLIED_VOLATILITY("&amp;_xll.BQL.DATE(B$2)&amp;",EXPIRY=30D,PCT_MONEYNESS=100)")</f>
        <v>36.541699999999999</v>
      </c>
    </row>
    <row r="127" spans="1:45" x14ac:dyDescent="0.25">
      <c r="A127" t="s">
        <v>352</v>
      </c>
      <c r="B127">
        <f ca="1">_xll.BDH(A127,"BEST_EPS",$B$2,$B$2,"BEST_FPERIOD_OVERRIDE=1bf","fill=previous","Days=A")</f>
        <v>2.5640000000000001</v>
      </c>
      <c r="C127">
        <f ca="1">_xll.BDH(A127,"BEST_EPS",$B$2,$B$2,"BEST_FPERIOD_OVERRIDE=2bf","fill=previous","Days=A")</f>
        <v>3.0059999999999998</v>
      </c>
      <c r="D127">
        <f ca="1">_xll.BDH(A127,"BEST_EPS",$B$2,$B$2,"BEST_FPERIOD_OVERRIDE=3bf","fill=previous","Days=A")</f>
        <v>3.48</v>
      </c>
      <c r="E127">
        <f ca="1">_xll.BDH(A127,"BEST_TARGET_PRICE",$B$2,$B$2,"fill=previous","Days=A")</f>
        <v>53.95</v>
      </c>
      <c r="F127">
        <f ca="1">_xll.BDH($A127,F$6,$B$2,$B$2,"Dir=V","Dts=H")</f>
        <v>47.32</v>
      </c>
      <c r="G127">
        <f ca="1">_xll.BDH($A127,G$6,$B$2,$B$2,"Dir=V","Dts=H")</f>
        <v>47.53</v>
      </c>
      <c r="H127">
        <f ca="1">_xll.BDH($A127,H$6,$B$2,$B$2,"Dir=V","Dts=H")</f>
        <v>46.77</v>
      </c>
      <c r="I127">
        <f ca="1">_xll.BDH($A127,I$6,$B$2,$B$2,"Dir=V","Dts=H")</f>
        <v>47.45</v>
      </c>
      <c r="J127" t="s">
        <v>674</v>
      </c>
      <c r="K127">
        <f t="shared" si="2"/>
        <v>50.866666666666667</v>
      </c>
      <c r="L127">
        <f t="shared" si="3"/>
        <v>51.6</v>
      </c>
      <c r="M127" t="str">
        <f>_xll.BDS(A127,"BEST_ANALYST_RECS_BULK","headers=n","startrow",MATCH(1,_xll.BDS(A127,"BEST_ANALYST_RECS_BULK","headers=n","endcol=9","startcol=9","array=t"),0),"endrow",MATCH(1,_xll.BDS(A127,"BEST_ANALYST_RECS_BULK","headers=n","endcol=9","startcol=9","array=t"),0),"cols=10;rows=1")</f>
        <v>AlphaValue/Baader Europe</v>
      </c>
      <c r="N127" t="s">
        <v>455</v>
      </c>
      <c r="O127" t="s">
        <v>438</v>
      </c>
      <c r="P127">
        <v>4</v>
      </c>
      <c r="Q127" t="s">
        <v>18</v>
      </c>
      <c r="R127">
        <v>51.6</v>
      </c>
      <c r="S127" t="s">
        <v>27</v>
      </c>
      <c r="T127" s="2">
        <v>45841</v>
      </c>
      <c r="U127">
        <v>1</v>
      </c>
      <c r="V127">
        <v>60.51</v>
      </c>
      <c r="W127" t="str">
        <f>_xll.BDS(A127,"BEST_ANALYST_RECS_BULK","headers=n","startrow",MATCH(2,_xll.BDS(A127,"BEST_ANALYST_RECS_BULK","headers=n","endcol=9","startcol=9","array=t"),0),"endrow",MATCH(2,_xll.BDS(A127,"BEST_ANALYST_RECS_BULK","headers=n","endcol=9","startcol=9","array=t"),0),"cols=10;rows=1")</f>
        <v>Morningstar</v>
      </c>
      <c r="X127" t="s">
        <v>644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28.43</v>
      </c>
      <c r="AG127" t="str">
        <f>_xll.BDS(A127,"BEST_ANALYST_RECS_BULK","headers=n","startrow",MATCH(3,_xll.BDS(A127,"BEST_ANALYST_RECS_BULK","headers=n","endcol=9","startcol=9","array=t"),0),"endrow",MATCH(3,_xll.BDS(A127,"BEST_ANALYST_RECS_BULK","headers=n","endcol=9","startcol=9","array=t"),0),"cols=10;rows=1")</f>
        <v>BNP Paribas Exane</v>
      </c>
      <c r="AH127" t="s">
        <v>535</v>
      </c>
      <c r="AI127" t="s">
        <v>17</v>
      </c>
      <c r="AJ127">
        <v>5</v>
      </c>
      <c r="AK127" t="s">
        <v>18</v>
      </c>
      <c r="AL127">
        <v>55</v>
      </c>
      <c r="AM127" t="s">
        <v>19</v>
      </c>
      <c r="AN127" s="2">
        <v>45847</v>
      </c>
      <c r="AO127">
        <v>3</v>
      </c>
      <c r="AP127">
        <v>24.78</v>
      </c>
      <c r="AQ127" t="str">
        <f>_xll.BDP($A127, AQ$6)</f>
        <v>Consumer Discretionary</v>
      </c>
      <c r="AR127" t="str">
        <f>_xll.BDP($A127, AR$6)</f>
        <v>Hotels, Restaurants &amp; Leisure</v>
      </c>
      <c r="AS127">
        <f ca="1">_xll.BQL( A127, "IMPLIED_VOLATILITY("&amp;_xll.BQL.DATE(B$2)&amp;",EXPIRY=30D,PCT_MONEYNESS=100)")</f>
        <v>24.393000000000001</v>
      </c>
    </row>
    <row r="128" spans="1:45" x14ac:dyDescent="0.25">
      <c r="A128" t="s">
        <v>175</v>
      </c>
      <c r="B128">
        <f ca="1">_xll.BDH(A128,"BEST_EPS",$B$2,$B$2,"BEST_FPERIOD_OVERRIDE=1bf","fill=previous","Days=A")</f>
        <v>2.1829999999999998</v>
      </c>
      <c r="C128">
        <f ca="1">_xll.BDH(A128,"BEST_EPS",$B$2,$B$2,"BEST_FPERIOD_OVERRIDE=2bf","fill=previous","Days=A")</f>
        <v>2.294</v>
      </c>
      <c r="D128">
        <f ca="1">_xll.BDH(A128,"BEST_EPS",$B$2,$B$2,"BEST_FPERIOD_OVERRIDE=3bf","fill=previous","Days=A")</f>
        <v>2.3759999999999999</v>
      </c>
      <c r="E128">
        <f ca="1">_xll.BDH(A128,"BEST_TARGET_PRICE",$B$2,$B$2,"fill=previous","Days=A")</f>
        <v>18.193999999999999</v>
      </c>
      <c r="F128">
        <f ca="1">_xll.BDH($A128,F$6,$B$2,$B$2,"Dir=V","Dts=H")</f>
        <v>16.475000000000001</v>
      </c>
      <c r="G128">
        <f ca="1">_xll.BDH($A128,G$6,$B$2,$B$2,"Dir=V","Dts=H")</f>
        <v>16.48</v>
      </c>
      <c r="H128">
        <f ca="1">_xll.BDH($A128,H$6,$B$2,$B$2,"Dir=V","Dts=H")</f>
        <v>16.245000000000001</v>
      </c>
      <c r="I128">
        <f ca="1">_xll.BDH($A128,I$6,$B$2,$B$2,"Dir=V","Dts=H")</f>
        <v>16.25</v>
      </c>
      <c r="J128" t="s">
        <v>674</v>
      </c>
      <c r="K128">
        <f t="shared" si="2"/>
        <v>20.5</v>
      </c>
      <c r="L128">
        <f t="shared" si="3"/>
        <v>21</v>
      </c>
      <c r="M128" t="str">
        <f>_xll.BDS(A128,"BEST_ANALYST_RECS_BULK","headers=n","startrow",MATCH(1,_xll.BDS(A128,"BEST_ANALYST_RECS_BULK","headers=n","endcol=9","startcol=9","array=t"),0),"endrow",MATCH(1,_xll.BDS(A128,"BEST_ANALYST_RECS_BULK","headers=n","endcol=9","startcol=9","array=t"),0),"cols=10;rows=1")</f>
        <v>ISS-EVA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39.19</v>
      </c>
      <c r="W128" t="str">
        <f>_xll.BDS(A128,"BEST_ANALYST_RECS_BULK","headers=n","startrow",MATCH(2,_xll.BDS(A128,"BEST_ANALYST_RECS_BULK","headers=n","endcol=9","startcol=9","array=t"),0),"endrow",MATCH(2,_xll.BDS(A128,"BEST_ANALYST_RECS_BULK","headers=n","endcol=9","startcol=9","array=t"),0),"cols=10;rows=1")</f>
        <v>Jefferies</v>
      </c>
      <c r="X128" t="s">
        <v>715</v>
      </c>
      <c r="Y128" t="s">
        <v>20</v>
      </c>
      <c r="Z128">
        <v>5</v>
      </c>
      <c r="AA128" t="s">
        <v>18</v>
      </c>
      <c r="AB128">
        <v>21</v>
      </c>
      <c r="AC128" t="s">
        <v>19</v>
      </c>
      <c r="AD128" s="2">
        <v>45848</v>
      </c>
      <c r="AE128">
        <v>2</v>
      </c>
      <c r="AF128">
        <v>29.06</v>
      </c>
      <c r="AG128" t="e">
        <f>_xll.BDS(A128,"BEST_ANALYST_RECS_BULK","headers=n","startrow",MATCH(3,_xll.BDS(A128,"BEST_ANALYST_RECS_BULK","headers=n","endcol=9","startcol=9","array=t"),0),"endrow",MATCH(3,_xll.BDS(A128,"BEST_ANALYST_RECS_BULK","headers=n","endcol=9","startcol=9","array=t"),0),"cols=10;rows=1")</f>
        <v>#N/A</v>
      </c>
      <c r="AH128" t="s">
        <v>715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tr">
        <f>_xll.BDP($A128, AQ$6)</f>
        <v>Financials</v>
      </c>
      <c r="AR128" t="str">
        <f>_xll.BDP($A128, AR$6)</f>
        <v>Banks</v>
      </c>
      <c r="AS128">
        <f ca="1">_xll.BQL( A128, "IMPLIED_VOLATILITY("&amp;_xll.BQL.DATE(B$2)&amp;",EXPIRY=30D,PCT_MONEYNESS=100)")</f>
        <v>20.902999999999999</v>
      </c>
    </row>
    <row r="129" spans="1:45" x14ac:dyDescent="0.25">
      <c r="A129" t="s">
        <v>322</v>
      </c>
      <c r="B129">
        <f ca="1">_xll.BDH(A129,"BEST_EPS",$B$2,$B$2,"BEST_FPERIOD_OVERRIDE=1bf","fill=previous","Days=A")</f>
        <v>6.51</v>
      </c>
      <c r="C129">
        <f ca="1">_xll.BDH(A129,"BEST_EPS",$B$2,$B$2,"BEST_FPERIOD_OVERRIDE=2bf","fill=previous","Days=A")</f>
        <v>7.694</v>
      </c>
      <c r="D129">
        <f ca="1">_xll.BDH(A129,"BEST_EPS",$B$2,$B$2,"BEST_FPERIOD_OVERRIDE=3bf","fill=previous","Days=A")</f>
        <v>8.7170000000000005</v>
      </c>
      <c r="E129">
        <f ca="1">_xll.BDH(A129,"BEST_TARGET_PRICE",$B$2,$B$2,"fill=previous","Days=A")</f>
        <v>129.67099999999999</v>
      </c>
      <c r="F129">
        <f ca="1">_xll.BDH($A129,F$6,$B$2,$B$2,"Dir=V","Dts=H")</f>
        <v>106.1</v>
      </c>
      <c r="G129">
        <f ca="1">_xll.BDH($A129,G$6,$B$2,$B$2,"Dir=V","Dts=H")</f>
        <v>106.4</v>
      </c>
      <c r="H129">
        <f ca="1">_xll.BDH($A129,H$6,$B$2,$B$2,"Dir=V","Dts=H")</f>
        <v>105.4</v>
      </c>
      <c r="I129">
        <f ca="1">_xll.BDH($A129,I$6,$B$2,$B$2,"Dir=V","Dts=H")</f>
        <v>105.9</v>
      </c>
      <c r="J129" t="s">
        <v>674</v>
      </c>
      <c r="K129">
        <f t="shared" si="2"/>
        <v>122</v>
      </c>
      <c r="L129">
        <f t="shared" si="3"/>
        <v>109</v>
      </c>
      <c r="M129" t="str">
        <f>_xll.BDS(A129,"BEST_ANALYST_RECS_BULK","headers=n","startrow",MATCH(1,_xll.BDS(A129,"BEST_ANALYST_RECS_BULK","headers=n","endcol=9","startcol=9","array=t"),0),"endrow",MATCH(1,_xll.BDS(A129,"BEST_ANALYST_RECS_BULK","headers=n","endcol=9","startcol=9","array=t"),0),"cols=10;rows=1")</f>
        <v>Grupo Santander</v>
      </c>
      <c r="N129" t="s">
        <v>544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tr">
        <f>_xll.BDS(A129,"BEST_ANALYST_RECS_BULK","headers=n","startrow",MATCH(2,_xll.BDS(A129,"BEST_ANALYST_RECS_BULK","headers=n","endcol=9","startcol=9","array=t"),0),"endrow",MATCH(2,_xll.BDS(A129,"BEST_ANALYST_RECS_BULK","headers=n","endcol=9","startcol=9","array=t"),0),"cols=10;rows=1")</f>
        <v>ISS-EVA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6.21</v>
      </c>
      <c r="AG129" t="str">
        <f>_xll.BDS(A129,"BEST_ANALYST_RECS_BULK","headers=n","startrow",MATCH(3,_xll.BDS(A129,"BEST_ANALYST_RECS_BULK","headers=n","endcol=9","startcol=9","array=t"),0),"endrow",MATCH(3,_xll.BDS(A129,"BEST_ANALYST_RECS_BULK","headers=n","endcol=9","startcol=9","array=t"),0),"cols=10;rows=1")</f>
        <v>Stifel</v>
      </c>
      <c r="AH129" t="s">
        <v>991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0.28000000000000003</v>
      </c>
      <c r="AQ129" t="str">
        <f>_xll.BDP($A129, AQ$6)</f>
        <v>Industrials</v>
      </c>
      <c r="AR129" t="str">
        <f>_xll.BDP($A129, AR$6)</f>
        <v>Transportation Infrastructure</v>
      </c>
      <c r="AS129">
        <f ca="1">_xll.BQL( A129, "IMPLIED_VOLATILITY("&amp;_xll.BQL.DATE(B$2)&amp;",EXPIRY=30D,PCT_MONEYNESS=100)")</f>
        <v>24.265499999999999</v>
      </c>
    </row>
    <row r="130" spans="1:45" x14ac:dyDescent="0.25">
      <c r="A130" t="s">
        <v>93</v>
      </c>
      <c r="B130">
        <f ca="1">_xll.BDH(A130,"BEST_EPS",$B$2,$B$2,"BEST_FPERIOD_OVERRIDE=1bf","fill=previous","Days=A")</f>
        <v>7.0830000000000002</v>
      </c>
      <c r="C130">
        <f ca="1">_xll.BDH(A130,"BEST_EPS",$B$2,$B$2,"BEST_FPERIOD_OVERRIDE=2bf","fill=previous","Days=A")</f>
        <v>7.8310000000000004</v>
      </c>
      <c r="D130">
        <f ca="1">_xll.BDH(A130,"BEST_EPS",$B$2,$B$2,"BEST_FPERIOD_OVERRIDE=3bf","fill=previous","Days=A")</f>
        <v>8.4990000000000006</v>
      </c>
      <c r="E130">
        <f ca="1">_xll.BDH(A130,"BEST_TARGET_PRICE",$B$2,$B$2,"fill=previous","Days=A")</f>
        <v>193.5</v>
      </c>
      <c r="F130">
        <f ca="1">_xll.BDH($A130,F$6,$B$2,$B$2,"Dir=V","Dts=H")</f>
        <v>178</v>
      </c>
      <c r="G130">
        <f ca="1">_xll.BDH($A130,G$6,$B$2,$B$2,"Dir=V","Dts=H")</f>
        <v>178.1</v>
      </c>
      <c r="H130">
        <f ca="1">_xll.BDH($A130,H$6,$B$2,$B$2,"Dir=V","Dts=H")</f>
        <v>176.1</v>
      </c>
      <c r="I130">
        <f ca="1">_xll.BDH($A130,I$6,$B$2,$B$2,"Dir=V","Dts=H")</f>
        <v>176.5</v>
      </c>
      <c r="J130" t="s">
        <v>674</v>
      </c>
      <c r="K130">
        <f t="shared" si="2"/>
        <v>195.66666666666666</v>
      </c>
      <c r="L130">
        <f t="shared" si="3"/>
        <v>187</v>
      </c>
      <c r="M130" t="str">
        <f>_xll.BDS(A130,"BEST_ANALYST_RECS_BULK","headers=n","startrow",MATCH(1,_xll.BDS(A130,"BEST_ANALYST_RECS_BULK","headers=n","endcol=9","startcol=9","array=t"),0),"endrow",MATCH(1,_xll.BDS(A130,"BEST_ANALYST_RECS_BULK","headers=n","endcol=9","startcol=9","array=t"),0),"cols=10;rows=1")</f>
        <v>Morningstar</v>
      </c>
      <c r="N130" t="s">
        <v>704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tr">
        <f>_xll.BDS(A130,"BEST_ANALYST_RECS_BULK","headers=n","startrow",MATCH(2,_xll.BDS(A130,"BEST_ANALYST_RECS_BULK","headers=n","endcol=9","startcol=9","array=t"),0),"endrow",MATCH(2,_xll.BDS(A130,"BEST_ANALYST_RECS_BULK","headers=n","endcol=9","startcol=9","array=t"),0),"cols=10;rows=1")</f>
        <v>AlphaValue/Baader Europe</v>
      </c>
      <c r="X130" t="s">
        <v>619</v>
      </c>
      <c r="Y130" t="s">
        <v>444</v>
      </c>
      <c r="Z130">
        <v>2</v>
      </c>
      <c r="AA130" t="s">
        <v>18</v>
      </c>
      <c r="AB130">
        <v>196</v>
      </c>
      <c r="AC130" t="s">
        <v>27</v>
      </c>
      <c r="AD130" s="2">
        <v>45841</v>
      </c>
      <c r="AE130">
        <v>2</v>
      </c>
      <c r="AF130">
        <v>15.78</v>
      </c>
      <c r="AG130" t="str">
        <f>_xll.BDS(A130,"BEST_ANALYST_RECS_BULK","headers=n","startrow",MATCH(3,_xll.BDS(A130,"BEST_ANALYST_RECS_BULK","headers=n","endcol=9","startcol=9","array=t"),0),"endrow",MATCH(3,_xll.BDS(A130,"BEST_ANALYST_RECS_BULK","headers=n","endcol=9","startcol=9","array=t"),0),"cols=10;rows=1")</f>
        <v>Jefferies</v>
      </c>
      <c r="AH130" t="s">
        <v>583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45840</v>
      </c>
      <c r="AO130">
        <v>3</v>
      </c>
      <c r="AP130">
        <v>12.29</v>
      </c>
      <c r="AQ130" t="str">
        <f>_xll.BDP($A130, AQ$6)</f>
        <v>Materials</v>
      </c>
      <c r="AR130" t="str">
        <f>_xll.BDP($A130, AR$6)</f>
        <v>Chemicals</v>
      </c>
      <c r="AS130">
        <f ca="1">_xll.BQL( A130, "IMPLIED_VOLATILITY("&amp;_xll.BQL.DATE(B$2)&amp;",EXPIRY=30D,PCT_MONEYNESS=100)")</f>
        <v>17.895</v>
      </c>
    </row>
    <row r="131" spans="1:45" x14ac:dyDescent="0.25">
      <c r="A131" t="s">
        <v>88</v>
      </c>
      <c r="B131">
        <f ca="1">_xll.BDH(A131,"BEST_EPS",$B$2,$B$2,"BEST_FPERIOD_OVERRIDE=1bf","fill=previous","Days=A")</f>
        <v>7.2320000000000002</v>
      </c>
      <c r="C131">
        <f ca="1">_xll.BDH(A131,"BEST_EPS",$B$2,$B$2,"BEST_FPERIOD_OVERRIDE=2bf","fill=previous","Days=A")</f>
        <v>8.6750000000000007</v>
      </c>
      <c r="D131">
        <f ca="1">_xll.BDH(A131,"BEST_EPS",$B$2,$B$2,"BEST_FPERIOD_OVERRIDE=3bf","fill=previous","Days=A")</f>
        <v>10.409000000000001</v>
      </c>
      <c r="E131">
        <f ca="1">_xll.BDH(A131,"BEST_TARGET_PRICE",$B$2,$B$2,"fill=previous","Days=A")</f>
        <v>185.542</v>
      </c>
      <c r="F131">
        <f ca="1">_xll.BDH($A131,F$6,$B$2,$B$2,"Dir=V","Dts=H")</f>
        <v>182.8</v>
      </c>
      <c r="G131">
        <f ca="1">_xll.BDH($A131,G$6,$B$2,$B$2,"Dir=V","Dts=H")</f>
        <v>184.32</v>
      </c>
      <c r="H131">
        <f ca="1">_xll.BDH($A131,H$6,$B$2,$B$2,"Dir=V","Dts=H")</f>
        <v>181.58</v>
      </c>
      <c r="I131">
        <f ca="1">_xll.BDH($A131,I$6,$B$2,$B$2,"Dir=V","Dts=H")</f>
        <v>183.3</v>
      </c>
      <c r="J131" t="s">
        <v>674</v>
      </c>
      <c r="K131">
        <f t="shared" si="2"/>
        <v>183.33333333333334</v>
      </c>
      <c r="L131">
        <f t="shared" si="3"/>
        <v>185</v>
      </c>
      <c r="M131" t="str">
        <f>_xll.BDS(A131,"BEST_ANALYST_RECS_BULK","headers=n","startrow",MATCH(1,_xll.BDS(A131,"BEST_ANALYST_RECS_BULK","headers=n","endcol=9","startcol=9","array=t"),0),"endrow",MATCH(1,_xll.BDS(A131,"BEST_ANALYST_RECS_BULK","headers=n","endcol=9","startcol=9","array=t"),0),"cols=10;rows=1")</f>
        <v>Vertical Research Partners</v>
      </c>
      <c r="N131" t="s">
        <v>705</v>
      </c>
      <c r="O131" t="s">
        <v>20</v>
      </c>
      <c r="P131">
        <v>5</v>
      </c>
      <c r="Q131" t="s">
        <v>18</v>
      </c>
      <c r="R131">
        <v>185</v>
      </c>
      <c r="S131" t="s">
        <v>19</v>
      </c>
      <c r="T131" s="2">
        <v>45848</v>
      </c>
      <c r="U131">
        <v>1</v>
      </c>
      <c r="V131">
        <v>40.61</v>
      </c>
      <c r="W131" t="str">
        <f>_xll.BDS(A131,"BEST_ANALYST_RECS_BULK","headers=n","startrow",MATCH(2,_xll.BDS(A131,"BEST_ANALYST_RECS_BULK","headers=n","endcol=9","startcol=9","array=t"),0),"endrow",MATCH(2,_xll.BDS(A131,"BEST_ANALYST_RECS_BULK","headers=n","endcol=9","startcol=9","array=t"),0),"cols=10;rows=1")</f>
        <v>DBS Bank</v>
      </c>
      <c r="X131" t="s">
        <v>1027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40.130000000000003</v>
      </c>
      <c r="AG131" t="e">
        <f>_xll.BDS(A131,"BEST_ANALYST_RECS_BULK","headers=n","startrow",MATCH(3,_xll.BDS(A131,"BEST_ANALYST_RECS_BULK","headers=n","endcol=9","startcol=9","array=t"),0),"endrow",MATCH(3,_xll.BDS(A131,"BEST_ANALYST_RECS_BULK","headers=n","endcol=9","startcol=9","array=t"),0),"cols=10;rows=1")</f>
        <v>#N/A</v>
      </c>
      <c r="AH131" t="s">
        <v>40</v>
      </c>
      <c r="AI131" t="s">
        <v>28</v>
      </c>
      <c r="AJ131">
        <v>3</v>
      </c>
      <c r="AK131" t="s">
        <v>18</v>
      </c>
      <c r="AL131">
        <v>165</v>
      </c>
      <c r="AM131" t="s">
        <v>19</v>
      </c>
      <c r="AN131" s="2">
        <v>45785</v>
      </c>
      <c r="AO131">
        <v>3</v>
      </c>
      <c r="AP131">
        <v>36.409999999999997</v>
      </c>
      <c r="AQ131" t="str">
        <f>_xll.BDP($A131, AQ$6)</f>
        <v>Industrials</v>
      </c>
      <c r="AR131" t="str">
        <f>_xll.BDP($A131, AR$6)</f>
        <v>Aerospace &amp; Defense</v>
      </c>
      <c r="AS131">
        <f ca="1">_xll.BQL( A131, "IMPLIED_VOLATILITY("&amp;_xll.BQL.DATE(B$2)&amp;",EXPIRY=30D,PCT_MONEYNESS=100)")</f>
        <v>28.074200000000001</v>
      </c>
    </row>
    <row r="132" spans="1:45" x14ac:dyDescent="0.25">
      <c r="A132" t="s">
        <v>416</v>
      </c>
      <c r="B132">
        <f ca="1">_xll.BDH(A132,"BEST_EPS",$B$2,$B$2,"BEST_FPERIOD_OVERRIDE=1bf","fill=previous","Days=A")</f>
        <v>7.1449999999999996</v>
      </c>
      <c r="C132">
        <f ca="1">_xll.BDH(A132,"BEST_EPS",$B$2,$B$2,"BEST_FPERIOD_OVERRIDE=2bf","fill=previous","Days=A")</f>
        <v>8.0980000000000008</v>
      </c>
      <c r="D132">
        <f ca="1">_xll.BDH(A132,"BEST_EPS",$B$2,$B$2,"BEST_FPERIOD_OVERRIDE=3bf","fill=previous","Days=A")</f>
        <v>9.0470000000000006</v>
      </c>
      <c r="E132">
        <f ca="1">_xll.BDH(A132,"BEST_TARGET_PRICE",$B$2,$B$2,"fill=previous","Days=A")</f>
        <v>80.055999999999997</v>
      </c>
      <c r="F132">
        <f ca="1">_xll.BDH($A132,F$6,$B$2,$B$2,"Dir=V","Dts=H")</f>
        <v>65.05</v>
      </c>
      <c r="G132">
        <f ca="1">_xll.BDH($A132,G$6,$B$2,$B$2,"Dir=V","Dts=H")</f>
        <v>66.45</v>
      </c>
      <c r="H132">
        <f ca="1">_xll.BDH($A132,H$6,$B$2,$B$2,"Dir=V","Dts=H")</f>
        <v>64.5</v>
      </c>
      <c r="I132">
        <f ca="1">_xll.BDH($A132,I$6,$B$2,$B$2,"Dir=V","Dts=H")</f>
        <v>65.849999999999994</v>
      </c>
      <c r="J132" t="s">
        <v>674</v>
      </c>
      <c r="K132">
        <f t="shared" si="2"/>
        <v>73</v>
      </c>
      <c r="L132">
        <f t="shared" si="3"/>
        <v>65</v>
      </c>
      <c r="M132" t="str">
        <f>_xll.BDS(A132,"BEST_ANALYST_RECS_BULK","headers=n","startrow",MATCH(1,_xll.BDS(A132,"BEST_ANALYST_RECS_BULK","headers=n","endcol=9","startcol=9","array=t"),0),"endrow",MATCH(1,_xll.BDS(A132,"BEST_ANALYST_RECS_BULK","headers=n","endcol=9","startcol=9","array=t"),0),"cols=10;rows=1")</f>
        <v>JP Morgan</v>
      </c>
      <c r="N132" t="s">
        <v>461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45840</v>
      </c>
      <c r="U132">
        <v>1</v>
      </c>
      <c r="V132">
        <v>11.85</v>
      </c>
      <c r="W132" t="str">
        <f>_xll.BDS(A132,"BEST_ANALYST_RECS_BULK","headers=n","startrow",MATCH(2,_xll.BDS(A132,"BEST_ANALYST_RECS_BULK","headers=n","endcol=9","startcol=9","array=t"),0),"endrow",MATCH(2,_xll.BDS(A132,"BEST_ANALYST_RECS_BULK","headers=n","endcol=9","startcol=9","array=t"),0),"cols=10;rows=1")</f>
        <v>Goldman Sachs</v>
      </c>
      <c r="X132" t="s">
        <v>654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str">
        <f>_xll.BDS(A132,"BEST_ANALYST_RECS_BULK","headers=n","startrow",MATCH(3,_xll.BDS(A132,"BEST_ANALYST_RECS_BULK","headers=n","endcol=9","startcol=9","array=t"),0),"endrow",MATCH(3,_xll.BDS(A132,"BEST_ANALYST_RECS_BULK","headers=n","endcol=9","startcol=9","array=t"),0),"cols=10;rows=1")</f>
        <v>Citi</v>
      </c>
      <c r="AH132" t="s">
        <v>497</v>
      </c>
      <c r="AI132" t="s">
        <v>20</v>
      </c>
      <c r="AJ132">
        <v>5</v>
      </c>
      <c r="AK132" t="s">
        <v>18</v>
      </c>
      <c r="AL132">
        <v>85</v>
      </c>
      <c r="AM132" t="s">
        <v>19</v>
      </c>
      <c r="AN132" s="2">
        <v>45849</v>
      </c>
      <c r="AO132">
        <v>3</v>
      </c>
      <c r="AP132">
        <v>-6.03</v>
      </c>
      <c r="AQ132" t="str">
        <f>_xll.BDP($A132, AQ$6)</f>
        <v>Materials</v>
      </c>
      <c r="AR132" t="str">
        <f>_xll.BDP($A132, AR$6)</f>
        <v>Chemicals</v>
      </c>
      <c r="AS132">
        <f ca="1">_xll.BQL( A132, "IMPLIED_VOLATILITY("&amp;_xll.BQL.DATE(B$2)&amp;",EXPIRY=30D,PCT_MONEYNESS=100)")</f>
        <v>30.962</v>
      </c>
    </row>
    <row r="133" spans="1:45" x14ac:dyDescent="0.25">
      <c r="A133" t="s">
        <v>377</v>
      </c>
      <c r="B133">
        <f ca="1">_xll.BDH(A133,"BEST_EPS",$B$2,$B$2,"BEST_FPERIOD_OVERRIDE=1bf","fill=previous","Days=A")</f>
        <v>1.742</v>
      </c>
      <c r="C133">
        <f ca="1">_xll.BDH(A133,"BEST_EPS",$B$2,$B$2,"BEST_FPERIOD_OVERRIDE=2bf","fill=previous","Days=A")</f>
        <v>2.0590000000000002</v>
      </c>
      <c r="D133">
        <f ca="1">_xll.BDH(A133,"BEST_EPS",$B$2,$B$2,"BEST_FPERIOD_OVERRIDE=3bf","fill=previous","Days=A")</f>
        <v>2.2789999999999999</v>
      </c>
      <c r="E133">
        <f ca="1">_xll.BDH(A133,"BEST_TARGET_PRICE",$B$2,$B$2,"fill=previous","Days=A")</f>
        <v>22.413</v>
      </c>
      <c r="F133">
        <f ca="1">_xll.BDH($A133,F$6,$B$2,$B$2,"Dir=V","Dts=H")</f>
        <v>20.2</v>
      </c>
      <c r="G133">
        <f ca="1">_xll.BDH($A133,G$6,$B$2,$B$2,"Dir=V","Dts=H")</f>
        <v>20.32</v>
      </c>
      <c r="H133">
        <f ca="1">_xll.BDH($A133,H$6,$B$2,$B$2,"Dir=V","Dts=H")</f>
        <v>20</v>
      </c>
      <c r="I133">
        <f ca="1">_xll.BDH($A133,I$6,$B$2,$B$2,"Dir=V","Dts=H")</f>
        <v>20.309999999999999</v>
      </c>
      <c r="J133" t="s">
        <v>674</v>
      </c>
      <c r="K133">
        <f t="shared" si="2"/>
        <v>20.966666666666665</v>
      </c>
      <c r="L133">
        <f t="shared" si="3"/>
        <v>20.9</v>
      </c>
      <c r="M133" t="str">
        <f>_xll.BDS(A133,"BEST_ANALYST_RECS_BULK","headers=n","startrow",MATCH(1,_xll.BDS(A133,"BEST_ANALYST_RECS_BULK","headers=n","endcol=9","startcol=9","array=t"),0),"endrow",MATCH(1,_xll.BDS(A133,"BEST_ANALYST_RECS_BULK","headers=n","endcol=9","startcol=9","array=t"),0),"cols=10;rows=1")</f>
        <v>Morningstar</v>
      </c>
      <c r="N133" t="s">
        <v>627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46.06</v>
      </c>
      <c r="W133" t="str">
        <f>_xll.BDS(A133,"BEST_ANALYST_RECS_BULK","headers=n","startrow",MATCH(2,_xll.BDS(A133,"BEST_ANALYST_RECS_BULK","headers=n","endcol=9","startcol=9","array=t"),0),"endrow",MATCH(2,_xll.BDS(A133,"BEST_ANALYST_RECS_BULK","headers=n","endcol=9","startcol=9","array=t"),0),"cols=10;rows=1")</f>
        <v>Citi</v>
      </c>
      <c r="X133" t="s">
        <v>562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45842</v>
      </c>
      <c r="AE133">
        <v>2</v>
      </c>
      <c r="AF133">
        <v>38.22</v>
      </c>
      <c r="AG133" t="str">
        <f>_xll.BDS(A133,"BEST_ANALYST_RECS_BULK","headers=n","startrow",MATCH(3,_xll.BDS(A133,"BEST_ANALYST_RECS_BULK","headers=n","endcol=9","startcol=9","array=t"),0),"endrow",MATCH(3,_xll.BDS(A133,"BEST_ANALYST_RECS_BULK","headers=n","endcol=9","startcol=9","array=t"),0),"cols=10;rows=1")</f>
        <v>CIC Market Solutions</v>
      </c>
      <c r="AH133" t="s">
        <v>799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tr">
        <f>_xll.BDP($A133, AQ$6)</f>
        <v>Industrials</v>
      </c>
      <c r="AR133" t="str">
        <f>_xll.BDP($A133, AR$6)</f>
        <v>Machinery</v>
      </c>
      <c r="AS133">
        <f ca="1">_xll.BQL( A133, "IMPLIED_VOLATILITY("&amp;_xll.BQL.DATE(B$2)&amp;",EXPIRY=30D,PCT_MONEYNESS=100)")</f>
        <v>38.854100000000003</v>
      </c>
    </row>
    <row r="134" spans="1:45" x14ac:dyDescent="0.25">
      <c r="A134" t="s">
        <v>300</v>
      </c>
      <c r="B134">
        <f ca="1">_xll.BDH(A134,"BEST_EPS",$B$2,$B$2,"BEST_FPERIOD_OVERRIDE=1bf","fill=previous","Days=A")</f>
        <v>15.162000000000001</v>
      </c>
      <c r="C134">
        <f ca="1">_xll.BDH(A134,"BEST_EPS",$B$2,$B$2,"BEST_FPERIOD_OVERRIDE=2bf","fill=previous","Days=A")</f>
        <v>17.911000000000001</v>
      </c>
      <c r="D134">
        <f ca="1">_xll.BDH(A134,"BEST_EPS",$B$2,$B$2,"BEST_FPERIOD_OVERRIDE=3bf","fill=previous","Days=A")</f>
        <v>20.721</v>
      </c>
      <c r="E134">
        <f ca="1">_xll.BDH(A134,"BEST_TARGET_PRICE",$B$2,$B$2,"fill=previous","Days=A")</f>
        <v>331.41699999999997</v>
      </c>
      <c r="F134">
        <f ca="1">_xll.BDH($A134,F$6,$B$2,$B$2,"Dir=V","Dts=H")</f>
        <v>295.39999999999998</v>
      </c>
      <c r="G134">
        <f ca="1">_xll.BDH($A134,G$6,$B$2,$B$2,"Dir=V","Dts=H")</f>
        <v>297.60000000000002</v>
      </c>
      <c r="H134">
        <f ca="1">_xll.BDH($A134,H$6,$B$2,$B$2,"Dir=V","Dts=H")</f>
        <v>293.60000000000002</v>
      </c>
      <c r="I134">
        <f ca="1">_xll.BDH($A134,I$6,$B$2,$B$2,"Dir=V","Dts=H")</f>
        <v>296.39999999999998</v>
      </c>
      <c r="J134" t="s">
        <v>674</v>
      </c>
      <c r="K134">
        <f t="shared" si="2"/>
        <v>335</v>
      </c>
      <c r="L134">
        <f t="shared" si="3"/>
        <v>365</v>
      </c>
      <c r="M134" t="str">
        <f>_xll.BDS(A134,"BEST_ANALYST_RECS_BULK","headers=n","startrow",MATCH(1,_xll.BDS(A134,"BEST_ANALYST_RECS_BULK","headers=n","endcol=9","startcol=9","array=t"),0),"endrow",MATCH(1,_xll.BDS(A134,"BEST_ANALYST_RECS_BULK","headers=n","endcol=9","startcol=9","array=t"),0),"cols=10;rows=1")</f>
        <v>Rothschild &amp; Co Redburn</v>
      </c>
      <c r="N134" t="s">
        <v>663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76.099999999999994</v>
      </c>
      <c r="W134" t="str">
        <f>_xll.BDS(A134,"BEST_ANALYST_RECS_BULK","headers=n","startrow",MATCH(2,_xll.BDS(A134,"BEST_ANALYST_RECS_BULK","headers=n","endcol=9","startcol=9","array=t"),0),"endrow",MATCH(2,_xll.BDS(A134,"BEST_ANALYST_RECS_BULK","headers=n","endcol=9","startcol=9","array=t"),0),"cols=10;rows=1")</f>
        <v>CIC Market Solutions</v>
      </c>
      <c r="X134" t="s">
        <v>957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67.930000000000007</v>
      </c>
      <c r="AG134" t="str">
        <f>_xll.BDS(A134,"BEST_ANALYST_RECS_BULK","headers=n","startrow",MATCH(3,_xll.BDS(A134,"BEST_ANALYST_RECS_BULK","headers=n","endcol=9","startcol=9","array=t"),0),"endrow",MATCH(3,_xll.BDS(A134,"BEST_ANALYST_RECS_BULK","headers=n","endcol=9","startcol=9","array=t"),0),"cols=10;rows=1")</f>
        <v>ISS-EVA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65.900000000000006</v>
      </c>
      <c r="AQ134" t="str">
        <f>_xll.BDP($A134, AQ$6)</f>
        <v>Industrials</v>
      </c>
      <c r="AR134" t="str">
        <f>_xll.BDP($A134, AR$6)</f>
        <v>Aerospace &amp; Defense</v>
      </c>
      <c r="AS134">
        <f ca="1">_xll.BQL( A134, "IMPLIED_VOLATILITY("&amp;_xll.BQL.DATE(B$2)&amp;",EXPIRY=30D,PCT_MONEYNESS=100)")</f>
        <v>31.561499999999999</v>
      </c>
    </row>
    <row r="135" spans="1:45" x14ac:dyDescent="0.25">
      <c r="A135" t="s">
        <v>307</v>
      </c>
      <c r="B135">
        <f ca="1">_xll.BDH(A135,"BEST_EPS",$B$2,$B$2,"BEST_FPERIOD_OVERRIDE=1bf","fill=previous","Days=A")</f>
        <v>6.827</v>
      </c>
      <c r="C135">
        <f ca="1">_xll.BDH(A135,"BEST_EPS",$B$2,$B$2,"BEST_FPERIOD_OVERRIDE=2bf","fill=previous","Days=A")</f>
        <v>7.4080000000000004</v>
      </c>
      <c r="D135">
        <f ca="1">_xll.BDH(A135,"BEST_EPS",$B$2,$B$2,"BEST_FPERIOD_OVERRIDE=3bf","fill=previous","Days=A")</f>
        <v>7.67</v>
      </c>
      <c r="E135">
        <f ca="1">_xll.BDH(A135,"BEST_TARGET_PRICE",$B$2,$B$2,"fill=previous","Days=A")</f>
        <v>77.771000000000001</v>
      </c>
      <c r="F135">
        <f ca="1">_xll.BDH($A135,F$6,$B$2,$B$2,"Dir=V","Dts=H")</f>
        <v>70.45</v>
      </c>
      <c r="G135">
        <f ca="1">_xll.BDH($A135,G$6,$B$2,$B$2,"Dir=V","Dts=H")</f>
        <v>71.3</v>
      </c>
      <c r="H135">
        <f ca="1">_xll.BDH($A135,H$6,$B$2,$B$2,"Dir=V","Dts=H")</f>
        <v>70.3</v>
      </c>
      <c r="I135">
        <f ca="1">_xll.BDH($A135,I$6,$B$2,$B$2,"Dir=V","Dts=H")</f>
        <v>70.900000000000006</v>
      </c>
      <c r="J135" t="s">
        <v>674</v>
      </c>
      <c r="K135">
        <f t="shared" si="2"/>
        <v>80.333333333333329</v>
      </c>
      <c r="L135">
        <f t="shared" si="3"/>
        <v>82</v>
      </c>
      <c r="M135" t="str">
        <f>_xll.BDS(A135,"BEST_ANALYST_RECS_BULK","headers=n","startrow",MATCH(1,_xll.BDS(A135,"BEST_ANALYST_RECS_BULK","headers=n","endcol=9","startcol=9","array=t"),0),"endrow",MATCH(1,_xll.BDS(A135,"BEST_ANALYST_RECS_BULK","headers=n","endcol=9","startcol=9","array=t"),0),"cols=10;rows=1")</f>
        <v>Morningstar</v>
      </c>
      <c r="N135" t="s">
        <v>481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45841</v>
      </c>
      <c r="U135">
        <v>1</v>
      </c>
      <c r="V135">
        <v>30.64</v>
      </c>
      <c r="W135" t="str">
        <f>_xll.BDS(A135,"BEST_ANALYST_RECS_BULK","headers=n","startrow",MATCH(2,_xll.BDS(A135,"BEST_ANALYST_RECS_BULK","headers=n","endcol=9","startcol=9","array=t"),0),"endrow",MATCH(2,_xll.BDS(A135,"BEST_ANALYST_RECS_BULK","headers=n","endcol=9","startcol=9","array=t"),0),"cols=10;rows=1")</f>
        <v>Autonomous Research</v>
      </c>
      <c r="X135" t="s">
        <v>539</v>
      </c>
      <c r="Y135" t="s">
        <v>17</v>
      </c>
      <c r="Z135">
        <v>5</v>
      </c>
      <c r="AA135" t="s">
        <v>18</v>
      </c>
      <c r="AB135">
        <v>79</v>
      </c>
      <c r="AC135" t="s">
        <v>19</v>
      </c>
      <c r="AD135" s="2">
        <v>45846</v>
      </c>
      <c r="AE135">
        <v>2</v>
      </c>
      <c r="AF135">
        <v>22.58</v>
      </c>
      <c r="AG135" t="str">
        <f>_xll.BDS(A135,"BEST_ANALYST_RECS_BULK","headers=n","startrow",MATCH(3,_xll.BDS(A135,"BEST_ANALYST_RECS_BULK","headers=n","endcol=9","startcol=9","array=t"),0),"endrow",MATCH(3,_xll.BDS(A135,"BEST_ANALYST_RECS_BULK","headers=n","endcol=9","startcol=9","array=t"),0),"cols=10;rows=1")</f>
        <v>Jefferies</v>
      </c>
      <c r="AH135" t="s">
        <v>820</v>
      </c>
      <c r="AI135" t="s">
        <v>20</v>
      </c>
      <c r="AJ135">
        <v>5</v>
      </c>
      <c r="AK135" t="s">
        <v>18</v>
      </c>
      <c r="AL135">
        <v>80</v>
      </c>
      <c r="AM135" t="s">
        <v>19</v>
      </c>
      <c r="AN135" s="2">
        <v>45847</v>
      </c>
      <c r="AO135">
        <v>3</v>
      </c>
      <c r="AP135">
        <v>16.18</v>
      </c>
      <c r="AQ135" t="str">
        <f>_xll.BDP($A135, AQ$6)</f>
        <v>Financials</v>
      </c>
      <c r="AR135" t="str">
        <f>_xll.BDP($A135, AR$6)</f>
        <v>Capital Markets</v>
      </c>
      <c r="AS135">
        <f ca="1">_xll.BQL( A135, "IMPLIED_VOLATILITY("&amp;_xll.BQL.DATE(B$2)&amp;",EXPIRY=30D,PCT_MONEYNESS=100)")</f>
        <v>23.8123</v>
      </c>
    </row>
    <row r="136" spans="1:45" x14ac:dyDescent="0.25">
      <c r="A136" t="s">
        <v>310</v>
      </c>
      <c r="B136">
        <f ca="1">_xll.BDH(A136,"BEST_EPS",$B$2,$B$2,"BEST_FPERIOD_OVERRIDE=1bf","fill=previous","Days=A")</f>
        <v>4.7679999999999998</v>
      </c>
      <c r="C136">
        <f ca="1">_xll.BDH(A136,"BEST_EPS",$B$2,$B$2,"BEST_FPERIOD_OVERRIDE=2bf","fill=previous","Days=A")</f>
        <v>5.37</v>
      </c>
      <c r="D136">
        <f ca="1">_xll.BDH(A136,"BEST_EPS",$B$2,$B$2,"BEST_FPERIOD_OVERRIDE=3bf","fill=previous","Days=A")</f>
        <v>5.9939999999999998</v>
      </c>
      <c r="E136">
        <f ca="1">_xll.BDH(A136,"BEST_TARGET_PRICE",$B$2,$B$2,"fill=previous","Days=A")</f>
        <v>124.93300000000001</v>
      </c>
      <c r="F136">
        <f ca="1">_xll.BDH($A136,F$6,$B$2,$B$2,"Dir=V","Dts=H")</f>
        <v>120</v>
      </c>
      <c r="G136">
        <f ca="1">_xll.BDH($A136,G$6,$B$2,$B$2,"Dir=V","Dts=H")</f>
        <v>121.6</v>
      </c>
      <c r="H136">
        <f ca="1">_xll.BDH($A136,H$6,$B$2,$B$2,"Dir=V","Dts=H")</f>
        <v>120</v>
      </c>
      <c r="I136">
        <f ca="1">_xll.BDH($A136,I$6,$B$2,$B$2,"Dir=V","Dts=H")</f>
        <v>121.6</v>
      </c>
      <c r="J136" t="s">
        <v>674</v>
      </c>
      <c r="K136">
        <f t="shared" ref="K136:K199" si="4">AVERAGE(R136,AB136,AL136)</f>
        <v>125.66666666666667</v>
      </c>
      <c r="L136">
        <f t="shared" ref="L136:L199" si="5">IF(OR(ISNA(M136),R136=0,R136="#N/A N/A"),IF(OR(ISNA(W136),AB136=0,AB136="#N/A N/A"),IF(OR(ISNA(AG136),AL136=0,AL136="#N/A N/A"),E136,AL136),AB136),R136)</f>
        <v>132</v>
      </c>
      <c r="M136" t="str">
        <f>_xll.BDS(A136,"BEST_ANALYST_RECS_BULK","headers=n","startrow",MATCH(1,_xll.BDS(A136,"BEST_ANALYST_RECS_BULK","headers=n","endcol=9","startcol=9","array=t"),0),"endrow",MATCH(1,_xll.BDS(A136,"BEST_ANALYST_RECS_BULK","headers=n","endcol=9","startcol=9","array=t"),0),"cols=10;rows=1")</f>
        <v>AlphaValue/Baader Europe</v>
      </c>
      <c r="N136" t="s">
        <v>555</v>
      </c>
      <c r="O136" t="s">
        <v>438</v>
      </c>
      <c r="P136">
        <v>4</v>
      </c>
      <c r="Q136" t="s">
        <v>18</v>
      </c>
      <c r="R136">
        <v>132</v>
      </c>
      <c r="S136" t="s">
        <v>27</v>
      </c>
      <c r="T136" s="2">
        <v>45841</v>
      </c>
      <c r="U136">
        <v>1</v>
      </c>
      <c r="V136">
        <v>40.53</v>
      </c>
      <c r="W136" t="str">
        <f>_xll.BDS(A136,"BEST_ANALYST_RECS_BULK","headers=n","startrow",MATCH(2,_xll.BDS(A136,"BEST_ANALYST_RECS_BULK","headers=n","endcol=9","startcol=9","array=t"),0),"endrow",MATCH(2,_xll.BDS(A136,"BEST_ANALYST_RECS_BULK","headers=n","endcol=9","startcol=9","array=t"),0),"cols=10;rows=1")</f>
        <v>Deutsche Bank</v>
      </c>
      <c r="X136" t="s">
        <v>1059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45847</v>
      </c>
      <c r="AE136">
        <v>2</v>
      </c>
      <c r="AF136">
        <v>33.229999999999997</v>
      </c>
      <c r="AG136" t="str">
        <f>_xll.BDS(A136,"BEST_ANALYST_RECS_BULK","headers=n","startrow",MATCH(3,_xll.BDS(A136,"BEST_ANALYST_RECS_BULK","headers=n","endcol=9","startcol=9","array=t"),0),"endrow",MATCH(3,_xll.BDS(A136,"BEST_ANALYST_RECS_BULK","headers=n","endcol=9","startcol=9","array=t"),0),"cols=10;rows=1")</f>
        <v>TP ICAP Midcap</v>
      </c>
      <c r="AH136" t="s">
        <v>1025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21.59</v>
      </c>
      <c r="AQ136" t="str">
        <f>_xll.BDP($A136, AQ$6)</f>
        <v>Health Care</v>
      </c>
      <c r="AR136" t="str">
        <f>_xll.BDP($A136, AR$6)</f>
        <v>Health Care Equipment &amp; Suppli</v>
      </c>
      <c r="AS136">
        <f ca="1">_xll.BQL( A136, "IMPLIED_VOLATILITY("&amp;_xll.BQL.DATE(B$2)&amp;",EXPIRY=30D,PCT_MONEYNESS=100)")</f>
        <v>18.2013</v>
      </c>
    </row>
    <row r="137" spans="1:45" x14ac:dyDescent="0.25">
      <c r="A137" t="s">
        <v>172</v>
      </c>
      <c r="B137">
        <f ca="1">_xll.BDH(A137,"BEST_EPS",$B$2,$B$2,"BEST_FPERIOD_OVERRIDE=1bf","fill=previous","Days=A")</f>
        <v>3.863</v>
      </c>
      <c r="C137">
        <f ca="1">_xll.BDH(A137,"BEST_EPS",$B$2,$B$2,"BEST_FPERIOD_OVERRIDE=2bf","fill=previous","Days=A")</f>
        <v>4.1449999999999996</v>
      </c>
      <c r="D137">
        <f ca="1">_xll.BDH(A137,"BEST_EPS",$B$2,$B$2,"BEST_FPERIOD_OVERRIDE=3bf","fill=previous","Days=A")</f>
        <v>4.4409999999999998</v>
      </c>
      <c r="E137">
        <f ca="1">_xll.BDH(A137,"BEST_TARGET_PRICE",$B$2,$B$2,"fill=previous","Days=A")</f>
        <v>75.046000000000006</v>
      </c>
      <c r="F137">
        <f ca="1">_xll.BDH($A137,F$6,$B$2,$B$2,"Dir=V","Dts=H")</f>
        <v>68</v>
      </c>
      <c r="G137">
        <f ca="1">_xll.BDH($A137,G$6,$B$2,$B$2,"Dir=V","Dts=H")</f>
        <v>68.5</v>
      </c>
      <c r="H137">
        <f ca="1">_xll.BDH($A137,H$6,$B$2,$B$2,"Dir=V","Dts=H")</f>
        <v>67.94</v>
      </c>
      <c r="I137">
        <f ca="1">_xll.BDH($A137,I$6,$B$2,$B$2,"Dir=V","Dts=H")</f>
        <v>68.2</v>
      </c>
      <c r="J137" t="s">
        <v>674</v>
      </c>
      <c r="K137">
        <f t="shared" si="4"/>
        <v>79.333333333333329</v>
      </c>
      <c r="L137">
        <f t="shared" si="5"/>
        <v>75</v>
      </c>
      <c r="M137" t="str">
        <f>_xll.BDS(A137,"BEST_ANALYST_RECS_BULK","headers=n","startrow",MATCH(1,_xll.BDS(A137,"BEST_ANALYST_RECS_BULK","headers=n","endcol=9","startcol=9","array=t"),0),"endrow",MATCH(1,_xll.BDS(A137,"BEST_ANALYST_RECS_BULK","headers=n","endcol=9","startcol=9","array=t"),0),"cols=10;rows=1")</f>
        <v>Citi</v>
      </c>
      <c r="N137" t="s">
        <v>666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23.8</v>
      </c>
      <c r="W137" t="str">
        <f>_xll.BDS(A137,"BEST_ANALYST_RECS_BULK","headers=n","startrow",MATCH(2,_xll.BDS(A137,"BEST_ANALYST_RECS_BULK","headers=n","endcol=9","startcol=9","array=t"),0),"endrow",MATCH(2,_xll.BDS(A137,"BEST_ANALYST_RECS_BULK","headers=n","endcol=9","startcol=9","array=t"),0),"cols=10;rows=1")</f>
        <v>Barclays</v>
      </c>
      <c r="X137" t="s">
        <v>802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45848</v>
      </c>
      <c r="AE137">
        <v>2</v>
      </c>
      <c r="AF137">
        <v>20.66</v>
      </c>
      <c r="AG137" t="str">
        <f>_xll.BDS(A137,"BEST_ANALYST_RECS_BULK","headers=n","startrow",MATCH(3,_xll.BDS(A137,"BEST_ANALYST_RECS_BULK","headers=n","endcol=9","startcol=9","array=t"),0),"endrow",MATCH(3,_xll.BDS(A137,"BEST_ANALYST_RECS_BULK","headers=n","endcol=9","startcol=9","array=t"),0),"cols=10;rows=1")</f>
        <v>Stifel</v>
      </c>
      <c r="AH137" t="s">
        <v>1098</v>
      </c>
      <c r="AI137" t="s">
        <v>20</v>
      </c>
      <c r="AJ137">
        <v>5</v>
      </c>
      <c r="AK137" t="s">
        <v>18</v>
      </c>
      <c r="AL137">
        <v>78</v>
      </c>
      <c r="AM137" t="s">
        <v>19</v>
      </c>
      <c r="AN137" s="2">
        <v>45771</v>
      </c>
      <c r="AO137">
        <v>3</v>
      </c>
      <c r="AP137">
        <v>20.13</v>
      </c>
      <c r="AQ137" t="str">
        <f>_xll.BDP($A137, AQ$6)</f>
        <v>Consumer Staples</v>
      </c>
      <c r="AR137" t="str">
        <f>_xll.BDP($A137, AR$6)</f>
        <v>Food Products</v>
      </c>
      <c r="AS137">
        <f ca="1">_xll.BQL( A137, "IMPLIED_VOLATILITY("&amp;_xll.BQL.DATE(B$2)&amp;",EXPIRY=30D,PCT_MONEYNESS=100)")</f>
        <v>19.573799999999999</v>
      </c>
    </row>
    <row r="138" spans="1:45" x14ac:dyDescent="0.25">
      <c r="A138" t="s">
        <v>119</v>
      </c>
      <c r="B138">
        <f ca="1">_xll.BDH(A138,"BEST_EPS",$B$2,$B$2,"BEST_FPERIOD_OVERRIDE=1bf","fill=previous","Days=A")</f>
        <v>10.513</v>
      </c>
      <c r="C138">
        <f ca="1">_xll.BDH(A138,"BEST_EPS",$B$2,$B$2,"BEST_FPERIOD_OVERRIDE=2bf","fill=previous","Days=A")</f>
        <v>11.71</v>
      </c>
      <c r="D138">
        <f ca="1">_xll.BDH(A138,"BEST_EPS",$B$2,$B$2,"BEST_FPERIOD_OVERRIDE=3bf","fill=previous","Days=A")</f>
        <v>12.457000000000001</v>
      </c>
      <c r="E138">
        <f ca="1">_xll.BDH(A138,"BEST_TARGET_PRICE",$B$2,$B$2,"fill=previous","Days=A")</f>
        <v>87.867000000000004</v>
      </c>
      <c r="F138">
        <f ca="1">_xll.BDH($A138,F$6,$B$2,$B$2,"Dir=V","Dts=H")</f>
        <v>79.2</v>
      </c>
      <c r="G138">
        <f ca="1">_xll.BDH($A138,G$6,$B$2,$B$2,"Dir=V","Dts=H")</f>
        <v>79.209999999999994</v>
      </c>
      <c r="H138">
        <f ca="1">_xll.BDH($A138,H$6,$B$2,$B$2,"Dir=V","Dts=H")</f>
        <v>77.849999999999994</v>
      </c>
      <c r="I138">
        <f ca="1">_xll.BDH($A138,I$6,$B$2,$B$2,"Dir=V","Dts=H")</f>
        <v>77.91</v>
      </c>
      <c r="J138" t="s">
        <v>674</v>
      </c>
      <c r="K138">
        <f t="shared" si="4"/>
        <v>93.666666666666671</v>
      </c>
      <c r="L138">
        <f t="shared" si="5"/>
        <v>93</v>
      </c>
      <c r="M138" t="str">
        <f>_xll.BDS(A138,"BEST_ANALYST_RECS_BULK","headers=n","startrow",MATCH(1,_xll.BDS(A138,"BEST_ANALYST_RECS_BULK","headers=n","endcol=9","startcol=9","array=t"),0),"endrow",MATCH(1,_xll.BDS(A138,"BEST_ANALYST_RECS_BULK","headers=n","endcol=9","startcol=9","array=t"),0),"cols=10;rows=1")</f>
        <v>Morningstar</v>
      </c>
      <c r="N138" t="s">
        <v>481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49.45</v>
      </c>
      <c r="W138" t="str">
        <f>_xll.BDS(A138,"BEST_ANALYST_RECS_BULK","headers=n","startrow",MATCH(2,_xll.BDS(A138,"BEST_ANALYST_RECS_BULK","headers=n","endcol=9","startcol=9","array=t"),0),"endrow",MATCH(2,_xll.BDS(A138,"BEST_ANALYST_RECS_BULK","headers=n","endcol=9","startcol=9","array=t"),0),"cols=10;rows=1")</f>
        <v>DBS Bank</v>
      </c>
      <c r="X138" t="s">
        <v>849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49.02</v>
      </c>
      <c r="AG138" t="str">
        <f>_xll.BDS(A138,"BEST_ANALYST_RECS_BULK","headers=n","startrow",MATCH(3,_xll.BDS(A138,"BEST_ANALYST_RECS_BULK","headers=n","endcol=9","startcol=9","array=t"),0),"endrow",MATCH(3,_xll.BDS(A138,"BEST_ANALYST_RECS_BULK","headers=n","endcol=9","startcol=9","array=t"),0),"cols=10;rows=1")</f>
        <v>Deutsche Bank</v>
      </c>
      <c r="AH138" t="s">
        <v>968</v>
      </c>
      <c r="AI138" t="s">
        <v>20</v>
      </c>
      <c r="AJ138">
        <v>5</v>
      </c>
      <c r="AK138" t="s">
        <v>18</v>
      </c>
      <c r="AL138">
        <v>91</v>
      </c>
      <c r="AM138" t="s">
        <v>22</v>
      </c>
      <c r="AN138" s="2">
        <v>45849</v>
      </c>
      <c r="AO138">
        <v>3</v>
      </c>
      <c r="AP138">
        <v>34.29</v>
      </c>
      <c r="AQ138" t="str">
        <f>_xll.BDP($A138, AQ$6)</f>
        <v>Financials</v>
      </c>
      <c r="AR138" t="str">
        <f>_xll.BDP($A138, AR$6)</f>
        <v>Banks</v>
      </c>
      <c r="AS138">
        <f ca="1">_xll.BQL( A138, "IMPLIED_VOLATILITY("&amp;_xll.BQL.DATE(B$2)&amp;",EXPIRY=30D,PCT_MONEYNESS=100)")</f>
        <v>26.421700000000001</v>
      </c>
    </row>
    <row r="139" spans="1:45" x14ac:dyDescent="0.25">
      <c r="A139" t="s">
        <v>291</v>
      </c>
      <c r="B139">
        <f ca="1">_xll.BDH(A139,"BEST_EPS",$B$2,$B$2,"BEST_FPERIOD_OVERRIDE=1bf","fill=previous","Days=A")</f>
        <v>0.10100000000000001</v>
      </c>
      <c r="C139">
        <f ca="1">_xll.BDH(A139,"BEST_EPS",$B$2,$B$2,"BEST_FPERIOD_OVERRIDE=2bf","fill=previous","Days=A")</f>
        <v>0.125</v>
      </c>
      <c r="D139" t="str">
        <f ca="1">_xll.BDH(A139,"BEST_EPS",$B$2,$B$2,"BEST_FPERIOD_OVERRIDE=3bf","fill=previous","Days=A")</f>
        <v>#N/A N/A</v>
      </c>
      <c r="E139">
        <f ca="1">_xll.BDH(A139,"BEST_TARGET_PRICE",$B$2,$B$2,"fill=previous","Days=A")</f>
        <v>17.081</v>
      </c>
      <c r="F139">
        <f ca="1">_xll.BDH($A139,F$6,$B$2,$B$2,"Dir=V","Dts=H")</f>
        <v>5.32</v>
      </c>
      <c r="G139">
        <f ca="1">_xll.BDH($A139,G$6,$B$2,$B$2,"Dir=V","Dts=H")</f>
        <v>5.35</v>
      </c>
      <c r="H139">
        <f ca="1">_xll.BDH($A139,H$6,$B$2,$B$2,"Dir=V","Dts=H")</f>
        <v>5.2949999999999999</v>
      </c>
      <c r="I139">
        <f ca="1">_xll.BDH($A139,I$6,$B$2,$B$2,"Dir=V","Dts=H")</f>
        <v>5.31</v>
      </c>
      <c r="J139" t="s">
        <v>674</v>
      </c>
      <c r="K139">
        <f t="shared" si="4"/>
        <v>6.46</v>
      </c>
      <c r="L139">
        <f t="shared" si="5"/>
        <v>6.42</v>
      </c>
      <c r="M139" t="str">
        <f>_xll.BDS(A139,"BEST_ANALYST_RECS_BULK","headers=n","startrow",MATCH(1,_xll.BDS(A139,"BEST_ANALYST_RECS_BULK","headers=n","endcol=9","startcol=9","array=t"),0),"endrow",MATCH(1,_xll.BDS(A139,"BEST_ANALYST_RECS_BULK","headers=n","endcol=9","startcol=9","array=t"),0),"cols=10;rows=1")</f>
        <v>Sadif Investment Analytics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14.24</v>
      </c>
      <c r="W139" t="str">
        <f>_xll.BDS(A139,"BEST_ANALYST_RECS_BULK","headers=n","startrow",MATCH(2,_xll.BDS(A139,"BEST_ANALYST_RECS_BULK","headers=n","endcol=9","startcol=9","array=t"),0),"endrow",MATCH(2,_xll.BDS(A139,"BEST_ANALYST_RECS_BULK","headers=n","endcol=9","startcol=9","array=t"),0),"cols=10;rows=1")</f>
        <v>ISS-EVA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5.56</v>
      </c>
      <c r="AG139" t="str">
        <f>_xll.BDS(A139,"BEST_ANALYST_RECS_BULK","headers=n","startrow",MATCH(3,_xll.BDS(A139,"BEST_ANALYST_RECS_BULK","headers=n","endcol=9","startcol=9","array=t"),0),"endrow",MATCH(3,_xll.BDS(A139,"BEST_ANALYST_RECS_BULK","headers=n","endcol=9","startcol=9","array=t"),0),"cols=10;rows=1")</f>
        <v>Oddo BHF</v>
      </c>
      <c r="AH139" t="s">
        <v>777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tr">
        <f>_xll.BDP($A139, AQ$6)</f>
        <v>Communication Services</v>
      </c>
      <c r="AR139" t="str">
        <f>_xll.BDP($A139, AR$6)</f>
        <v>Entertainment</v>
      </c>
      <c r="AS139">
        <f ca="1">_xll.BQL( A139, "IMPLIED_VOLATILITY("&amp;_xll.BQL.DATE(B$2)&amp;",EXPIRY=30D,PCT_MONEYNESS=100)")</f>
        <v>22.567</v>
      </c>
    </row>
    <row r="140" spans="1:45" x14ac:dyDescent="0.25">
      <c r="A140" t="s">
        <v>308</v>
      </c>
      <c r="B140">
        <f ca="1">_xll.BDH(A140,"BEST_EPS",$B$2,$B$2,"BEST_FPERIOD_OVERRIDE=1bf","fill=previous","Days=A")</f>
        <v>1.5149999999999999</v>
      </c>
      <c r="C140">
        <f ca="1">_xll.BDH(A140,"BEST_EPS",$B$2,$B$2,"BEST_FPERIOD_OVERRIDE=2bf","fill=previous","Days=A")</f>
        <v>1.6419999999999999</v>
      </c>
      <c r="D140">
        <f ca="1">_xll.BDH(A140,"BEST_EPS",$B$2,$B$2,"BEST_FPERIOD_OVERRIDE=3bf","fill=previous","Days=A")</f>
        <v>1.732</v>
      </c>
      <c r="E140">
        <f ca="1">_xll.BDH(A140,"BEST_TARGET_PRICE",$B$2,$B$2,"fill=previous","Days=A")</f>
        <v>33.841000000000001</v>
      </c>
      <c r="F140">
        <f ca="1">_xll.BDH($A140,F$6,$B$2,$B$2,"Dir=V","Dts=H")</f>
        <v>28</v>
      </c>
      <c r="G140">
        <f ca="1">_xll.BDH($A140,G$6,$B$2,$B$2,"Dir=V","Dts=H")</f>
        <v>28.24</v>
      </c>
      <c r="H140">
        <f ca="1">_xll.BDH($A140,H$6,$B$2,$B$2,"Dir=V","Dts=H")</f>
        <v>27.98</v>
      </c>
      <c r="I140">
        <f ca="1">_xll.BDH($A140,I$6,$B$2,$B$2,"Dir=V","Dts=H")</f>
        <v>28.18</v>
      </c>
      <c r="J140" t="s">
        <v>674</v>
      </c>
      <c r="K140">
        <f t="shared" si="4"/>
        <v>33.866666666666667</v>
      </c>
      <c r="L140">
        <f t="shared" si="5"/>
        <v>32.1</v>
      </c>
      <c r="M140" t="str">
        <f>_xll.BDS(A140,"BEST_ANALYST_RECS_BULK","headers=n","startrow",MATCH(1,_xll.BDS(A140,"BEST_ANALYST_RECS_BULK","headers=n","endcol=9","startcol=9","array=t"),0),"endrow",MATCH(1,_xll.BDS(A140,"BEST_ANALYST_RECS_BULK","headers=n","endcol=9","startcol=9","array=t"),0),"cols=10;rows=1")</f>
        <v>Sadif Investment Analytics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21.35</v>
      </c>
      <c r="W140" t="str">
        <f>_xll.BDS(A140,"BEST_ANALYST_RECS_BULK","headers=n","startrow",MATCH(2,_xll.BDS(A140,"BEST_ANALYST_RECS_BULK","headers=n","endcol=9","startcol=9","array=t"),0),"endrow",MATCH(2,_xll.BDS(A140,"BEST_ANALYST_RECS_BULK","headers=n","endcol=9","startcol=9","array=t"),0),"cols=10;rows=1")</f>
        <v>AlphaValue/Baader Europe</v>
      </c>
      <c r="X140" t="s">
        <v>453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20.55</v>
      </c>
      <c r="AG140" t="str">
        <f>_xll.BDS(A140,"BEST_ANALYST_RECS_BULK","headers=n","startrow",MATCH(3,_xll.BDS(A140,"BEST_ANALYST_RECS_BULK","headers=n","endcol=9","startcol=9","array=t"),0),"endrow",MATCH(3,_xll.BDS(A140,"BEST_ANALYST_RECS_BULK","headers=n","endcol=9","startcol=9","array=t"),0),"cols=10;rows=1")</f>
        <v>Morgan Stanley</v>
      </c>
      <c r="AH140" t="s">
        <v>967</v>
      </c>
      <c r="AI140" t="s">
        <v>587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14.92</v>
      </c>
      <c r="AQ140" t="str">
        <f>_xll.BDP($A140, AQ$6)</f>
        <v>Industrials</v>
      </c>
      <c r="AR140" t="str">
        <f>_xll.BDP($A140, AR$6)</f>
        <v>Professional Services</v>
      </c>
      <c r="AS140">
        <f ca="1">_xll.BQL( A140, "IMPLIED_VOLATILITY("&amp;_xll.BQL.DATE(B$2)&amp;",EXPIRY=30D,PCT_MONEYNESS=100)")</f>
        <v>21.661300000000001</v>
      </c>
    </row>
    <row r="141" spans="1:45" x14ac:dyDescent="0.25">
      <c r="A141" t="s">
        <v>337</v>
      </c>
      <c r="B141">
        <f ca="1">_xll.BDH(A141,"BEST_EPS",$B$2,$B$2,"BEST_FPERIOD_OVERRIDE=1bf","fill=previous","Days=A")</f>
        <v>1.675</v>
      </c>
      <c r="C141">
        <f ca="1">_xll.BDH(A141,"BEST_EPS",$B$2,$B$2,"BEST_FPERIOD_OVERRIDE=2bf","fill=previous","Days=A")</f>
        <v>1.875</v>
      </c>
      <c r="D141">
        <f ca="1">_xll.BDH(A141,"BEST_EPS",$B$2,$B$2,"BEST_FPERIOD_OVERRIDE=3bf","fill=previous","Days=A")</f>
        <v>1.948</v>
      </c>
      <c r="E141">
        <f ca="1">_xll.BDH(A141,"BEST_TARGET_PRICE",$B$2,$B$2,"fill=previous","Days=A")</f>
        <v>14.335000000000001</v>
      </c>
      <c r="F141">
        <f ca="1">_xll.BDH($A141,F$6,$B$2,$B$2,"Dir=V","Dts=H")</f>
        <v>12.45</v>
      </c>
      <c r="G141">
        <f ca="1">_xll.BDH($A141,G$6,$B$2,$B$2,"Dir=V","Dts=H")</f>
        <v>12.535</v>
      </c>
      <c r="H141">
        <f ca="1">_xll.BDH($A141,H$6,$B$2,$B$2,"Dir=V","Dts=H")</f>
        <v>12.35</v>
      </c>
      <c r="I141">
        <f ca="1">_xll.BDH($A141,I$6,$B$2,$B$2,"Dir=V","Dts=H")</f>
        <v>12.41</v>
      </c>
      <c r="J141" t="s">
        <v>674</v>
      </c>
      <c r="K141">
        <f t="shared" si="4"/>
        <v>12</v>
      </c>
      <c r="L141">
        <f t="shared" si="5"/>
        <v>9</v>
      </c>
      <c r="M141" t="str">
        <f>_xll.BDS(A141,"BEST_ANALYST_RECS_BULK","headers=n","startrow",MATCH(1,_xll.BDS(A141,"BEST_ANALYST_RECS_BULK","headers=n","endcol=9","startcol=9","array=t"),0),"endrow",MATCH(1,_xll.BDS(A141,"BEST_ANALYST_RECS_BULK","headers=n","endcol=9","startcol=9","array=t"),0),"cols=10;rows=1")</f>
        <v>JP Morgan</v>
      </c>
      <c r="N141" t="s">
        <v>483</v>
      </c>
      <c r="O141" t="s">
        <v>43</v>
      </c>
      <c r="P141">
        <v>1</v>
      </c>
      <c r="Q141" t="s">
        <v>18</v>
      </c>
      <c r="R141">
        <v>9</v>
      </c>
      <c r="S141" t="s">
        <v>19</v>
      </c>
      <c r="T141" s="2">
        <v>45833</v>
      </c>
      <c r="U141">
        <v>1</v>
      </c>
      <c r="V141">
        <v>4.3</v>
      </c>
      <c r="W141" t="str">
        <f>_xll.BDS(A141,"BEST_ANALYST_RECS_BULK","headers=n","startrow",MATCH(2,_xll.BDS(A141,"BEST_ANALYST_RECS_BULK","headers=n","endcol=9","startcol=9","array=t"),0),"endrow",MATCH(2,_xll.BDS(A141,"BEST_ANALYST_RECS_BULK","headers=n","endcol=9","startcol=9","array=t"),0),"cols=10;rows=1")</f>
        <v>Sadif Investment Analytics</v>
      </c>
      <c r="X141" t="s">
        <v>32</v>
      </c>
      <c r="Y141" t="s">
        <v>20</v>
      </c>
      <c r="Z141">
        <v>5</v>
      </c>
      <c r="AA141" t="s">
        <v>23</v>
      </c>
      <c r="AB141" t="s">
        <v>29</v>
      </c>
      <c r="AC141" t="s">
        <v>19</v>
      </c>
      <c r="AD141" s="2">
        <v>45826</v>
      </c>
      <c r="AE141">
        <v>2</v>
      </c>
      <c r="AF141">
        <v>0.06</v>
      </c>
      <c r="AG141" t="str">
        <f>_xll.BDS(A141,"BEST_ANALYST_RECS_BULK","headers=n","startrow",MATCH(3,_xll.BDS(A141,"BEST_ANALYST_RECS_BULK","headers=n","endcol=9","startcol=9","array=t"),0),"endrow",MATCH(3,_xll.BDS(A141,"BEST_ANALYST_RECS_BULK","headers=n","endcol=9","startcol=9","array=t"),0),"cols=10;rows=1")</f>
        <v>Bernstein</v>
      </c>
      <c r="AH141" t="s">
        <v>848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45848</v>
      </c>
      <c r="AO141">
        <v>3</v>
      </c>
      <c r="AP141">
        <v>0</v>
      </c>
      <c r="AQ141" t="str">
        <f>_xll.BDP($A141, AQ$6)</f>
        <v>Consumer Staples</v>
      </c>
      <c r="AR141" t="str">
        <f>_xll.BDP($A141, AR$6)</f>
        <v>Consumer Staples Distribution</v>
      </c>
      <c r="AS141">
        <f ca="1">_xll.BQL( A141, "IMPLIED_VOLATILITY("&amp;_xll.BQL.DATE(B$2)&amp;",EXPIRY=30D,PCT_MONEYNESS=100)")</f>
        <v>28.330400000000001</v>
      </c>
    </row>
    <row r="142" spans="1:45" x14ac:dyDescent="0.25">
      <c r="A142" t="s">
        <v>202</v>
      </c>
      <c r="B142">
        <f ca="1">_xll.BDH(A142,"BEST_EPS",$B$2,$B$2,"BEST_FPERIOD_OVERRIDE=1bf","fill=previous","Days=A")</f>
        <v>11.65</v>
      </c>
      <c r="C142">
        <f ca="1">_xll.BDH(A142,"BEST_EPS",$B$2,$B$2,"BEST_FPERIOD_OVERRIDE=2bf","fill=previous","Days=A")</f>
        <v>12.522</v>
      </c>
      <c r="D142">
        <f ca="1">_xll.BDH(A142,"BEST_EPS",$B$2,$B$2,"BEST_FPERIOD_OVERRIDE=3bf","fill=previous","Days=A")</f>
        <v>13.689</v>
      </c>
      <c r="E142">
        <f ca="1">_xll.BDH(A142,"BEST_TARGET_PRICE",$B$2,$B$2,"fill=previous","Days=A")</f>
        <v>183.22200000000001</v>
      </c>
      <c r="F142">
        <f ca="1">_xll.BDH($A142,F$6,$B$2,$B$2,"Dir=V","Dts=H")</f>
        <v>146.75</v>
      </c>
      <c r="G142">
        <f ca="1">_xll.BDH($A142,G$6,$B$2,$B$2,"Dir=V","Dts=H")</f>
        <v>149.25</v>
      </c>
      <c r="H142">
        <f ca="1">_xll.BDH($A142,H$6,$B$2,$B$2,"Dir=V","Dts=H")</f>
        <v>144.85</v>
      </c>
      <c r="I142">
        <f ca="1">_xll.BDH($A142,I$6,$B$2,$B$2,"Dir=V","Dts=H")</f>
        <v>145.4</v>
      </c>
      <c r="J142" t="s">
        <v>674</v>
      </c>
      <c r="K142">
        <f t="shared" si="4"/>
        <v>177.66666666666666</v>
      </c>
      <c r="L142">
        <f t="shared" si="5"/>
        <v>170</v>
      </c>
      <c r="M142" t="str">
        <f>_xll.BDS(A142,"BEST_ANALYST_RECS_BULK","headers=n","startrow",MATCH(1,_xll.BDS(A142,"BEST_ANALYST_RECS_BULK","headers=n","endcol=9","startcol=9","array=t"),0),"endrow",MATCH(1,_xll.BDS(A142,"BEST_ANALYST_RECS_BULK","headers=n","endcol=9","startcol=9","array=t"),0),"cols=10;rows=1")</f>
        <v>CIC Market Solutions</v>
      </c>
      <c r="N142" t="s">
        <v>467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45845</v>
      </c>
      <c r="U142">
        <v>1</v>
      </c>
      <c r="V142">
        <v>11.87</v>
      </c>
      <c r="W142" t="str">
        <f>_xll.BDS(A142,"BEST_ANALYST_RECS_BULK","headers=n","startrow",MATCH(2,_xll.BDS(A142,"BEST_ANALYST_RECS_BULK","headers=n","endcol=9","startcol=9","array=t"),0),"endrow",MATCH(2,_xll.BDS(A142,"BEST_ANALYST_RECS_BULK","headers=n","endcol=9","startcol=9","array=t"),0),"cols=10;rows=1")</f>
        <v>Morningstar</v>
      </c>
      <c r="X142" t="s">
        <v>764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45846</v>
      </c>
      <c r="AE142">
        <v>2</v>
      </c>
      <c r="AF142">
        <v>1.39</v>
      </c>
      <c r="AG142" t="str">
        <f>_xll.BDS(A142,"BEST_ANALYST_RECS_BULK","headers=n","startrow",MATCH(3,_xll.BDS(A142,"BEST_ANALYST_RECS_BULK","headers=n","endcol=9","startcol=9","array=t"),0),"endrow",MATCH(3,_xll.BDS(A142,"BEST_ANALYST_RECS_BULK","headers=n","endcol=9","startcol=9","array=t"),0),"cols=10;rows=1")</f>
        <v>Morgan Stanley</v>
      </c>
      <c r="AH142" t="s">
        <v>580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45845</v>
      </c>
      <c r="AO142">
        <v>3</v>
      </c>
      <c r="AP142">
        <v>0</v>
      </c>
      <c r="AQ142" t="str">
        <f>_xll.BDP($A142, AQ$6)</f>
        <v>Information Technology</v>
      </c>
      <c r="AR142" t="str">
        <f>_xll.BDP($A142, AR$6)</f>
        <v>IT Services</v>
      </c>
      <c r="AS142">
        <f ca="1">_xll.BQL( A142, "IMPLIED_VOLATILITY("&amp;_xll.BQL.DATE(B$2)&amp;",EXPIRY=30D,PCT_MONEYNESS=100)")</f>
        <v>32.255899999999997</v>
      </c>
    </row>
    <row r="143" spans="1:45" x14ac:dyDescent="0.25">
      <c r="A143" t="s">
        <v>412</v>
      </c>
      <c r="B143">
        <f ca="1">_xll.BDH(A143,"BEST_EPS",$B$2,$B$2,"BEST_FPERIOD_OVERRIDE=1bf","fill=previous","Days=A")</f>
        <v>4.55</v>
      </c>
      <c r="C143">
        <f ca="1">_xll.BDH(A143,"BEST_EPS",$B$2,$B$2,"BEST_FPERIOD_OVERRIDE=2bf","fill=previous","Days=A")</f>
        <v>4.6360000000000001</v>
      </c>
      <c r="D143">
        <f ca="1">_xll.BDH(A143,"BEST_EPS",$B$2,$B$2,"BEST_FPERIOD_OVERRIDE=3bf","fill=previous","Days=A")</f>
        <v>4.6909999999999998</v>
      </c>
      <c r="E143">
        <f ca="1">_xll.BDH(A143,"BEST_TARGET_PRICE",$B$2,$B$2,"fill=previous","Days=A")</f>
        <v>59.764000000000003</v>
      </c>
      <c r="F143">
        <f ca="1">_xll.BDH($A143,F$6,$B$2,$B$2,"Dir=V","Dts=H")</f>
        <v>52.6</v>
      </c>
      <c r="G143">
        <f ca="1">_xll.BDH($A143,G$6,$B$2,$B$2,"Dir=V","Dts=H")</f>
        <v>52.6</v>
      </c>
      <c r="H143">
        <f ca="1">_xll.BDH($A143,H$6,$B$2,$B$2,"Dir=V","Dts=H")</f>
        <v>51.6</v>
      </c>
      <c r="I143">
        <f ca="1">_xll.BDH($A143,I$6,$B$2,$B$2,"Dir=V","Dts=H")</f>
        <v>51.75</v>
      </c>
      <c r="J143" t="s">
        <v>674</v>
      </c>
      <c r="K143">
        <f t="shared" si="4"/>
        <v>59.933333333333337</v>
      </c>
      <c r="L143">
        <f t="shared" si="5"/>
        <v>62</v>
      </c>
      <c r="M143" t="str">
        <f>_xll.BDS(A143,"BEST_ANALYST_RECS_BULK","headers=n","startrow",MATCH(1,_xll.BDS(A143,"BEST_ANALYST_RECS_BULK","headers=n","endcol=9","startcol=9","array=t"),0),"endrow",MATCH(1,_xll.BDS(A143,"BEST_ANALYST_RECS_BULK","headers=n","endcol=9","startcol=9","array=t"),0),"cols=10;rows=1")</f>
        <v>Jefferies</v>
      </c>
      <c r="N143" t="s">
        <v>558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28.68</v>
      </c>
      <c r="W143" t="str">
        <f>_xll.BDS(A143,"BEST_ANALYST_RECS_BULK","headers=n","startrow",MATCH(2,_xll.BDS(A143,"BEST_ANALYST_RECS_BULK","headers=n","endcol=9","startcol=9","array=t"),0),"endrow",MATCH(2,_xll.BDS(A143,"BEST_ANALYST_RECS_BULK","headers=n","endcol=9","startcol=9","array=t"),0),"cols=10;rows=1")</f>
        <v>Oddo BHF</v>
      </c>
      <c r="X143" t="s">
        <v>761</v>
      </c>
      <c r="Y143" t="s">
        <v>17</v>
      </c>
      <c r="Z143">
        <v>5</v>
      </c>
      <c r="AA143" t="s">
        <v>18</v>
      </c>
      <c r="AB143">
        <v>62</v>
      </c>
      <c r="AC143" t="s">
        <v>19</v>
      </c>
      <c r="AD143" s="2">
        <v>45847</v>
      </c>
      <c r="AE143">
        <v>2</v>
      </c>
      <c r="AF143">
        <v>22.51</v>
      </c>
      <c r="AG143" t="str">
        <f>_xll.BDS(A143,"BEST_ANALYST_RECS_BULK","headers=n","startrow",MATCH(3,_xll.BDS(A143,"BEST_ANALYST_RECS_BULK","headers=n","endcol=9","startcol=9","array=t"),0),"endrow",MATCH(3,_xll.BDS(A143,"BEST_ANALYST_RECS_BULK","headers=n","endcol=9","startcol=9","array=t"),0),"cols=10;rows=1")</f>
        <v>Goldman Sachs</v>
      </c>
      <c r="AH143" t="s">
        <v>487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16.38</v>
      </c>
      <c r="AQ143" t="str">
        <f>_xll.BDP($A143, AQ$6)</f>
        <v>Real Estate</v>
      </c>
      <c r="AR143" t="str">
        <f>_xll.BDP($A143, AR$6)</f>
        <v>Diversified REITs</v>
      </c>
      <c r="AS143">
        <f ca="1">_xll.BQL( A143, "IMPLIED_VOLATILITY("&amp;_xll.BQL.DATE(B$2)&amp;",EXPIRY=30D,PCT_MONEYNESS=100)")</f>
        <v>19.627700000000001</v>
      </c>
    </row>
    <row r="144" spans="1:45" x14ac:dyDescent="0.25">
      <c r="A144" t="s">
        <v>108</v>
      </c>
      <c r="B144">
        <f ca="1">_xll.BDH(A144,"BEST_EPS",$B$2,$B$2,"BEST_FPERIOD_OVERRIDE=1bf","fill=previous","Days=A")</f>
        <v>4.0880000000000001</v>
      </c>
      <c r="C144">
        <f ca="1">_xll.BDH(A144,"BEST_EPS",$B$2,$B$2,"BEST_FPERIOD_OVERRIDE=2bf","fill=previous","Days=A")</f>
        <v>4.2229999999999999</v>
      </c>
      <c r="D144">
        <f ca="1">_xll.BDH(A144,"BEST_EPS",$B$2,$B$2,"BEST_FPERIOD_OVERRIDE=3bf","fill=previous","Days=A")</f>
        <v>4.476</v>
      </c>
      <c r="E144">
        <f ca="1">_xll.BDH(A144,"BEST_TARGET_PRICE",$B$2,$B$2,"fill=previous","Days=A")</f>
        <v>44.204000000000001</v>
      </c>
      <c r="F144">
        <f ca="1">_xll.BDH($A144,F$6,$B$2,$B$2,"Dir=V","Dts=H")</f>
        <v>42.16</v>
      </c>
      <c r="G144">
        <f ca="1">_xll.BDH($A144,G$6,$B$2,$B$2,"Dir=V","Dts=H")</f>
        <v>42.19</v>
      </c>
      <c r="H144">
        <f ca="1">_xll.BDH($A144,H$6,$B$2,$B$2,"Dir=V","Dts=H")</f>
        <v>41.63</v>
      </c>
      <c r="I144">
        <f ca="1">_xll.BDH($A144,I$6,$B$2,$B$2,"Dir=V","Dts=H")</f>
        <v>41.64</v>
      </c>
      <c r="J144" t="s">
        <v>674</v>
      </c>
      <c r="K144">
        <f t="shared" si="4"/>
        <v>46.233333333333327</v>
      </c>
      <c r="L144">
        <f t="shared" si="5"/>
        <v>45.5</v>
      </c>
      <c r="M144" t="str">
        <f>_xll.BDS(A144,"BEST_ANALYST_RECS_BULK","headers=n","startrow",MATCH(1,_xll.BDS(A144,"BEST_ANALYST_RECS_BULK","headers=n","endcol=9","startcol=9","array=t"),0),"endrow",MATCH(1,_xll.BDS(A144,"BEST_ANALYST_RECS_BULK","headers=n","endcol=9","startcol=9","array=t"),0),"cols=10;rows=1")</f>
        <v>Morningstar</v>
      </c>
      <c r="N144" t="s">
        <v>485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40.94</v>
      </c>
      <c r="W144" t="str">
        <f>_xll.BDS(A144,"BEST_ANALYST_RECS_BULK","headers=n","startrow",MATCH(2,_xll.BDS(A144,"BEST_ANALYST_RECS_BULK","headers=n","endcol=9","startcol=9","array=t"),0),"endrow",MATCH(2,_xll.BDS(A144,"BEST_ANALYST_RECS_BULK","headers=n","endcol=9","startcol=9","array=t"),0),"cols=10;rows=1")</f>
        <v>Keefe Bruyette &amp; Woods</v>
      </c>
      <c r="X144" t="s">
        <v>622</v>
      </c>
      <c r="Y144" t="s">
        <v>17</v>
      </c>
      <c r="Z144">
        <v>5</v>
      </c>
      <c r="AA144" t="s">
        <v>18</v>
      </c>
      <c r="AB144">
        <v>47.5</v>
      </c>
      <c r="AC144" t="s">
        <v>19</v>
      </c>
      <c r="AD144" s="2">
        <v>45846</v>
      </c>
      <c r="AE144">
        <v>2</v>
      </c>
      <c r="AF144">
        <v>37.06</v>
      </c>
      <c r="AG144" t="str">
        <f>_xll.BDS(A144,"BEST_ANALYST_RECS_BULK","headers=n","startrow",MATCH(3,_xll.BDS(A144,"BEST_ANALYST_RECS_BULK","headers=n","endcol=9","startcol=9","array=t"),0),"endrow",MATCH(3,_xll.BDS(A144,"BEST_ANALYST_RECS_BULK","headers=n","endcol=9","startcol=9","array=t"),0),"cols=10;rows=1")</f>
        <v>AlphaValue/Baader Europe</v>
      </c>
      <c r="AH144" t="s">
        <v>778</v>
      </c>
      <c r="AI144" t="s">
        <v>438</v>
      </c>
      <c r="AJ144">
        <v>4</v>
      </c>
      <c r="AK144" t="s">
        <v>18</v>
      </c>
      <c r="AL144">
        <v>45.7</v>
      </c>
      <c r="AM144" t="s">
        <v>27</v>
      </c>
      <c r="AN144" s="2">
        <v>45841</v>
      </c>
      <c r="AO144">
        <v>3</v>
      </c>
      <c r="AP144">
        <v>35.82</v>
      </c>
      <c r="AQ144" t="str">
        <f>_xll.BDP($A144, AQ$6)</f>
        <v>Financials</v>
      </c>
      <c r="AR144" t="str">
        <f>_xll.BDP($A144, AR$6)</f>
        <v>Insurance</v>
      </c>
      <c r="AS144">
        <f ca="1">_xll.BQL( A144, "IMPLIED_VOLATILITY("&amp;_xll.BQL.DATE(B$2)&amp;",EXPIRY=30D,PCT_MONEYNESS=100)")</f>
        <v>19.1084</v>
      </c>
    </row>
    <row r="145" spans="1:45" x14ac:dyDescent="0.25">
      <c r="A145" t="s">
        <v>131</v>
      </c>
      <c r="B145">
        <f ca="1">_xll.BDH(A145,"BEST_EPS",$B$2,$B$2,"BEST_FPERIOD_OVERRIDE=1bf","fill=previous","Days=A")</f>
        <v>9.1</v>
      </c>
      <c r="C145">
        <f ca="1">_xll.BDH(A145,"BEST_EPS",$B$2,$B$2,"BEST_FPERIOD_OVERRIDE=2bf","fill=previous","Days=A")</f>
        <v>10.045999999999999</v>
      </c>
      <c r="D145">
        <f ca="1">_xll.BDH(A145,"BEST_EPS",$B$2,$B$2,"BEST_FPERIOD_OVERRIDE=3bf","fill=previous","Days=A")</f>
        <v>10.603999999999999</v>
      </c>
      <c r="E145">
        <f ca="1">_xll.BDH(A145,"BEST_TARGET_PRICE",$B$2,$B$2,"fill=previous","Days=A")</f>
        <v>138.696</v>
      </c>
      <c r="F145">
        <f ca="1">_xll.BDH($A145,F$6,$B$2,$B$2,"Dir=V","Dts=H")</f>
        <v>127.8</v>
      </c>
      <c r="G145">
        <f ca="1">_xll.BDH($A145,G$6,$B$2,$B$2,"Dir=V","Dts=H")</f>
        <v>127.8</v>
      </c>
      <c r="H145">
        <f ca="1">_xll.BDH($A145,H$6,$B$2,$B$2,"Dir=V","Dts=H")</f>
        <v>126</v>
      </c>
      <c r="I145">
        <f ca="1">_xll.BDH($A145,I$6,$B$2,$B$2,"Dir=V","Dts=H")</f>
        <v>126.15</v>
      </c>
      <c r="J145" t="s">
        <v>674</v>
      </c>
      <c r="K145">
        <f t="shared" si="4"/>
        <v>149.33333333333334</v>
      </c>
      <c r="L145">
        <f t="shared" si="5"/>
        <v>177</v>
      </c>
      <c r="M145" t="str">
        <f>_xll.BDS(A145,"BEST_ANALYST_RECS_BULK","headers=n","startrow",MATCH(1,_xll.BDS(A145,"BEST_ANALYST_RECS_BULK","headers=n","endcol=9","startcol=9","array=t"),0),"endrow",MATCH(1,_xll.BDS(A145,"BEST_ANALYST_RECS_BULK","headers=n","endcol=9","startcol=9","array=t"),0),"cols=10;rows=1")</f>
        <v>Insight Investment Research LLP</v>
      </c>
      <c r="N145" t="s">
        <v>556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33.229999999999997</v>
      </c>
      <c r="W145" t="str">
        <f>_xll.BDS(A145,"BEST_ANALYST_RECS_BULK","headers=n","startrow",MATCH(2,_xll.BDS(A145,"BEST_ANALYST_RECS_BULK","headers=n","endcol=9","startcol=9","array=t"),0),"endrow",MATCH(2,_xll.BDS(A145,"BEST_ANALYST_RECS_BULK","headers=n","endcol=9","startcol=9","array=t"),0),"cols=10;rows=1")</f>
        <v>Mediobanca</v>
      </c>
      <c r="X145" t="s">
        <v>1097</v>
      </c>
      <c r="Y145" t="s">
        <v>17</v>
      </c>
      <c r="Z145">
        <v>5</v>
      </c>
      <c r="AA145" t="s">
        <v>18</v>
      </c>
      <c r="AB145">
        <v>138</v>
      </c>
      <c r="AC145" t="s">
        <v>22</v>
      </c>
      <c r="AD145" s="2">
        <v>45848</v>
      </c>
      <c r="AE145">
        <v>2</v>
      </c>
      <c r="AF145">
        <v>26.46</v>
      </c>
      <c r="AG145" t="str">
        <f>_xll.BDS(A145,"BEST_ANALYST_RECS_BULK","headers=n","startrow",MATCH(3,_xll.BDS(A145,"BEST_ANALYST_RECS_BULK","headers=n","endcol=9","startcol=9","array=t"),0),"endrow",MATCH(3,_xll.BDS(A145,"BEST_ANALYST_RECS_BULK","headers=n","endcol=9","startcol=9","array=t"),0),"cols=10;rows=1")</f>
        <v>Morningstar</v>
      </c>
      <c r="AH145" t="s">
        <v>503</v>
      </c>
      <c r="AI145" t="s">
        <v>28</v>
      </c>
      <c r="AJ145">
        <v>3</v>
      </c>
      <c r="AK145" t="s">
        <v>26</v>
      </c>
      <c r="AL145">
        <v>133</v>
      </c>
      <c r="AM145" t="s">
        <v>19</v>
      </c>
      <c r="AN145" s="2">
        <v>45782</v>
      </c>
      <c r="AO145">
        <v>3</v>
      </c>
      <c r="AP145">
        <v>25.61</v>
      </c>
      <c r="AQ145" t="str">
        <f>_xll.BDP($A145, AQ$6)</f>
        <v>Industrials</v>
      </c>
      <c r="AR145" t="str">
        <f>_xll.BDP($A145, AR$6)</f>
        <v>Construction &amp; Engineering</v>
      </c>
      <c r="AS145">
        <f ca="1">_xll.BQL( A145, "IMPLIED_VOLATILITY("&amp;_xll.BQL.DATE(B$2)&amp;",EXPIRY=30D,PCT_MONEYNESS=100)")</f>
        <v>18.853200000000001</v>
      </c>
    </row>
    <row r="146" spans="1:45" x14ac:dyDescent="0.25">
      <c r="A146" t="s">
        <v>284</v>
      </c>
      <c r="B146">
        <f ca="1">_xll.BDH(A146,"BEST_EPS",$B$2,$B$2,"BEST_FPERIOD_OVERRIDE=1bf","fill=previous","Days=A")</f>
        <v>4.952</v>
      </c>
      <c r="C146">
        <f ca="1">_xll.BDH(A146,"BEST_EPS",$B$2,$B$2,"BEST_FPERIOD_OVERRIDE=2bf","fill=previous","Days=A")</f>
        <v>6.07</v>
      </c>
      <c r="D146">
        <f ca="1">_xll.BDH(A146,"BEST_EPS",$B$2,$B$2,"BEST_FPERIOD_OVERRIDE=3bf","fill=previous","Days=A")</f>
        <v>7.3609999999999998</v>
      </c>
      <c r="E146">
        <f ca="1">_xll.BDH(A146,"BEST_TARGET_PRICE",$B$2,$B$2,"fill=previous","Days=A")</f>
        <v>236.06299999999999</v>
      </c>
      <c r="F146">
        <f ca="1">_xll.BDH($A146,F$6,$B$2,$B$2,"Dir=V","Dts=H")</f>
        <v>202</v>
      </c>
      <c r="G146">
        <f ca="1">_xll.BDH($A146,G$6,$B$2,$B$2,"Dir=V","Dts=H")</f>
        <v>206.3</v>
      </c>
      <c r="H146">
        <f ca="1">_xll.BDH($A146,H$6,$B$2,$B$2,"Dir=V","Dts=H")</f>
        <v>201.8</v>
      </c>
      <c r="I146">
        <f ca="1">_xll.BDH($A146,I$6,$B$2,$B$2,"Dir=V","Dts=H")</f>
        <v>205.7</v>
      </c>
      <c r="J146" t="s">
        <v>674</v>
      </c>
      <c r="K146">
        <f t="shared" si="4"/>
        <v>217.43999999999997</v>
      </c>
      <c r="L146">
        <f t="shared" si="5"/>
        <v>229</v>
      </c>
      <c r="M146" t="str">
        <f>_xll.BDS(A146,"BEST_ANALYST_RECS_BULK","headers=n","startrow",MATCH(1,_xll.BDS(A146,"BEST_ANALYST_RECS_BULK","headers=n","endcol=9","startcol=9","array=t"),0),"endrow",MATCH(1,_xll.BDS(A146,"BEST_ANALYST_RECS_BULK","headers=n","endcol=9","startcol=9","array=t"),0),"cols=10;rows=1")</f>
        <v>AlphaValue/Baader Europe</v>
      </c>
      <c r="N146" t="s">
        <v>476</v>
      </c>
      <c r="O146" t="s">
        <v>438</v>
      </c>
      <c r="P146">
        <v>4</v>
      </c>
      <c r="Q146" t="s">
        <v>18</v>
      </c>
      <c r="R146">
        <v>229</v>
      </c>
      <c r="S146" t="s">
        <v>27</v>
      </c>
      <c r="T146" s="2">
        <v>45841</v>
      </c>
      <c r="U146">
        <v>1</v>
      </c>
      <c r="V146">
        <v>28.61</v>
      </c>
      <c r="W146" t="str">
        <f>_xll.BDS(A146,"BEST_ANALYST_RECS_BULK","headers=n","startrow",MATCH(2,_xll.BDS(A146,"BEST_ANALYST_RECS_BULK","headers=n","endcol=9","startcol=9","array=t"),0),"endrow",MATCH(2,_xll.BDS(A146,"BEST_ANALYST_RECS_BULK","headers=n","endcol=9","startcol=9","array=t"),0),"cols=10;rows=1")</f>
        <v>Sadif Investment Analytics</v>
      </c>
      <c r="X146" t="s">
        <v>32</v>
      </c>
      <c r="Y146" t="s">
        <v>28</v>
      </c>
      <c r="Z146">
        <v>3</v>
      </c>
      <c r="AA146" t="s">
        <v>26</v>
      </c>
      <c r="AB146">
        <v>183.32</v>
      </c>
      <c r="AC146" t="s">
        <v>19</v>
      </c>
      <c r="AD146" s="2">
        <v>45741</v>
      </c>
      <c r="AE146">
        <v>2</v>
      </c>
      <c r="AF146">
        <v>20.27</v>
      </c>
      <c r="AG146" t="str">
        <f>_xll.BDS(A146,"BEST_ANALYST_RECS_BULK","headers=n","startrow",MATCH(3,_xll.BDS(A146,"BEST_ANALYST_RECS_BULK","headers=n","endcol=9","startcol=9","array=t"),0),"endrow",MATCH(3,_xll.BDS(A146,"BEST_ANALYST_RECS_BULK","headers=n","endcol=9","startcol=9","array=t"),0),"cols=10;rows=1")</f>
        <v>RBC Capital</v>
      </c>
      <c r="AH146" t="s">
        <v>961</v>
      </c>
      <c r="AI146" t="s">
        <v>44</v>
      </c>
      <c r="AJ146">
        <v>3</v>
      </c>
      <c r="AK146" t="s">
        <v>18</v>
      </c>
      <c r="AL146">
        <v>240</v>
      </c>
      <c r="AM146" t="s">
        <v>22</v>
      </c>
      <c r="AN146" s="2">
        <v>45841</v>
      </c>
      <c r="AO146">
        <v>3</v>
      </c>
      <c r="AP146">
        <v>14.54</v>
      </c>
      <c r="AQ146" t="str">
        <f>_xll.BDP($A146, AQ$6)</f>
        <v>Health Care</v>
      </c>
      <c r="AR146" t="str">
        <f>_xll.BDP($A146, AR$6)</f>
        <v>Life Sciences Tools &amp; Services</v>
      </c>
      <c r="AS146">
        <f ca="1">_xll.BQL( A146, "IMPLIED_VOLATILITY("&amp;_xll.BQL.DATE(B$2)&amp;",EXPIRY=30D,PCT_MONEYNESS=100)")</f>
        <v>47.713099999999997</v>
      </c>
    </row>
    <row r="147" spans="1:45" x14ac:dyDescent="0.25">
      <c r="A147" t="s">
        <v>157</v>
      </c>
      <c r="B147">
        <f ca="1">_xll.BDH(A147,"BEST_EPS",$B$2,$B$2,"BEST_FPERIOD_OVERRIDE=1bf","fill=previous","Days=A")</f>
        <v>1.41</v>
      </c>
      <c r="C147">
        <f ca="1">_xll.BDH(A147,"BEST_EPS",$B$2,$B$2,"BEST_FPERIOD_OVERRIDE=2bf","fill=previous","Days=A")</f>
        <v>1.5309999999999999</v>
      </c>
      <c r="D147">
        <f ca="1">_xll.BDH(A147,"BEST_EPS",$B$2,$B$2,"BEST_FPERIOD_OVERRIDE=3bf","fill=previous","Days=A")</f>
        <v>1.6839999999999999</v>
      </c>
      <c r="E147">
        <f ca="1">_xll.BDH(A147,"BEST_TARGET_PRICE",$B$2,$B$2,"fill=previous","Days=A")</f>
        <v>38.311999999999998</v>
      </c>
      <c r="F147">
        <f ca="1">_xll.BDH($A147,F$6,$B$2,$B$2,"Dir=V","Dts=H")</f>
        <v>32</v>
      </c>
      <c r="G147">
        <f ca="1">_xll.BDH($A147,G$6,$B$2,$B$2,"Dir=V","Dts=H")</f>
        <v>32.770000000000003</v>
      </c>
      <c r="H147">
        <f ca="1">_xll.BDH($A147,H$6,$B$2,$B$2,"Dir=V","Dts=H")</f>
        <v>31.91</v>
      </c>
      <c r="I147">
        <f ca="1">_xll.BDH($A147,I$6,$B$2,$B$2,"Dir=V","Dts=H")</f>
        <v>32.15</v>
      </c>
      <c r="J147" t="s">
        <v>674</v>
      </c>
      <c r="K147">
        <f t="shared" si="4"/>
        <v>35.966666666666669</v>
      </c>
      <c r="L147">
        <f t="shared" si="5"/>
        <v>29</v>
      </c>
      <c r="M147" t="str">
        <f>_xll.BDS(A147,"BEST_ANALYST_RECS_BULK","headers=n","startrow",MATCH(1,_xll.BDS(A147,"BEST_ANALYST_RECS_BULK","headers=n","endcol=9","startcol=9","array=t"),0),"endrow",MATCH(1,_xll.BDS(A147,"BEST_ANALYST_RECS_BULK","headers=n","endcol=9","startcol=9","array=t"),0),"cols=10;rows=1")</f>
        <v>BNP Paribas Exane</v>
      </c>
      <c r="N147" t="s">
        <v>534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45845</v>
      </c>
      <c r="U147">
        <v>1</v>
      </c>
      <c r="V147">
        <v>3.69</v>
      </c>
      <c r="W147" t="str">
        <f>_xll.BDS(A147,"BEST_ANALYST_RECS_BULK","headers=n","startrow",MATCH(2,_xll.BDS(A147,"BEST_ANALYST_RECS_BULK","headers=n","endcol=9","startcol=9","array=t"),0),"endrow",MATCH(2,_xll.BDS(A147,"BEST_ANALYST_RECS_BULK","headers=n","endcol=9","startcol=9","array=t"),0),"cols=10;rows=1")</f>
        <v>Citi</v>
      </c>
      <c r="X147" t="s">
        <v>733</v>
      </c>
      <c r="Y147" t="s">
        <v>25</v>
      </c>
      <c r="Z147">
        <v>3</v>
      </c>
      <c r="AA147" t="s">
        <v>18</v>
      </c>
      <c r="AB147">
        <v>36</v>
      </c>
      <c r="AC147" t="s">
        <v>19</v>
      </c>
      <c r="AD147" s="2">
        <v>45844</v>
      </c>
      <c r="AE147">
        <v>2</v>
      </c>
      <c r="AF147">
        <v>0</v>
      </c>
      <c r="AG147" t="str">
        <f>_xll.BDS(A147,"BEST_ANALYST_RECS_BULK","headers=n","startrow",MATCH(3,_xll.BDS(A147,"BEST_ANALYST_RECS_BULK","headers=n","endcol=9","startcol=9","array=t"),0),"endrow",MATCH(3,_xll.BDS(A147,"BEST_ANALYST_RECS_BULK","headers=n","endcol=9","startcol=9","array=t"),0),"cols=10;rows=1")</f>
        <v>AlphaValue/Baader Europe</v>
      </c>
      <c r="AH147" t="s">
        <v>554</v>
      </c>
      <c r="AI147" t="s">
        <v>20</v>
      </c>
      <c r="AJ147">
        <v>5</v>
      </c>
      <c r="AK147" t="s">
        <v>18</v>
      </c>
      <c r="AL147">
        <v>42.9</v>
      </c>
      <c r="AM147" t="s">
        <v>27</v>
      </c>
      <c r="AN147" s="2">
        <v>45841</v>
      </c>
      <c r="AO147">
        <v>3</v>
      </c>
      <c r="AP147">
        <v>-1.45</v>
      </c>
      <c r="AQ147" t="str">
        <f>_xll.BDP($A147, AQ$6)</f>
        <v>Information Technology</v>
      </c>
      <c r="AR147" t="str">
        <f>_xll.BDP($A147, AR$6)</f>
        <v>Software</v>
      </c>
      <c r="AS147">
        <f ca="1">_xll.BQL( A147, "IMPLIED_VOLATILITY("&amp;_xll.BQL.DATE(B$2)&amp;",EXPIRY=30D,PCT_MONEYNESS=100)")</f>
        <v>29.4557</v>
      </c>
    </row>
    <row r="148" spans="1:45" x14ac:dyDescent="0.25">
      <c r="A148" t="s">
        <v>363</v>
      </c>
      <c r="B148">
        <f ca="1">_xll.BDH(A148,"BEST_EPS",$B$2,$B$2,"BEST_FPERIOD_OVERRIDE=1bf","fill=previous","Days=A")</f>
        <v>2.5259999999999998</v>
      </c>
      <c r="C148">
        <f ca="1">_xll.BDH(A148,"BEST_EPS",$B$2,$B$2,"BEST_FPERIOD_OVERRIDE=2bf","fill=previous","Days=A")</f>
        <v>2.7850000000000001</v>
      </c>
      <c r="D148">
        <f ca="1">_xll.BDH(A148,"BEST_EPS",$B$2,$B$2,"BEST_FPERIOD_OVERRIDE=3bf","fill=previous","Days=A")</f>
        <v>3.0750000000000002</v>
      </c>
      <c r="E148">
        <f ca="1">_xll.BDH(A148,"BEST_TARGET_PRICE",$B$2,$B$2,"fill=previous","Days=A")</f>
        <v>39.25</v>
      </c>
      <c r="F148">
        <f ca="1">_xll.BDH($A148,F$6,$B$2,$B$2,"Dir=V","Dts=H")</f>
        <v>27.37</v>
      </c>
      <c r="G148">
        <f ca="1">_xll.BDH($A148,G$6,$B$2,$B$2,"Dir=V","Dts=H")</f>
        <v>27.62</v>
      </c>
      <c r="H148">
        <f ca="1">_xll.BDH($A148,H$6,$B$2,$B$2,"Dir=V","Dts=H")</f>
        <v>26.9</v>
      </c>
      <c r="I148">
        <f ca="1">_xll.BDH($A148,I$6,$B$2,$B$2,"Dir=V","Dts=H")</f>
        <v>27.08</v>
      </c>
      <c r="J148" t="s">
        <v>674</v>
      </c>
      <c r="K148">
        <f t="shared" si="4"/>
        <v>25</v>
      </c>
      <c r="L148">
        <f t="shared" si="5"/>
        <v>21</v>
      </c>
      <c r="M148" t="str">
        <f>_xll.BDS(A148,"BEST_ANALYST_RECS_BULK","headers=n","startrow",MATCH(1,_xll.BDS(A148,"BEST_ANALYST_RECS_BULK","headers=n","endcol=9","startcol=9","array=t"),0),"endrow",MATCH(1,_xll.BDS(A148,"BEST_ANALYST_RECS_BULK","headers=n","endcol=9","startcol=9","array=t"),0),"cols=10;rows=1")</f>
        <v>Autonomous Research</v>
      </c>
      <c r="N148" t="s">
        <v>536</v>
      </c>
      <c r="O148" t="s">
        <v>38</v>
      </c>
      <c r="P148">
        <v>1</v>
      </c>
      <c r="Q148" t="s">
        <v>18</v>
      </c>
      <c r="R148">
        <v>21</v>
      </c>
      <c r="S148" t="s">
        <v>22</v>
      </c>
      <c r="T148" s="2">
        <v>45847</v>
      </c>
      <c r="U148">
        <v>1</v>
      </c>
      <c r="V148">
        <v>29.19</v>
      </c>
      <c r="W148" t="str">
        <f>_xll.BDS(A148,"BEST_ANALYST_RECS_BULK","headers=n","startrow",MATCH(2,_xll.BDS(A148,"BEST_ANALYST_RECS_BULK","headers=n","endcol=9","startcol=9","array=t"),0),"endrow",MATCH(2,_xll.BDS(A148,"BEST_ANALYST_RECS_BULK","headers=n","endcol=9","startcol=9","array=t"),0),"cols=10;rows=1")</f>
        <v>Jefferies</v>
      </c>
      <c r="X148" t="s">
        <v>565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45838</v>
      </c>
      <c r="AE148">
        <v>2</v>
      </c>
      <c r="AF148">
        <v>27.02</v>
      </c>
      <c r="AG148" t="str">
        <f>_xll.BDS(A148,"BEST_ANALYST_RECS_BULK","headers=n","startrow",MATCH(3,_xll.BDS(A148,"BEST_ANALYST_RECS_BULK","headers=n","endcol=9","startcol=9","array=t"),0),"endrow",MATCH(3,_xll.BDS(A148,"BEST_ANALYST_RECS_BULK","headers=n","endcol=9","startcol=9","array=t"),0),"cols=10;rows=1")</f>
        <v>ISS-EVA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11.98</v>
      </c>
      <c r="AQ148" t="str">
        <f>_xll.BDP($A148, AQ$6)</f>
        <v>Financials</v>
      </c>
      <c r="AR148" t="str">
        <f>_xll.BDP($A148, AR$6)</f>
        <v>Financial Services</v>
      </c>
      <c r="AS148">
        <f ca="1">_xll.BQL( A148, "IMPLIED_VOLATILITY("&amp;_xll.BQL.DATE(B$2)&amp;",EXPIRY=30D,PCT_MONEYNESS=100)")</f>
        <v>36.938499999999998</v>
      </c>
    </row>
    <row r="149" spans="1:45" x14ac:dyDescent="0.25">
      <c r="A149" t="s">
        <v>96</v>
      </c>
      <c r="B149">
        <f ca="1">_xll.BDH(A149,"BEST_EPS",$B$2,$B$2,"BEST_FPERIOD_OVERRIDE=1bf","fill=previous","Days=A")</f>
        <v>7.6609999999999996</v>
      </c>
      <c r="C149">
        <f ca="1">_xll.BDH(A149,"BEST_EPS",$B$2,$B$2,"BEST_FPERIOD_OVERRIDE=2bf","fill=previous","Days=A")</f>
        <v>8.5410000000000004</v>
      </c>
      <c r="D149">
        <f ca="1">_xll.BDH(A149,"BEST_EPS",$B$2,$B$2,"BEST_FPERIOD_OVERRIDE=3bf","fill=previous","Days=A")</f>
        <v>9.3439999999999994</v>
      </c>
      <c r="E149">
        <f ca="1">_xll.BDH(A149,"BEST_TARGET_PRICE",$B$2,$B$2,"fill=previous","Days=A")</f>
        <v>267.286</v>
      </c>
      <c r="F149">
        <f ca="1">_xll.BDH($A149,F$6,$B$2,$B$2,"Dir=V","Dts=H")</f>
        <v>252.9</v>
      </c>
      <c r="G149">
        <f ca="1">_xll.BDH($A149,G$6,$B$2,$B$2,"Dir=V","Dts=H")</f>
        <v>254.9</v>
      </c>
      <c r="H149">
        <f ca="1">_xll.BDH($A149,H$6,$B$2,$B$2,"Dir=V","Dts=H")</f>
        <v>249</v>
      </c>
      <c r="I149">
        <f ca="1">_xll.BDH($A149,I$6,$B$2,$B$2,"Dir=V","Dts=H")</f>
        <v>250</v>
      </c>
      <c r="J149" t="s">
        <v>674</v>
      </c>
      <c r="K149">
        <f t="shared" si="4"/>
        <v>290.33333333333331</v>
      </c>
      <c r="L149">
        <f t="shared" si="5"/>
        <v>270</v>
      </c>
      <c r="M149" t="str">
        <f>_xll.BDS(A149,"BEST_ANALYST_RECS_BULK","headers=n","startrow",MATCH(1,_xll.BDS(A149,"BEST_ANALYST_RECS_BULK","headers=n","endcol=9","startcol=9","array=t"),0),"endrow",MATCH(1,_xll.BDS(A149,"BEST_ANALYST_RECS_BULK","headers=n","endcol=9","startcol=9","array=t"),0),"cols=10;rows=1")</f>
        <v>Equita SIM</v>
      </c>
      <c r="N149" t="s">
        <v>495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45847</v>
      </c>
      <c r="U149">
        <v>1</v>
      </c>
      <c r="V149">
        <v>46.05</v>
      </c>
      <c r="W149" t="str">
        <f>_xll.BDS(A149,"BEST_ANALYST_RECS_BULK","headers=n","startrow",MATCH(2,_xll.BDS(A149,"BEST_ANALYST_RECS_BULK","headers=n","endcol=9","startcol=9","array=t"),0),"endrow",MATCH(2,_xll.BDS(A149,"BEST_ANALYST_RECS_BULK","headers=n","endcol=9","startcol=9","array=t"),0),"cols=10;rows=1")</f>
        <v>DZ Bank AG Research</v>
      </c>
      <c r="X149" t="s">
        <v>729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31.74</v>
      </c>
      <c r="AG149" t="str">
        <f>_xll.BDS(A149,"BEST_ANALYST_RECS_BULK","headers=n","startrow",MATCH(3,_xll.BDS(A149,"BEST_ANALYST_RECS_BULK","headers=n","endcol=9","startcol=9","array=t"),0),"endrow",MATCH(3,_xll.BDS(A149,"BEST_ANALYST_RECS_BULK","headers=n","endcol=9","startcol=9","array=t"),0),"cols=10;rows=1")</f>
        <v>BNP Paribas Exane</v>
      </c>
      <c r="AH149" t="s">
        <v>1019</v>
      </c>
      <c r="AI149" t="s">
        <v>17</v>
      </c>
      <c r="AJ149">
        <v>5</v>
      </c>
      <c r="AK149" t="s">
        <v>18</v>
      </c>
      <c r="AL149">
        <v>288</v>
      </c>
      <c r="AM149" t="s">
        <v>19</v>
      </c>
      <c r="AN149" s="2">
        <v>45847</v>
      </c>
      <c r="AO149">
        <v>3</v>
      </c>
      <c r="AP149">
        <v>29.19</v>
      </c>
      <c r="AQ149" t="str">
        <f>_xll.BDP($A149, AQ$6)</f>
        <v>Health Care</v>
      </c>
      <c r="AR149" t="str">
        <f>_xll.BDP($A149, AR$6)</f>
        <v>Health Care Equipment &amp; Suppli</v>
      </c>
      <c r="AS149">
        <f ca="1">_xll.BQL( A149, "IMPLIED_VOLATILITY("&amp;_xll.BQL.DATE(B$2)&amp;",EXPIRY=30D,PCT_MONEYNESS=100)")</f>
        <v>26.918399999999998</v>
      </c>
    </row>
    <row r="150" spans="1:45" x14ac:dyDescent="0.25">
      <c r="A150" t="s">
        <v>316</v>
      </c>
      <c r="B150">
        <f ca="1">_xll.BDH(A150,"BEST_EPS",$B$2,$B$2,"BEST_FPERIOD_OVERRIDE=1bf","fill=previous","Days=A")</f>
        <v>3.2909999999999999</v>
      </c>
      <c r="C150">
        <f ca="1">_xll.BDH(A150,"BEST_EPS",$B$2,$B$2,"BEST_FPERIOD_OVERRIDE=2bf","fill=previous","Days=A")</f>
        <v>3.827</v>
      </c>
      <c r="D150">
        <f ca="1">_xll.BDH(A150,"BEST_EPS",$B$2,$B$2,"BEST_FPERIOD_OVERRIDE=3bf","fill=previous","Days=A")</f>
        <v>4.1760000000000002</v>
      </c>
      <c r="E150">
        <f ca="1">_xll.BDH(A150,"BEST_TARGET_PRICE",$B$2,$B$2,"fill=previous","Days=A")</f>
        <v>40.290999999999997</v>
      </c>
      <c r="F150">
        <f ca="1">_xll.BDH($A150,F$6,$B$2,$B$2,"Dir=V","Dts=H")</f>
        <v>39.409999999999997</v>
      </c>
      <c r="G150">
        <f ca="1">_xll.BDH($A150,G$6,$B$2,$B$2,"Dir=V","Dts=H")</f>
        <v>39.450000000000003</v>
      </c>
      <c r="H150">
        <f ca="1">_xll.BDH($A150,H$6,$B$2,$B$2,"Dir=V","Dts=H")</f>
        <v>38.549999999999997</v>
      </c>
      <c r="I150">
        <f ca="1">_xll.BDH($A150,I$6,$B$2,$B$2,"Dir=V","Dts=H")</f>
        <v>38.6</v>
      </c>
      <c r="J150" t="s">
        <v>674</v>
      </c>
      <c r="K150">
        <f t="shared" si="4"/>
        <v>40.06666666666667</v>
      </c>
      <c r="L150">
        <f t="shared" si="5"/>
        <v>46</v>
      </c>
      <c r="M150" t="str">
        <f>_xll.BDS(A150,"BEST_ANALYST_RECS_BULK","headers=n","startrow",MATCH(1,_xll.BDS(A150,"BEST_ANALYST_RECS_BULK","headers=n","endcol=9","startcol=9","array=t"),0),"endrow",MATCH(1,_xll.BDS(A150,"BEST_ANALYST_RECS_BULK","headers=n","endcol=9","startcol=9","array=t"),0),"cols=10;rows=1")</f>
        <v>CIC Market Solutions</v>
      </c>
      <c r="N150" t="s">
        <v>861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28.02</v>
      </c>
      <c r="W150" t="str">
        <f>_xll.BDS(A150,"BEST_ANALYST_RECS_BULK","headers=n","startrow",MATCH(2,_xll.BDS(A150,"BEST_ANALYST_RECS_BULK","headers=n","endcol=9","startcol=9","array=t"),0),"endrow",MATCH(2,_xll.BDS(A150,"BEST_ANALYST_RECS_BULK","headers=n","endcol=9","startcol=9","array=t"),0),"cols=10;rows=1")</f>
        <v>Morningstar</v>
      </c>
      <c r="X150" t="s">
        <v>528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18.09</v>
      </c>
      <c r="AG150" t="str">
        <f>_xll.BDS(A150,"BEST_ANALYST_RECS_BULK","headers=n","startrow",MATCH(3,_xll.BDS(A150,"BEST_ANALYST_RECS_BULK","headers=n","endcol=9","startcol=9","array=t"),0),"endrow",MATCH(3,_xll.BDS(A150,"BEST_ANALYST_RECS_BULK","headers=n","endcol=9","startcol=9","array=t"),0),"cols=10;rows=1")</f>
        <v>Citi</v>
      </c>
      <c r="AH150" t="s">
        <v>996</v>
      </c>
      <c r="AI150" t="s">
        <v>25</v>
      </c>
      <c r="AJ150">
        <v>3</v>
      </c>
      <c r="AK150" t="s">
        <v>18</v>
      </c>
      <c r="AL150">
        <v>39.200000000000003</v>
      </c>
      <c r="AM150" t="s">
        <v>19</v>
      </c>
      <c r="AN150" s="2">
        <v>45846</v>
      </c>
      <c r="AO150">
        <v>3</v>
      </c>
      <c r="AP150">
        <v>0</v>
      </c>
      <c r="AQ150" t="str">
        <f>_xll.BDP($A150, AQ$6)</f>
        <v>Industrials</v>
      </c>
      <c r="AR150" t="str">
        <f>_xll.BDP($A150, AR$6)</f>
        <v>Construction &amp; Engineering</v>
      </c>
      <c r="AS150">
        <f ca="1">_xll.BQL( A150, "IMPLIED_VOLATILITY("&amp;_xll.BQL.DATE(B$2)&amp;",EXPIRY=30D,PCT_MONEYNESS=100)")</f>
        <v>20.333200000000001</v>
      </c>
    </row>
    <row r="151" spans="1:45" x14ac:dyDescent="0.25">
      <c r="A151" t="s">
        <v>192</v>
      </c>
      <c r="B151">
        <f ca="1">_xll.BDH(A151,"BEST_EPS",$B$2,$B$2,"BEST_FPERIOD_OVERRIDE=1bf","fill=previous","Days=A")</f>
        <v>1.8919999999999999</v>
      </c>
      <c r="C151">
        <f ca="1">_xll.BDH(A151,"BEST_EPS",$B$2,$B$2,"BEST_FPERIOD_OVERRIDE=2bf","fill=previous","Days=A")</f>
        <v>1.883</v>
      </c>
      <c r="D151">
        <f ca="1">_xll.BDH(A151,"BEST_EPS",$B$2,$B$2,"BEST_FPERIOD_OVERRIDE=3bf","fill=previous","Days=A")</f>
        <v>1.9630000000000001</v>
      </c>
      <c r="E151">
        <f ca="1">_xll.BDH(A151,"BEST_TARGET_PRICE",$B$2,$B$2,"fill=previous","Days=A")</f>
        <v>21.193999999999999</v>
      </c>
      <c r="F151">
        <f ca="1">_xll.BDH($A151,F$6,$B$2,$B$2,"Dir=V","Dts=H")</f>
        <v>19.829999999999998</v>
      </c>
      <c r="G151">
        <f ca="1">_xll.BDH($A151,G$6,$B$2,$B$2,"Dir=V","Dts=H")</f>
        <v>19.89</v>
      </c>
      <c r="H151">
        <f ca="1">_xll.BDH($A151,H$6,$B$2,$B$2,"Dir=V","Dts=H")</f>
        <v>19.47</v>
      </c>
      <c r="I151">
        <f ca="1">_xll.BDH($A151,I$6,$B$2,$B$2,"Dir=V","Dts=H")</f>
        <v>19.475000000000001</v>
      </c>
      <c r="J151" t="s">
        <v>674</v>
      </c>
      <c r="K151">
        <f t="shared" si="4"/>
        <v>19.333333333333332</v>
      </c>
      <c r="L151">
        <f t="shared" si="5"/>
        <v>19</v>
      </c>
      <c r="M151" t="str">
        <f>_xll.BDS(A151,"BEST_ANALYST_RECS_BULK","headers=n","startrow",MATCH(1,_xll.BDS(A151,"BEST_ANALYST_RECS_BULK","headers=n","endcol=9","startcol=9","array=t"),0),"endrow",MATCH(1,_xll.BDS(A151,"BEST_ANALYST_RECS_BULK","headers=n","endcol=9","startcol=9","array=t"),0),"cols=10;rows=1")</f>
        <v>Citi</v>
      </c>
      <c r="N151" t="s">
        <v>983</v>
      </c>
      <c r="O151" t="s">
        <v>20</v>
      </c>
      <c r="P151">
        <v>5</v>
      </c>
      <c r="Q151" t="s">
        <v>18</v>
      </c>
      <c r="R151">
        <v>19</v>
      </c>
      <c r="S151" t="s">
        <v>19</v>
      </c>
      <c r="T151" s="2">
        <v>45846</v>
      </c>
      <c r="U151">
        <v>1</v>
      </c>
      <c r="V151">
        <v>50.06</v>
      </c>
      <c r="W151" t="str">
        <f>_xll.BDS(A151,"BEST_ANALYST_RECS_BULK","headers=n","startrow",MATCH(2,_xll.BDS(A151,"BEST_ANALYST_RECS_BULK","headers=n","endcol=9","startcol=9","array=t"),0),"endrow",MATCH(2,_xll.BDS(A151,"BEST_ANALYST_RECS_BULK","headers=n","endcol=9","startcol=9","array=t"),0),"cols=10;rows=1")</f>
        <v>Bernstein</v>
      </c>
      <c r="X151" t="s">
        <v>728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45848</v>
      </c>
      <c r="AE151">
        <v>2</v>
      </c>
      <c r="AF151">
        <v>36.54</v>
      </c>
      <c r="AG151" t="str">
        <f>_xll.BDS(A151,"BEST_ANALYST_RECS_BULK","headers=n","startrow",MATCH(3,_xll.BDS(A151,"BEST_ANALYST_RECS_BULK","headers=n","endcol=9","startcol=9","array=t"),0),"endrow",MATCH(3,_xll.BDS(A151,"BEST_ANALYST_RECS_BULK","headers=n","endcol=9","startcol=9","array=t"),0),"cols=10;rows=1")</f>
        <v>Berenberg</v>
      </c>
      <c r="AH151" t="s">
        <v>941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32.31</v>
      </c>
      <c r="AQ151" t="str">
        <f>_xll.BDP($A151, AQ$6)</f>
        <v>Utilities</v>
      </c>
      <c r="AR151" t="str">
        <f>_xll.BDP($A151, AR$6)</f>
        <v>Multi-Utilities</v>
      </c>
      <c r="AS151">
        <f ca="1">_xll.BQL( A151, "IMPLIED_VOLATILITY("&amp;_xll.BQL.DATE(B$2)&amp;",EXPIRY=30D,PCT_MONEYNESS=100)")</f>
        <v>19.244800000000001</v>
      </c>
    </row>
    <row r="152" spans="1:45" x14ac:dyDescent="0.25">
      <c r="A152" t="s">
        <v>334</v>
      </c>
      <c r="B152">
        <f ca="1">_xll.BDH(A152,"BEST_EPS",$B$2,$B$2,"BEST_FPERIOD_OVERRIDE=1bf","fill=previous","Days=A")</f>
        <v>7.2869999999999999</v>
      </c>
      <c r="C152">
        <f ca="1">_xll.BDH(A152,"BEST_EPS",$B$2,$B$2,"BEST_FPERIOD_OVERRIDE=2bf","fill=previous","Days=A")</f>
        <v>7.8179999999999996</v>
      </c>
      <c r="D152">
        <f ca="1">_xll.BDH(A152,"BEST_EPS",$B$2,$B$2,"BEST_FPERIOD_OVERRIDE=3bf","fill=previous","Days=A")</f>
        <v>8.1989999999999998</v>
      </c>
      <c r="E152">
        <f ca="1">_xll.BDH(A152,"BEST_TARGET_PRICE",$B$2,$B$2,"fill=previous","Days=A")</f>
        <v>148.25</v>
      </c>
      <c r="F152">
        <f ca="1">_xll.BDH($A152,F$6,$B$2,$B$2,"Dir=V","Dts=H")</f>
        <v>148.6</v>
      </c>
      <c r="G152">
        <f ca="1">_xll.BDH($A152,G$6,$B$2,$B$2,"Dir=V","Dts=H")</f>
        <v>149.19999999999999</v>
      </c>
      <c r="H152">
        <f ca="1">_xll.BDH($A152,H$6,$B$2,$B$2,"Dir=V","Dts=H")</f>
        <v>147.9</v>
      </c>
      <c r="I152">
        <f ca="1">_xll.BDH($A152,I$6,$B$2,$B$2,"Dir=V","Dts=H")</f>
        <v>148.4</v>
      </c>
      <c r="J152" t="s">
        <v>674</v>
      </c>
      <c r="K152">
        <f t="shared" si="4"/>
        <v>161</v>
      </c>
      <c r="L152">
        <f t="shared" si="5"/>
        <v>173</v>
      </c>
      <c r="M152" t="str">
        <f>_xll.BDS(A152,"BEST_ANALYST_RECS_BULK","headers=n","startrow",MATCH(1,_xll.BDS(A152,"BEST_ANALYST_RECS_BULK","headers=n","endcol=9","startcol=9","array=t"),0),"endrow",MATCH(1,_xll.BDS(A152,"BEST_ANALYST_RECS_BULK","headers=n","endcol=9","startcol=9","array=t"),0),"cols=10;rows=1")</f>
        <v>Morgan Stanley</v>
      </c>
      <c r="N152" t="s">
        <v>864</v>
      </c>
      <c r="O152" t="s">
        <v>34</v>
      </c>
      <c r="P152">
        <v>5</v>
      </c>
      <c r="Q152" t="s">
        <v>18</v>
      </c>
      <c r="R152">
        <v>173</v>
      </c>
      <c r="S152" t="s">
        <v>22</v>
      </c>
      <c r="T152" s="2">
        <v>45846</v>
      </c>
      <c r="U152">
        <v>1</v>
      </c>
      <c r="V152">
        <v>67.08</v>
      </c>
      <c r="W152" t="str">
        <f>_xll.BDS(A152,"BEST_ANALYST_RECS_BULK","headers=n","startrow",MATCH(2,_xll.BDS(A152,"BEST_ANALYST_RECS_BULK","headers=n","endcol=9","startcol=9","array=t"),0),"endrow",MATCH(2,_xll.BDS(A152,"BEST_ANALYST_RECS_BULK","headers=n","endcol=9","startcol=9","array=t"),0),"cols=10;rows=1")</f>
        <v>Oddo BHF</v>
      </c>
      <c r="X152" t="s">
        <v>1024</v>
      </c>
      <c r="Y152" t="s">
        <v>17</v>
      </c>
      <c r="Z152">
        <v>5</v>
      </c>
      <c r="AA152" t="s">
        <v>18</v>
      </c>
      <c r="AB152">
        <v>155</v>
      </c>
      <c r="AC152" t="s">
        <v>19</v>
      </c>
      <c r="AD152" s="2">
        <v>45842</v>
      </c>
      <c r="AE152">
        <v>2</v>
      </c>
      <c r="AF152">
        <v>64.180000000000007</v>
      </c>
      <c r="AG152" t="e">
        <f>_xll.BDS(A152,"BEST_ANALYST_RECS_BULK","headers=n","startrow",MATCH(3,_xll.BDS(A152,"BEST_ANALYST_RECS_BULK","headers=n","endcol=9","startcol=9","array=t"),0),"endrow",MATCH(3,_xll.BDS(A152,"BEST_ANALYST_RECS_BULK","headers=n","endcol=9","startcol=9","array=t"),0),"cols=10;rows=1")</f>
        <v>#N/A</v>
      </c>
      <c r="AH152" t="s">
        <v>1024</v>
      </c>
      <c r="AI152" t="s">
        <v>17</v>
      </c>
      <c r="AJ152">
        <v>5</v>
      </c>
      <c r="AK152" t="s">
        <v>18</v>
      </c>
      <c r="AL152">
        <v>155</v>
      </c>
      <c r="AM152" t="s">
        <v>19</v>
      </c>
      <c r="AN152" s="2">
        <v>45842</v>
      </c>
      <c r="AO152">
        <v>3</v>
      </c>
      <c r="AP152">
        <v>65.52</v>
      </c>
      <c r="AQ152" t="str">
        <f>_xll.BDP($A152, AQ$6)</f>
        <v>Financials</v>
      </c>
      <c r="AR152" t="str">
        <f>_xll.BDP($A152, AR$6)</f>
        <v>Capital Markets</v>
      </c>
      <c r="AS152">
        <f ca="1">_xll.BQL( A152, "IMPLIED_VOLATILITY("&amp;_xll.BQL.DATE(B$2)&amp;",EXPIRY=30D,PCT_MONEYNESS=100)")</f>
        <v>19.650500000000001</v>
      </c>
    </row>
    <row r="153" spans="1:45" x14ac:dyDescent="0.25">
      <c r="A153" t="s">
        <v>341</v>
      </c>
      <c r="B153">
        <f ca="1">_xll.BDH(A153,"BEST_EPS",$B$2,$B$2,"BEST_FPERIOD_OVERRIDE=1bf","fill=previous","Days=A")</f>
        <v>3.7490000000000001</v>
      </c>
      <c r="C153">
        <f ca="1">_xll.BDH(A153,"BEST_EPS",$B$2,$B$2,"BEST_FPERIOD_OVERRIDE=2bf","fill=previous","Days=A")</f>
        <v>4.2759999999999998</v>
      </c>
      <c r="D153">
        <f ca="1">_xll.BDH(A153,"BEST_EPS",$B$2,$B$2,"BEST_FPERIOD_OVERRIDE=3bf","fill=previous","Days=A")</f>
        <v>4.9340000000000002</v>
      </c>
      <c r="E153">
        <f ca="1">_xll.BDH(A153,"BEST_TARGET_PRICE",$B$2,$B$2,"fill=previous","Days=A")</f>
        <v>60.28</v>
      </c>
      <c r="F153">
        <f ca="1">_xll.BDH($A153,F$6,$B$2,$B$2,"Dir=V","Dts=H")</f>
        <v>59.86</v>
      </c>
      <c r="G153">
        <f ca="1">_xll.BDH($A153,G$6,$B$2,$B$2,"Dir=V","Dts=H")</f>
        <v>60.62</v>
      </c>
      <c r="H153">
        <f ca="1">_xll.BDH($A153,H$6,$B$2,$B$2,"Dir=V","Dts=H")</f>
        <v>59.7</v>
      </c>
      <c r="I153">
        <f ca="1">_xll.BDH($A153,I$6,$B$2,$B$2,"Dir=V","Dts=H")</f>
        <v>60.62</v>
      </c>
      <c r="J153" t="s">
        <v>674</v>
      </c>
      <c r="K153">
        <f t="shared" si="4"/>
        <v>67.533333333333331</v>
      </c>
      <c r="L153">
        <f t="shared" si="5"/>
        <v>60</v>
      </c>
      <c r="M153" t="str">
        <f>_xll.BDS(A153,"BEST_ANALYST_RECS_BULK","headers=n","startrow",MATCH(1,_xll.BDS(A153,"BEST_ANALYST_RECS_BULK","headers=n","endcol=9","startcol=9","array=t"),0),"endrow",MATCH(1,_xll.BDS(A153,"BEST_ANALYST_RECS_BULK","headers=n","endcol=9","startcol=9","array=t"),0),"cols=10;rows=1")</f>
        <v>Gilbert Dupont</v>
      </c>
      <c r="N153" t="s">
        <v>923</v>
      </c>
      <c r="O153" t="s">
        <v>438</v>
      </c>
      <c r="P153">
        <v>4</v>
      </c>
      <c r="Q153" t="s">
        <v>18</v>
      </c>
      <c r="R153">
        <v>60</v>
      </c>
      <c r="S153" t="s">
        <v>22</v>
      </c>
      <c r="T153" s="2">
        <v>45811</v>
      </c>
      <c r="U153">
        <v>1</v>
      </c>
      <c r="V153">
        <v>28.37</v>
      </c>
      <c r="W153" t="str">
        <f>_xll.BDS(A153,"BEST_ANALYST_RECS_BULK","headers=n","startrow",MATCH(2,_xll.BDS(A153,"BEST_ANALYST_RECS_BULK","headers=n","endcol=9","startcol=9","array=t"),0),"endrow",MATCH(2,_xll.BDS(A153,"BEST_ANALYST_RECS_BULK","headers=n","endcol=9","startcol=9","array=t"),0),"cols=10;rows=1")</f>
        <v>Morningstar</v>
      </c>
      <c r="X153" t="s">
        <v>887</v>
      </c>
      <c r="Y153" t="s">
        <v>28</v>
      </c>
      <c r="Z153">
        <v>3</v>
      </c>
      <c r="AA153" t="s">
        <v>26</v>
      </c>
      <c r="AB153">
        <v>72</v>
      </c>
      <c r="AC153" t="s">
        <v>19</v>
      </c>
      <c r="AD153" s="2">
        <v>45821</v>
      </c>
      <c r="AE153">
        <v>2</v>
      </c>
      <c r="AF153">
        <v>27.74</v>
      </c>
      <c r="AG153" t="str">
        <f>_xll.BDS(A153,"BEST_ANALYST_RECS_BULK","headers=n","startrow",MATCH(3,_xll.BDS(A153,"BEST_ANALYST_RECS_BULK","headers=n","endcol=9","startcol=9","array=t"),0),"endrow",MATCH(3,_xll.BDS(A153,"BEST_ANALYST_RECS_BULK","headers=n","endcol=9","startcol=9","array=t"),0),"cols=10;rows=1")</f>
        <v>Bernstein</v>
      </c>
      <c r="AH153" t="s">
        <v>741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17.34</v>
      </c>
      <c r="AQ153" t="str">
        <f>_xll.BDP($A153, AQ$6)</f>
        <v>Health Care</v>
      </c>
      <c r="AR153" t="str">
        <f>_xll.BDP($A153, AR$6)</f>
        <v>Life Sciences Tools &amp; Services</v>
      </c>
      <c r="AS153">
        <f ca="1">_xll.BQL( A153, "IMPLIED_VOLATILITY("&amp;_xll.BQL.DATE(B$2)&amp;",EXPIRY=30D,PCT_MONEYNESS=100)")</f>
        <v>32.210799999999999</v>
      </c>
    </row>
    <row r="154" spans="1:45" x14ac:dyDescent="0.25">
      <c r="A154" t="s">
        <v>394</v>
      </c>
      <c r="B154">
        <f ca="1">_xll.BDH(A154,"BEST_EPS",$B$2,$B$2,"BEST_FPERIOD_OVERRIDE=1bf","fill=previous","Days=A")</f>
        <v>2.4740000000000002</v>
      </c>
      <c r="C154">
        <f ca="1">_xll.BDH(A154,"BEST_EPS",$B$2,$B$2,"BEST_FPERIOD_OVERRIDE=2bf","fill=previous","Days=A")</f>
        <v>2.7639999999999998</v>
      </c>
      <c r="D154">
        <f ca="1">_xll.BDH(A154,"BEST_EPS",$B$2,$B$2,"BEST_FPERIOD_OVERRIDE=3bf","fill=previous","Days=A")</f>
        <v>3.2109999999999999</v>
      </c>
      <c r="E154">
        <f ca="1">_xll.BDH(A154,"BEST_TARGET_PRICE",$B$2,$B$2,"fill=previous","Days=A")</f>
        <v>39.332999999999998</v>
      </c>
      <c r="F154" t="str">
        <f ca="1">_xll.BDH($A154,F$6,$B$2,$B$2,"Dir=V","Dts=H")</f>
        <v>#N/A N/A</v>
      </c>
      <c r="G154" t="str">
        <f ca="1">_xll.BDH($A154,G$6,$B$2,$B$2,"Dir=V","Dts=H")</f>
        <v>#N/A N/A</v>
      </c>
      <c r="H154" t="str">
        <f ca="1">_xll.BDH($A154,H$6,$B$2,$B$2,"Dir=V","Dts=H")</f>
        <v>#N/A N/A</v>
      </c>
      <c r="I154" t="str">
        <f ca="1">_xll.BDH($A154,I$6,$B$2,$B$2,"Dir=V","Dts=H")</f>
        <v>#N/A N/A</v>
      </c>
      <c r="J154" t="s">
        <v>674</v>
      </c>
      <c r="K154">
        <f t="shared" si="4"/>
        <v>40.833333333333336</v>
      </c>
      <c r="L154">
        <f t="shared" si="5"/>
        <v>43</v>
      </c>
      <c r="M154" t="str">
        <f>_xll.BDS(A154,"BEST_ANALYST_RECS_BULK","headers=n","startrow",MATCH(1,_xll.BDS(A154,"BEST_ANALYST_RECS_BULK","headers=n","endcol=9","startcol=9","array=t"),0),"endrow",MATCH(1,_xll.BDS(A154,"BEST_ANALYST_RECS_BULK","headers=n","endcol=9","startcol=9","array=t"),0),"cols=10;rows=1")</f>
        <v>BNP Paribas Exane</v>
      </c>
      <c r="N154" t="s">
        <v>535</v>
      </c>
      <c r="O154" t="s">
        <v>17</v>
      </c>
      <c r="P154">
        <v>5</v>
      </c>
      <c r="Q154" t="s">
        <v>18</v>
      </c>
      <c r="R154">
        <v>43</v>
      </c>
      <c r="S154" t="s">
        <v>19</v>
      </c>
      <c r="T154" s="2">
        <v>45841</v>
      </c>
      <c r="U154">
        <v>1</v>
      </c>
      <c r="V154">
        <v>-2.16</v>
      </c>
      <c r="W154" t="str">
        <f>_xll.BDS(A154,"BEST_ANALYST_RECS_BULK","headers=n","startrow",MATCH(2,_xll.BDS(A154,"BEST_ANALYST_RECS_BULK","headers=n","endcol=9","startcol=9","array=t"),0),"endrow",MATCH(2,_xll.BDS(A154,"BEST_ANALYST_RECS_BULK","headers=n","endcol=9","startcol=9","array=t"),0),"cols=10;rows=1")</f>
        <v>Bernstein</v>
      </c>
      <c r="X154" t="s">
        <v>652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45833</v>
      </c>
      <c r="AE154">
        <v>2</v>
      </c>
      <c r="AF154">
        <v>-2.5299999999999998</v>
      </c>
      <c r="AG154" t="str">
        <f>_xll.BDS(A154,"BEST_ANALYST_RECS_BULK","headers=n","startrow",MATCH(3,_xll.BDS(A154,"BEST_ANALYST_RECS_BULK","headers=n","endcol=9","startcol=9","array=t"),0),"endrow",MATCH(3,_xll.BDS(A154,"BEST_ANALYST_RECS_BULK","headers=n","endcol=9","startcol=9","array=t"),0),"cols=10;rows=1")</f>
        <v>CIC Market Solutions</v>
      </c>
      <c r="AH154" t="s">
        <v>870</v>
      </c>
      <c r="AI154" t="s">
        <v>20</v>
      </c>
      <c r="AJ154">
        <v>5</v>
      </c>
      <c r="AK154" t="s">
        <v>18</v>
      </c>
      <c r="AL154">
        <v>42</v>
      </c>
      <c r="AM154" t="s">
        <v>22</v>
      </c>
      <c r="AN154" s="2">
        <v>45833</v>
      </c>
      <c r="AO154">
        <v>3</v>
      </c>
      <c r="AP154">
        <v>-8.7200000000000006</v>
      </c>
      <c r="AQ154" t="str">
        <f>_xll.BDP($A154, AQ$6)</f>
        <v>Consumer Discretionary</v>
      </c>
      <c r="AR154" t="str">
        <f>_xll.BDP($A154, AR$6)</f>
        <v>Hotels, Restaurants &amp; Leisure</v>
      </c>
      <c r="AS154" t="str">
        <f ca="1">_xll.BQL( A154, "IMPLIED_VOLATILITY("&amp;_xll.BQL.DATE(B$2)&amp;",EXPIRY=30D,PCT_MONEYNESS=100)")</f>
        <v>#N/A</v>
      </c>
    </row>
    <row r="155" spans="1:45" x14ac:dyDescent="0.25">
      <c r="A155" t="s">
        <v>362</v>
      </c>
      <c r="B155">
        <f ca="1">_xll.BDH(A155,"BEST_EPS",$B$2,$B$2,"BEST_FPERIOD_OVERRIDE=1bf","fill=previous","Days=A")</f>
        <v>11.308</v>
      </c>
      <c r="C155">
        <f ca="1">_xll.BDH(A155,"BEST_EPS",$B$2,$B$2,"BEST_FPERIOD_OVERRIDE=2bf","fill=previous","Days=A")</f>
        <v>12.622</v>
      </c>
      <c r="D155">
        <f ca="1">_xll.BDH(A155,"BEST_EPS",$B$2,$B$2,"BEST_FPERIOD_OVERRIDE=3bf","fill=previous","Days=A")</f>
        <v>14.164</v>
      </c>
      <c r="E155">
        <f ca="1">_xll.BDH(A155,"BEST_TARGET_PRICE",$B$2,$B$2,"fill=previous","Days=A")</f>
        <v>143.995</v>
      </c>
      <c r="F155">
        <f ca="1">_xll.BDH($A155,F$6,$B$2,$B$2,"Dir=V","Dts=H")</f>
        <v>119.45</v>
      </c>
      <c r="G155">
        <f ca="1">_xll.BDH($A155,G$6,$B$2,$B$2,"Dir=V","Dts=H")</f>
        <v>119.45</v>
      </c>
      <c r="H155">
        <f ca="1">_xll.BDH($A155,H$6,$B$2,$B$2,"Dir=V","Dts=H")</f>
        <v>117.05</v>
      </c>
      <c r="I155">
        <f ca="1">_xll.BDH($A155,I$6,$B$2,$B$2,"Dir=V","Dts=H")</f>
        <v>117.3</v>
      </c>
      <c r="J155" t="s">
        <v>674</v>
      </c>
      <c r="K155">
        <f t="shared" si="4"/>
        <v>123</v>
      </c>
      <c r="L155">
        <f t="shared" si="5"/>
        <v>122</v>
      </c>
      <c r="M155" t="str">
        <f>_xll.BDS(A155,"BEST_ANALYST_RECS_BULK","headers=n","startrow",MATCH(1,_xll.BDS(A155,"BEST_ANALYST_RECS_BULK","headers=n","endcol=9","startcol=9","array=t"),0),"endrow",MATCH(1,_xll.BDS(A155,"BEST_ANALYST_RECS_BULK","headers=n","endcol=9","startcol=9","array=t"),0),"cols=10;rows=1")</f>
        <v>Grupo Santander</v>
      </c>
      <c r="N155" t="s">
        <v>544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tr">
        <f>_xll.BDS(A155,"BEST_ANALYST_RECS_BULK","headers=n","startrow",MATCH(2,_xll.BDS(A155,"BEST_ANALYST_RECS_BULK","headers=n","endcol=9","startcol=9","array=t"),0),"endrow",MATCH(2,_xll.BDS(A155,"BEST_ANALYST_RECS_BULK","headers=n","endcol=9","startcol=9","array=t"),0),"cols=10;rows=1")</f>
        <v>CaixaBank BPI</v>
      </c>
      <c r="X155" t="s">
        <v>747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45848</v>
      </c>
      <c r="AE155">
        <v>2</v>
      </c>
      <c r="AF155">
        <v>33.700000000000003</v>
      </c>
      <c r="AG155" t="str">
        <f>_xll.BDS(A155,"BEST_ANALYST_RECS_BULK","headers=n","startrow",MATCH(3,_xll.BDS(A155,"BEST_ANALYST_RECS_BULK","headers=n","endcol=9","startcol=9","array=t"),0),"endrow",MATCH(3,_xll.BDS(A155,"BEST_ANALYST_RECS_BULK","headers=n","endcol=9","startcol=9","array=t"),0),"cols=10;rows=1")</f>
        <v>Oddo BHF</v>
      </c>
      <c r="AH155" t="s">
        <v>892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tr">
        <f>_xll.BDP($A155, AQ$6)</f>
        <v>Industrials</v>
      </c>
      <c r="AR155" t="str">
        <f>_xll.BDP($A155, AR$6)</f>
        <v>Construction &amp; Engineering</v>
      </c>
      <c r="AS155">
        <f ca="1">_xll.BQL( A155, "IMPLIED_VOLATILITY("&amp;_xll.BQL.DATE(B$2)&amp;",EXPIRY=30D,PCT_MONEYNESS=100)")</f>
        <v>19.785499999999999</v>
      </c>
    </row>
    <row r="156" spans="1:45" x14ac:dyDescent="0.25">
      <c r="A156" t="s">
        <v>364</v>
      </c>
      <c r="B156">
        <f ca="1">_xll.BDH(A156,"BEST_EPS",$B$2,$B$2,"BEST_FPERIOD_OVERRIDE=1bf","fill=previous","Days=A")</f>
        <v>0.54200000000000004</v>
      </c>
      <c r="C156">
        <f ca="1">_xll.BDH(A156,"BEST_EPS",$B$2,$B$2,"BEST_FPERIOD_OVERRIDE=2bf","fill=previous","Days=A")</f>
        <v>0.60099999999999998</v>
      </c>
      <c r="D156">
        <f ca="1">_xll.BDH(A156,"BEST_EPS",$B$2,$B$2,"BEST_FPERIOD_OVERRIDE=3bf","fill=previous","Days=A")</f>
        <v>0.64400000000000002</v>
      </c>
      <c r="E156">
        <f ca="1">_xll.BDH(A156,"BEST_TARGET_PRICE",$B$2,$B$2,"fill=previous","Days=A")</f>
        <v>18.923999999999999</v>
      </c>
      <c r="F156">
        <f ca="1">_xll.BDH($A156,F$6,$B$2,$B$2,"Dir=V","Dts=H")</f>
        <v>16.2</v>
      </c>
      <c r="G156">
        <f ca="1">_xll.BDH($A156,G$6,$B$2,$B$2,"Dir=V","Dts=H")</f>
        <v>16.2</v>
      </c>
      <c r="H156">
        <f ca="1">_xll.BDH($A156,H$6,$B$2,$B$2,"Dir=V","Dts=H")</f>
        <v>16.02</v>
      </c>
      <c r="I156">
        <f ca="1">_xll.BDH($A156,I$6,$B$2,$B$2,"Dir=V","Dts=H")</f>
        <v>16.07</v>
      </c>
      <c r="J156" t="s">
        <v>674</v>
      </c>
      <c r="K156">
        <f t="shared" si="4"/>
        <v>18.063333333333333</v>
      </c>
      <c r="L156">
        <f t="shared" si="5"/>
        <v>19</v>
      </c>
      <c r="M156" t="str">
        <f>_xll.BDS(A156,"BEST_ANALYST_RECS_BULK","headers=n","startrow",MATCH(1,_xll.BDS(A156,"BEST_ANALYST_RECS_BULK","headers=n","endcol=9","startcol=9","array=t"),0),"endrow",MATCH(1,_xll.BDS(A156,"BEST_ANALYST_RECS_BULK","headers=n","endcol=9","startcol=9","array=t"),0),"cols=10;rows=1")</f>
        <v>CaixaBank BPI</v>
      </c>
      <c r="N156" t="s">
        <v>747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45848</v>
      </c>
      <c r="U156">
        <v>1</v>
      </c>
      <c r="V156">
        <v>4.25</v>
      </c>
      <c r="W156" t="str">
        <f>_xll.BDS(A156,"BEST_ANALYST_RECS_BULK","headers=n","startrow",MATCH(2,_xll.BDS(A156,"BEST_ANALYST_RECS_BULK","headers=n","endcol=9","startcol=9","array=t"),0),"endrow",MATCH(2,_xll.BDS(A156,"BEST_ANALYST_RECS_BULK","headers=n","endcol=9","startcol=9","array=t"),0),"cols=10;rows=1")</f>
        <v>Stifel</v>
      </c>
      <c r="X156" t="s">
        <v>991</v>
      </c>
      <c r="Y156" t="s">
        <v>20</v>
      </c>
      <c r="Z156">
        <v>5</v>
      </c>
      <c r="AA156" t="s">
        <v>18</v>
      </c>
      <c r="AB156">
        <v>19</v>
      </c>
      <c r="AC156" t="s">
        <v>19</v>
      </c>
      <c r="AD156" s="2">
        <v>45771</v>
      </c>
      <c r="AE156">
        <v>2</v>
      </c>
      <c r="AF156">
        <v>3.82</v>
      </c>
      <c r="AG156" t="str">
        <f>_xll.BDS(A156,"BEST_ANALYST_RECS_BULK","headers=n","startrow",MATCH(3,_xll.BDS(A156,"BEST_ANALYST_RECS_BULK","headers=n","endcol=9","startcol=9","array=t"),0),"endrow",MATCH(3,_xll.BDS(A156,"BEST_ANALYST_RECS_BULK","headers=n","endcol=9","startcol=9","array=t"),0),"cols=10;rows=1")</f>
        <v>Sadif Investment Analytics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</v>
      </c>
      <c r="AQ156" t="str">
        <f>_xll.BDP($A156, AQ$6)</f>
        <v>Industrials</v>
      </c>
      <c r="AR156" t="str">
        <f>_xll.BDP($A156, AR$6)</f>
        <v>Transportation Infrastructure</v>
      </c>
      <c r="AS156">
        <f ca="1">_xll.BQL( A156, "IMPLIED_VOLATILITY("&amp;_xll.BQL.DATE(B$2)&amp;",EXPIRY=30D,PCT_MONEYNESS=100)")</f>
        <v>19.831</v>
      </c>
    </row>
    <row r="157" spans="1:45" x14ac:dyDescent="0.25">
      <c r="A157" t="s">
        <v>373</v>
      </c>
      <c r="B157">
        <f ca="1">_xll.BDH(A157,"BEST_EPS",$B$2,$B$2,"BEST_FPERIOD_OVERRIDE=1bf","fill=previous","Days=A")</f>
        <v>6.7220000000000004</v>
      </c>
      <c r="C157">
        <f ca="1">_xll.BDH(A157,"BEST_EPS",$B$2,$B$2,"BEST_FPERIOD_OVERRIDE=2bf","fill=previous","Days=A")</f>
        <v>6.8339999999999996</v>
      </c>
      <c r="D157">
        <f ca="1">_xll.BDH(A157,"BEST_EPS",$B$2,$B$2,"BEST_FPERIOD_OVERRIDE=3bf","fill=previous","Days=A")</f>
        <v>7.0030000000000001</v>
      </c>
      <c r="E157">
        <f ca="1">_xll.BDH(A157,"BEST_TARGET_PRICE",$B$2,$B$2,"fill=previous","Days=A")</f>
        <v>111.54300000000001</v>
      </c>
      <c r="F157">
        <f ca="1">_xll.BDH($A157,F$6,$B$2,$B$2,"Dir=V","Dts=H")</f>
        <v>90.05</v>
      </c>
      <c r="G157">
        <f ca="1">_xll.BDH($A157,G$6,$B$2,$B$2,"Dir=V","Dts=H")</f>
        <v>90.1</v>
      </c>
      <c r="H157">
        <f ca="1">_xll.BDH($A157,H$6,$B$2,$B$2,"Dir=V","Dts=H")</f>
        <v>88.85</v>
      </c>
      <c r="I157">
        <f ca="1">_xll.BDH($A157,I$6,$B$2,$B$2,"Dir=V","Dts=H")</f>
        <v>88.9</v>
      </c>
      <c r="J157" t="s">
        <v>674</v>
      </c>
      <c r="K157">
        <f t="shared" si="4"/>
        <v>109.86666666666667</v>
      </c>
      <c r="L157">
        <f t="shared" si="5"/>
        <v>108</v>
      </c>
      <c r="M157" t="str">
        <f>_xll.BDS(A157,"BEST_ANALYST_RECS_BULK","headers=n","startrow",MATCH(1,_xll.BDS(A157,"BEST_ANALYST_RECS_BULK","headers=n","endcol=9","startcol=9","array=t"),0),"endrow",MATCH(1,_xll.BDS(A157,"BEST_ANALYST_RECS_BULK","headers=n","endcol=9","startcol=9","array=t"),0),"cols=10;rows=1")</f>
        <v>Oddo BHF</v>
      </c>
      <c r="N157" t="s">
        <v>761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45847</v>
      </c>
      <c r="U157">
        <v>1</v>
      </c>
      <c r="V157">
        <v>7.67</v>
      </c>
      <c r="W157" t="str">
        <f>_xll.BDS(A157,"BEST_ANALYST_RECS_BULK","headers=n","startrow",MATCH(2,_xll.BDS(A157,"BEST_ANALYST_RECS_BULK","headers=n","endcol=9","startcol=9","array=t"),0),"endrow",MATCH(2,_xll.BDS(A157,"BEST_ANALYST_RECS_BULK","headers=n","endcol=9","startcol=9","array=t"),0),"cols=10;rows=1")</f>
        <v>Goldman Sachs</v>
      </c>
      <c r="X157" t="s">
        <v>487</v>
      </c>
      <c r="Y157" t="s">
        <v>25</v>
      </c>
      <c r="Z157">
        <v>3</v>
      </c>
      <c r="AA157" t="s">
        <v>18</v>
      </c>
      <c r="AB157">
        <v>101.6</v>
      </c>
      <c r="AC157" t="s">
        <v>22</v>
      </c>
      <c r="AD157" s="2">
        <v>45796</v>
      </c>
      <c r="AE157">
        <v>2</v>
      </c>
      <c r="AF157">
        <v>5.92</v>
      </c>
      <c r="AG157" t="str">
        <f>_xll.BDS(A157,"BEST_ANALYST_RECS_BULK","headers=n","startrow",MATCH(3,_xll.BDS(A157,"BEST_ANALYST_RECS_BULK","headers=n","endcol=9","startcol=9","array=t"),0),"endrow",MATCH(3,_xll.BDS(A157,"BEST_ANALYST_RECS_BULK","headers=n","endcol=9","startcol=9","array=t"),0),"cols=10;rows=1")</f>
        <v>Jefferies</v>
      </c>
      <c r="AH157" t="s">
        <v>558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45792</v>
      </c>
      <c r="AO157">
        <v>3</v>
      </c>
      <c r="AP157">
        <v>4.9800000000000004</v>
      </c>
      <c r="AQ157" t="str">
        <f>_xll.BDP($A157, AQ$6)</f>
        <v>Real Estate</v>
      </c>
      <c r="AR157" t="str">
        <f>_xll.BDP($A157, AR$6)</f>
        <v>Office REITs</v>
      </c>
      <c r="AS157">
        <f ca="1">_xll.BQL( A157, "IMPLIED_VOLATILITY("&amp;_xll.BQL.DATE(B$2)&amp;",EXPIRY=30D,PCT_MONEYNESS=100)")</f>
        <v>19.853200000000001</v>
      </c>
    </row>
    <row r="158" spans="1:45" x14ac:dyDescent="0.25">
      <c r="A158" t="s">
        <v>282</v>
      </c>
      <c r="B158">
        <f ca="1">_xll.BDH(A158,"BEST_EPS",$B$2,$B$2,"BEST_FPERIOD_OVERRIDE=1bf","fill=previous","Days=A")</f>
        <v>6.24</v>
      </c>
      <c r="C158">
        <f ca="1">_xll.BDH(A158,"BEST_EPS",$B$2,$B$2,"BEST_FPERIOD_OVERRIDE=2bf","fill=previous","Days=A")</f>
        <v>7.1550000000000002</v>
      </c>
      <c r="D158">
        <f ca="1">_xll.BDH(A158,"BEST_EPS",$B$2,$B$2,"BEST_FPERIOD_OVERRIDE=3bf","fill=previous","Days=A")</f>
        <v>7.649</v>
      </c>
      <c r="E158">
        <f ca="1">_xll.BDH(A158,"BEST_TARGET_PRICE",$B$2,$B$2,"fill=previous","Days=A")</f>
        <v>52.067999999999998</v>
      </c>
      <c r="F158">
        <f ca="1">_xll.BDH($A158,F$6,$B$2,$B$2,"Dir=V","Dts=H")</f>
        <v>52.02</v>
      </c>
      <c r="G158">
        <f ca="1">_xll.BDH($A158,G$6,$B$2,$B$2,"Dir=V","Dts=H")</f>
        <v>52.12</v>
      </c>
      <c r="H158">
        <f ca="1">_xll.BDH($A158,H$6,$B$2,$B$2,"Dir=V","Dts=H")</f>
        <v>50.54</v>
      </c>
      <c r="I158">
        <f ca="1">_xll.BDH($A158,I$6,$B$2,$B$2,"Dir=V","Dts=H")</f>
        <v>50.62</v>
      </c>
      <c r="J158" t="s">
        <v>674</v>
      </c>
      <c r="K158">
        <f t="shared" si="4"/>
        <v>52.5</v>
      </c>
      <c r="L158">
        <f t="shared" si="5"/>
        <v>50</v>
      </c>
      <c r="M158" t="str">
        <f>_xll.BDS(A158,"BEST_ANALYST_RECS_BULK","headers=n","startrow",MATCH(1,_xll.BDS(A158,"BEST_ANALYST_RECS_BULK","headers=n","endcol=9","startcol=9","array=t"),0),"endrow",MATCH(1,_xll.BDS(A158,"BEST_ANALYST_RECS_BULK","headers=n","endcol=9","startcol=9","array=t"),0),"cols=10;rows=1")</f>
        <v>DZ Bank AG Research</v>
      </c>
      <c r="N158" t="s">
        <v>794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126.04</v>
      </c>
      <c r="W158" t="str">
        <f>_xll.BDS(A158,"BEST_ANALYST_RECS_BULK","headers=n","startrow",MATCH(2,_xll.BDS(A158,"BEST_ANALYST_RECS_BULK","headers=n","endcol=9","startcol=9","array=t"),0),"endrow",MATCH(2,_xll.BDS(A158,"BEST_ANALYST_RECS_BULK","headers=n","endcol=9","startcol=9","array=t"),0),"cols=10;rows=1")</f>
        <v>Intesa Sanpaolo</v>
      </c>
      <c r="X158" t="s">
        <v>559</v>
      </c>
      <c r="Y158" t="s">
        <v>20</v>
      </c>
      <c r="Z158">
        <v>5</v>
      </c>
      <c r="AA158" t="s">
        <v>18</v>
      </c>
      <c r="AB158">
        <v>57.5</v>
      </c>
      <c r="AC158" t="s">
        <v>22</v>
      </c>
      <c r="AD158" s="2">
        <v>45849</v>
      </c>
      <c r="AE158">
        <v>2</v>
      </c>
      <c r="AF158">
        <v>124.08</v>
      </c>
      <c r="AG158" t="e">
        <f>_xll.BDS(A158,"BEST_ANALYST_RECS_BULK","headers=n","startrow",MATCH(3,_xll.BDS(A158,"BEST_ANALYST_RECS_BULK","headers=n","endcol=9","startcol=9","array=t"),0),"endrow",MATCH(3,_xll.BDS(A158,"BEST_ANALYST_RECS_BULK","headers=n","endcol=9","startcol=9","array=t"),0),"cols=10;rows=1")</f>
        <v>#N/A</v>
      </c>
      <c r="AH158" t="s">
        <v>794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tr">
        <f>_xll.BDP($A158, AQ$6)</f>
        <v>Financials</v>
      </c>
      <c r="AR158" t="str">
        <f>_xll.BDP($A158, AR$6)</f>
        <v>Banks</v>
      </c>
      <c r="AS158">
        <f ca="1">_xll.BQL( A158, "IMPLIED_VOLATILITY("&amp;_xll.BQL.DATE(B$2)&amp;",EXPIRY=30D,PCT_MONEYNESS=100)")</f>
        <v>36.928400000000003</v>
      </c>
    </row>
    <row r="159" spans="1:45" x14ac:dyDescent="0.25">
      <c r="A159" t="s">
        <v>215</v>
      </c>
      <c r="B159">
        <f ca="1">_xll.BDH(A159,"BEST_EPS",$B$2,$B$2,"BEST_FPERIOD_OVERRIDE=1bf","fill=previous","Days=A")</f>
        <v>10.236000000000001</v>
      </c>
      <c r="C159">
        <f ca="1">_xll.BDH(A159,"BEST_EPS",$B$2,$B$2,"BEST_FPERIOD_OVERRIDE=2bf","fill=previous","Days=A")</f>
        <v>11.63</v>
      </c>
      <c r="D159">
        <f ca="1">_xll.BDH(A159,"BEST_EPS",$B$2,$B$2,"BEST_FPERIOD_OVERRIDE=3bf","fill=previous","Days=A")</f>
        <v>13.193</v>
      </c>
      <c r="E159">
        <f ca="1">_xll.BDH(A159,"BEST_TARGET_PRICE",$B$2,$B$2,"fill=previous","Days=A")</f>
        <v>276.25</v>
      </c>
      <c r="F159">
        <f ca="1">_xll.BDH($A159,F$6,$B$2,$B$2,"Dir=V","Dts=H")</f>
        <v>248</v>
      </c>
      <c r="G159">
        <f ca="1">_xll.BDH($A159,G$6,$B$2,$B$2,"Dir=V","Dts=H")</f>
        <v>248.7</v>
      </c>
      <c r="H159">
        <f ca="1">_xll.BDH($A159,H$6,$B$2,$B$2,"Dir=V","Dts=H")</f>
        <v>245</v>
      </c>
      <c r="I159">
        <f ca="1">_xll.BDH($A159,I$6,$B$2,$B$2,"Dir=V","Dts=H")</f>
        <v>246.3</v>
      </c>
      <c r="J159" t="s">
        <v>674</v>
      </c>
      <c r="K159">
        <f t="shared" si="4"/>
        <v>266.33333333333331</v>
      </c>
      <c r="L159">
        <f t="shared" si="5"/>
        <v>284</v>
      </c>
      <c r="M159" t="str">
        <f>_xll.BDS(A159,"BEST_ANALYST_RECS_BULK","headers=n","startrow",MATCH(1,_xll.BDS(A159,"BEST_ANALYST_RECS_BULK","headers=n","endcol=9","startcol=9","array=t"),0),"endrow",MATCH(1,_xll.BDS(A159,"BEST_ANALYST_RECS_BULK","headers=n","endcol=9","startcol=9","array=t"),0),"cols=10;rows=1")</f>
        <v>Citi</v>
      </c>
      <c r="N159" t="s">
        <v>577</v>
      </c>
      <c r="O159" t="s">
        <v>20</v>
      </c>
      <c r="P159">
        <v>5</v>
      </c>
      <c r="Q159" t="s">
        <v>18</v>
      </c>
      <c r="R159">
        <v>284</v>
      </c>
      <c r="S159" t="s">
        <v>19</v>
      </c>
      <c r="T159" s="2">
        <v>45841</v>
      </c>
      <c r="U159">
        <v>1</v>
      </c>
      <c r="V159">
        <v>72.900000000000006</v>
      </c>
      <c r="W159" t="str">
        <f>_xll.BDS(A159,"BEST_ANALYST_RECS_BULK","headers=n","startrow",MATCH(2,_xll.BDS(A159,"BEST_ANALYST_RECS_BULK","headers=n","endcol=9","startcol=9","array=t"),0),"endrow",MATCH(2,_xll.BDS(A159,"BEST_ANALYST_RECS_BULK","headers=n","endcol=9","startcol=9","array=t"),0),"cols=10;rows=1")</f>
        <v>Oddo BHF</v>
      </c>
      <c r="X159" t="s">
        <v>763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63.43</v>
      </c>
      <c r="AG159" t="str">
        <f>_xll.BDS(A159,"BEST_ANALYST_RECS_BULK","headers=n","startrow",MATCH(3,_xll.BDS(A159,"BEST_ANALYST_RECS_BULK","headers=n","endcol=9","startcol=9","array=t"),0),"endrow",MATCH(3,_xll.BDS(A159,"BEST_ANALYST_RECS_BULK","headers=n","endcol=9","startcol=9","array=t"),0),"cols=10;rows=1")</f>
        <v>Jefferies</v>
      </c>
      <c r="AH159" t="s">
        <v>940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55.45</v>
      </c>
      <c r="AQ159" t="str">
        <f>_xll.BDP($A159, AQ$6)</f>
        <v>Industrials</v>
      </c>
      <c r="AR159" t="str">
        <f>_xll.BDP($A159, AR$6)</f>
        <v>Aerospace &amp; Defense</v>
      </c>
      <c r="AS159">
        <f ca="1">_xll.BQL( A159, "IMPLIED_VOLATILITY("&amp;_xll.BQL.DATE(B$2)&amp;",EXPIRY=30D,PCT_MONEYNESS=100)")</f>
        <v>30.7317</v>
      </c>
    </row>
    <row r="160" spans="1:45" x14ac:dyDescent="0.25">
      <c r="A160" t="s">
        <v>357</v>
      </c>
      <c r="B160">
        <f ca="1">_xll.BDH(A160,"BEST_EPS",$B$2,$B$2,"BEST_FPERIOD_OVERRIDE=1bf","fill=previous","Days=A")</f>
        <v>10.375</v>
      </c>
      <c r="C160">
        <f ca="1">_xll.BDH(A160,"BEST_EPS",$B$2,$B$2,"BEST_FPERIOD_OVERRIDE=2bf","fill=previous","Days=A")</f>
        <v>11.124000000000001</v>
      </c>
      <c r="D160">
        <f ca="1">_xll.BDH(A160,"BEST_EPS",$B$2,$B$2,"BEST_FPERIOD_OVERRIDE=3bf","fill=previous","Days=A")</f>
        <v>12.112</v>
      </c>
      <c r="E160">
        <f ca="1">_xll.BDH(A160,"BEST_TARGET_PRICE",$B$2,$B$2,"fill=previous","Days=A")</f>
        <v>125.4</v>
      </c>
      <c r="F160">
        <f ca="1">_xll.BDH($A160,F$6,$B$2,$B$2,"Dir=V","Dts=H")</f>
        <v>105</v>
      </c>
      <c r="G160">
        <f ca="1">_xll.BDH($A160,G$6,$B$2,$B$2,"Dir=V","Dts=H")</f>
        <v>108.9</v>
      </c>
      <c r="H160">
        <f ca="1">_xll.BDH($A160,H$6,$B$2,$B$2,"Dir=V","Dts=H")</f>
        <v>105</v>
      </c>
      <c r="I160">
        <f ca="1">_xll.BDH($A160,I$6,$B$2,$B$2,"Dir=V","Dts=H")</f>
        <v>108.2</v>
      </c>
      <c r="J160" t="s">
        <v>674</v>
      </c>
      <c r="K160">
        <f t="shared" si="4"/>
        <v>131</v>
      </c>
      <c r="L160">
        <f t="shared" si="5"/>
        <v>120</v>
      </c>
      <c r="M160" t="str">
        <f>_xll.BDS(A160,"BEST_ANALYST_RECS_BULK","headers=n","startrow",MATCH(1,_xll.BDS(A160,"BEST_ANALYST_RECS_BULK","headers=n","endcol=9","startcol=9","array=t"),0),"endrow",MATCH(1,_xll.BDS(A160,"BEST_ANALYST_RECS_BULK","headers=n","endcol=9","startcol=9","array=t"),0),"cols=10;rows=1")</f>
        <v>Morningstar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20.12</v>
      </c>
      <c r="W160" t="str">
        <f>_xll.BDS(A160,"BEST_ANALYST_RECS_BULK","headers=n","startrow",MATCH(2,_xll.BDS(A160,"BEST_ANALYST_RECS_BULK","headers=n","endcol=9","startcol=9","array=t"),0),"endrow",MATCH(2,_xll.BDS(A160,"BEST_ANALYST_RECS_BULK","headers=n","endcol=9","startcol=9","array=t"),0),"cols=10;rows=1")</f>
        <v>Kepler Cheuvreux</v>
      </c>
      <c r="X160" t="s">
        <v>1058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45845</v>
      </c>
      <c r="AE160">
        <v>2</v>
      </c>
      <c r="AF160">
        <v>4.76</v>
      </c>
      <c r="AG160" t="str">
        <f>_xll.BDS(A160,"BEST_ANALYST_RECS_BULK","headers=n","startrow",MATCH(3,_xll.BDS(A160,"BEST_ANALYST_RECS_BULK","headers=n","endcol=9","startcol=9","array=t"),0),"endrow",MATCH(3,_xll.BDS(A160,"BEST_ANALYST_RECS_BULK","headers=n","endcol=9","startcol=9","array=t"),0),"cols=10;rows=1")</f>
        <v>Rothschild &amp; Co Redburn</v>
      </c>
      <c r="AH160" t="s">
        <v>907</v>
      </c>
      <c r="AI160" t="s">
        <v>20</v>
      </c>
      <c r="AJ160">
        <v>5</v>
      </c>
      <c r="AK160" t="s">
        <v>18</v>
      </c>
      <c r="AL160">
        <v>153</v>
      </c>
      <c r="AM160" t="s">
        <v>19</v>
      </c>
      <c r="AN160" s="2">
        <v>45847</v>
      </c>
      <c r="AO160">
        <v>3</v>
      </c>
      <c r="AP160">
        <v>0.41</v>
      </c>
      <c r="AQ160" t="str">
        <f>_xll.BDP($A160, AQ$6)</f>
        <v>Health Care</v>
      </c>
      <c r="AR160" t="str">
        <f>_xll.BDP($A160, AR$6)</f>
        <v>Pharmaceuticals</v>
      </c>
      <c r="AS160">
        <f ca="1">_xll.BQL( A160, "IMPLIED_VOLATILITY("&amp;_xll.BQL.DATE(B$2)&amp;",EXPIRY=30D,PCT_MONEYNESS=100)")</f>
        <v>23.810600000000001</v>
      </c>
    </row>
    <row r="161" spans="1:45" x14ac:dyDescent="0.25">
      <c r="A161" t="s">
        <v>233</v>
      </c>
      <c r="B161">
        <f ca="1">_xll.BDH(A161,"BEST_EPS",$B$2,$B$2,"BEST_FPERIOD_OVERRIDE=1bf","fill=previous","Days=A")</f>
        <v>7.5869999999999997</v>
      </c>
      <c r="C161">
        <f ca="1">_xll.BDH(A161,"BEST_EPS",$B$2,$B$2,"BEST_FPERIOD_OVERRIDE=2bf","fill=previous","Days=A")</f>
        <v>9.9969999999999999</v>
      </c>
      <c r="D161">
        <f ca="1">_xll.BDH(A161,"BEST_EPS",$B$2,$B$2,"BEST_FPERIOD_OVERRIDE=3bf","fill=previous","Days=A")</f>
        <v>11.494999999999999</v>
      </c>
      <c r="E161">
        <f ca="1">_xll.BDH(A161,"BEST_TARGET_PRICE",$B$2,$B$2,"fill=previous","Days=A")</f>
        <v>184.667</v>
      </c>
      <c r="F161">
        <f ca="1">_xll.BDH($A161,F$6,$B$2,$B$2,"Dir=V","Dts=H")</f>
        <v>201.15</v>
      </c>
      <c r="G161">
        <f ca="1">_xll.BDH($A161,G$6,$B$2,$B$2,"Dir=V","Dts=H")</f>
        <v>207.3</v>
      </c>
      <c r="H161">
        <f ca="1">_xll.BDH($A161,H$6,$B$2,$B$2,"Dir=V","Dts=H")</f>
        <v>200.6</v>
      </c>
      <c r="I161">
        <f ca="1">_xll.BDH($A161,I$6,$B$2,$B$2,"Dir=V","Dts=H")</f>
        <v>206.4</v>
      </c>
      <c r="J161" t="s">
        <v>674</v>
      </c>
      <c r="K161">
        <f t="shared" si="4"/>
        <v>149</v>
      </c>
      <c r="L161">
        <f t="shared" si="5"/>
        <v>145</v>
      </c>
      <c r="M161" t="str">
        <f>_xll.BDS(A161,"BEST_ANALYST_RECS_BULK","headers=n","startrow",MATCH(1,_xll.BDS(A161,"BEST_ANALYST_RECS_BULK","headers=n","endcol=9","startcol=9","array=t"),0),"endrow",MATCH(1,_xll.BDS(A161,"BEST_ANALYST_RECS_BULK","headers=n","endcol=9","startcol=9","array=t"),0),"cols=10;rows=1")</f>
        <v>DZ Bank AG Research</v>
      </c>
      <c r="N161" t="s">
        <v>729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35.549999999999997</v>
      </c>
      <c r="W161" t="str">
        <f>_xll.BDS(A161,"BEST_ANALYST_RECS_BULK","headers=n","startrow",MATCH(2,_xll.BDS(A161,"BEST_ANALYST_RECS_BULK","headers=n","endcol=9","startcol=9","array=t"),0),"endrow",MATCH(2,_xll.BDS(A161,"BEST_ANALYST_RECS_BULK","headers=n","endcol=9","startcol=9","array=t"),0),"cols=10;rows=1")</f>
        <v>CLSA</v>
      </c>
      <c r="X161" t="s">
        <v>468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34.450000000000003</v>
      </c>
      <c r="AG161" t="str">
        <f>_xll.BDS(A161,"BEST_ANALYST_RECS_BULK","headers=n","startrow",MATCH(3,_xll.BDS(A161,"BEST_ANALYST_RECS_BULK","headers=n","endcol=9","startcol=9","array=t"),0),"endrow",MATCH(3,_xll.BDS(A161,"BEST_ANALYST_RECS_BULK","headers=n","endcol=9","startcol=9","array=t"),0),"cols=10;rows=1")</f>
        <v>Hedgeye Risk Management</v>
      </c>
      <c r="AH161" t="s">
        <v>822</v>
      </c>
      <c r="AI161" t="s">
        <v>823</v>
      </c>
      <c r="AJ161">
        <v>1</v>
      </c>
      <c r="AK161" t="s">
        <v>18</v>
      </c>
      <c r="AL161" t="s">
        <v>29</v>
      </c>
      <c r="AM161" t="s">
        <v>19</v>
      </c>
      <c r="AN161" s="2">
        <v>45845</v>
      </c>
      <c r="AO161">
        <v>3</v>
      </c>
      <c r="AP161">
        <v>24.73</v>
      </c>
      <c r="AQ161" t="str">
        <f>_xll.BDP($A161, AQ$6)</f>
        <v>Consumer Discretionary</v>
      </c>
      <c r="AR161" t="str">
        <f>_xll.BDP($A161, AR$6)</f>
        <v>Textiles, Apparel &amp; Luxury Goo</v>
      </c>
      <c r="AS161">
        <f ca="1">_xll.BQL( A161, "IMPLIED_VOLATILITY("&amp;_xll.BQL.DATE(B$2)&amp;",EXPIRY=30D,PCT_MONEYNESS=100)")</f>
        <v>42.2928</v>
      </c>
    </row>
    <row r="162" spans="1:45" x14ac:dyDescent="0.25">
      <c r="A162" t="s">
        <v>370</v>
      </c>
      <c r="B162">
        <f ca="1">_xll.BDH(A162,"BEST_EPS",$B$2,$B$2,"BEST_FPERIOD_OVERRIDE=1bf","fill=previous","Days=A")</f>
        <v>2.694</v>
      </c>
      <c r="C162">
        <f ca="1">_xll.BDH(A162,"BEST_EPS",$B$2,$B$2,"BEST_FPERIOD_OVERRIDE=2bf","fill=previous","Days=A")</f>
        <v>2.7559999999999998</v>
      </c>
      <c r="D162">
        <f ca="1">_xll.BDH(A162,"BEST_EPS",$B$2,$B$2,"BEST_FPERIOD_OVERRIDE=3bf","fill=previous","Days=A")</f>
        <v>2.823</v>
      </c>
      <c r="E162">
        <f ca="1">_xll.BDH(A162,"BEST_TARGET_PRICE",$B$2,$B$2,"fill=previous","Days=A")</f>
        <v>32.573</v>
      </c>
      <c r="F162">
        <f ca="1">_xll.BDH($A162,F$6,$B$2,$B$2,"Dir=V","Dts=H")</f>
        <v>32.54</v>
      </c>
      <c r="G162">
        <f ca="1">_xll.BDH($A162,G$6,$B$2,$B$2,"Dir=V","Dts=H")</f>
        <v>32.659999999999997</v>
      </c>
      <c r="H162">
        <f ca="1">_xll.BDH($A162,H$6,$B$2,$B$2,"Dir=V","Dts=H")</f>
        <v>32.299999999999997</v>
      </c>
      <c r="I162">
        <f ca="1">_xll.BDH($A162,I$6,$B$2,$B$2,"Dir=V","Dts=H")</f>
        <v>32.5</v>
      </c>
      <c r="J162" t="s">
        <v>674</v>
      </c>
      <c r="K162">
        <f t="shared" si="4"/>
        <v>37.299999999999997</v>
      </c>
      <c r="L162">
        <f t="shared" si="5"/>
        <v>35</v>
      </c>
      <c r="M162" t="str">
        <f>_xll.BDS(A162,"BEST_ANALYST_RECS_BULK","headers=n","startrow",MATCH(1,_xll.BDS(A162,"BEST_ANALYST_RECS_BULK","headers=n","endcol=9","startcol=9","array=t"),0),"endrow",MATCH(1,_xll.BDS(A162,"BEST_ANALYST_RECS_BULK","headers=n","endcol=9","startcol=9","array=t"),0),"cols=10;rows=1")</f>
        <v>Oddo BHF</v>
      </c>
      <c r="N162" t="s">
        <v>761</v>
      </c>
      <c r="O162" t="s">
        <v>25</v>
      </c>
      <c r="P162">
        <v>3</v>
      </c>
      <c r="Q162" t="s">
        <v>26</v>
      </c>
      <c r="R162">
        <v>35</v>
      </c>
      <c r="S162" t="s">
        <v>19</v>
      </c>
      <c r="T162" s="2">
        <v>45847</v>
      </c>
      <c r="U162">
        <v>1</v>
      </c>
      <c r="V162">
        <v>38.99</v>
      </c>
      <c r="W162" t="str">
        <f>_xll.BDS(A162,"BEST_ANALYST_RECS_BULK","headers=n","startrow",MATCH(2,_xll.BDS(A162,"BEST_ANALYST_RECS_BULK","headers=n","endcol=9","startcol=9","array=t"),0),"endrow",MATCH(2,_xll.BDS(A162,"BEST_ANALYST_RECS_BULK","headers=n","endcol=9","startcol=9","array=t"),0),"cols=10;rows=1")</f>
        <v>Citi</v>
      </c>
      <c r="X162" t="s">
        <v>1096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38.82</v>
      </c>
      <c r="AG162" t="str">
        <f>_xll.BDS(A162,"BEST_ANALYST_RECS_BULK","headers=n","startrow",MATCH(3,_xll.BDS(A162,"BEST_ANALYST_RECS_BULK","headers=n","endcol=9","startcol=9","array=t"),0),"endrow",MATCH(3,_xll.BDS(A162,"BEST_ANALYST_RECS_BULK","headers=n","endcol=9","startcol=9","array=t"),0),"cols=10;rows=1")</f>
        <v>ISS-EVA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31.41</v>
      </c>
      <c r="AQ162" t="str">
        <f>_xll.BDP($A162, AQ$6)</f>
        <v>Real Estate</v>
      </c>
      <c r="AR162" t="str">
        <f>_xll.BDP($A162, AR$6)</f>
        <v>Retail REITs</v>
      </c>
      <c r="AS162">
        <f ca="1">_xll.BQL( A162, "IMPLIED_VOLATILITY("&amp;_xll.BQL.DATE(B$2)&amp;",EXPIRY=30D,PCT_MONEYNESS=100)")</f>
        <v>16.049900000000001</v>
      </c>
    </row>
    <row r="163" spans="1:45" x14ac:dyDescent="0.25">
      <c r="A163" t="s">
        <v>242</v>
      </c>
      <c r="B163">
        <f ca="1">_xll.BDH(A163,"BEST_EPS",$B$2,$B$2,"BEST_FPERIOD_OVERRIDE=1bf","fill=previous","Days=A")</f>
        <v>5.1479999999999997</v>
      </c>
      <c r="C163">
        <f ca="1">_xll.BDH(A163,"BEST_EPS",$B$2,$B$2,"BEST_FPERIOD_OVERRIDE=2bf","fill=previous","Days=A")</f>
        <v>5.5010000000000003</v>
      </c>
      <c r="D163">
        <f ca="1">_xll.BDH(A163,"BEST_EPS",$B$2,$B$2,"BEST_FPERIOD_OVERRIDE=3bf","fill=previous","Days=A")</f>
        <v>5.8490000000000002</v>
      </c>
      <c r="E163">
        <f ca="1">_xll.BDH(A163,"BEST_TARGET_PRICE",$B$2,$B$2,"fill=previous","Days=A")</f>
        <v>114.724</v>
      </c>
      <c r="F163">
        <f ca="1">_xll.BDH($A163,F$6,$B$2,$B$2,"Dir=V","Dts=H")</f>
        <v>114.05</v>
      </c>
      <c r="G163">
        <f ca="1">_xll.BDH($A163,G$6,$B$2,$B$2,"Dir=V","Dts=H")</f>
        <v>114.95</v>
      </c>
      <c r="H163">
        <f ca="1">_xll.BDH($A163,H$6,$B$2,$B$2,"Dir=V","Dts=H")</f>
        <v>112.8</v>
      </c>
      <c r="I163">
        <f ca="1">_xll.BDH($A163,I$6,$B$2,$B$2,"Dir=V","Dts=H")</f>
        <v>113.4</v>
      </c>
      <c r="J163" t="s">
        <v>674</v>
      </c>
      <c r="K163">
        <f t="shared" si="4"/>
        <v>116.66666666666667</v>
      </c>
      <c r="L163">
        <f t="shared" si="5"/>
        <v>112</v>
      </c>
      <c r="M163" t="str">
        <f>_xll.BDS(A163,"BEST_ANALYST_RECS_BULK","headers=n","startrow",MATCH(1,_xll.BDS(A163,"BEST_ANALYST_RECS_BULK","headers=n","endcol=9","startcol=9","array=t"),0),"endrow",MATCH(1,_xll.BDS(A163,"BEST_ANALYST_RECS_BULK","headers=n","endcol=9","startcol=9","array=t"),0),"cols=10;rows=1")</f>
        <v>AlphaValue/Baader Europe</v>
      </c>
      <c r="N163" t="s">
        <v>453</v>
      </c>
      <c r="O163" t="s">
        <v>444</v>
      </c>
      <c r="P163">
        <v>2</v>
      </c>
      <c r="Q163" t="s">
        <v>18</v>
      </c>
      <c r="R163">
        <v>112</v>
      </c>
      <c r="S163" t="s">
        <v>27</v>
      </c>
      <c r="T163" s="2">
        <v>45841</v>
      </c>
      <c r="U163">
        <v>1</v>
      </c>
      <c r="V163">
        <v>55.96</v>
      </c>
      <c r="W163" t="str">
        <f>_xll.BDS(A163,"BEST_ANALYST_RECS_BULK","headers=n","startrow",MATCH(2,_xll.BDS(A163,"BEST_ANALYST_RECS_BULK","headers=n","endcol=9","startcol=9","array=t"),0),"endrow",MATCH(2,_xll.BDS(A163,"BEST_ANALYST_RECS_BULK","headers=n","endcol=9","startcol=9","array=t"),0),"cols=10;rows=1")</f>
        <v>Morgan Stanley</v>
      </c>
      <c r="X163" t="s">
        <v>456</v>
      </c>
      <c r="Y163" t="s">
        <v>34</v>
      </c>
      <c r="Z163">
        <v>5</v>
      </c>
      <c r="AA163" t="s">
        <v>18</v>
      </c>
      <c r="AB163">
        <v>118</v>
      </c>
      <c r="AC163" t="s">
        <v>22</v>
      </c>
      <c r="AD163" s="2">
        <v>45839</v>
      </c>
      <c r="AE163">
        <v>2</v>
      </c>
      <c r="AF163">
        <v>24.84</v>
      </c>
      <c r="AG163" t="str">
        <f>_xll.BDS(A163,"BEST_ANALYST_RECS_BULK","headers=n","startrow",MATCH(3,_xll.BDS(A163,"BEST_ANALYST_RECS_BULK","headers=n","endcol=9","startcol=9","array=t"),0),"endrow",MATCH(3,_xll.BDS(A163,"BEST_ANALYST_RECS_BULK","headers=n","endcol=9","startcol=9","array=t"),0),"cols=10;rows=1")</f>
        <v>Kepler Cheuvreux</v>
      </c>
      <c r="AH163" t="s">
        <v>653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20.62</v>
      </c>
      <c r="AQ163" t="str">
        <f>_xll.BDP($A163, AQ$6)</f>
        <v>Industrials</v>
      </c>
      <c r="AR163" t="str">
        <f>_xll.BDP($A163, AR$6)</f>
        <v>Electrical Equipment</v>
      </c>
      <c r="AS163">
        <f ca="1">_xll.BQL( A163, "IMPLIED_VOLATILITY("&amp;_xll.BQL.DATE(B$2)&amp;",EXPIRY=30D,PCT_MONEYNESS=100)")</f>
        <v>23.8203</v>
      </c>
    </row>
    <row r="164" spans="1:45" x14ac:dyDescent="0.25">
      <c r="A164" t="s">
        <v>49</v>
      </c>
      <c r="B164">
        <f ca="1">_xll.BDH(A164,"BEST_EPS",$B$2,$B$2,"BEST_FPERIOD_OVERRIDE=1bf","fill=previous","Days=A")</f>
        <v>24.402000000000001</v>
      </c>
      <c r="C164">
        <f ca="1">_xll.BDH(A164,"BEST_EPS",$B$2,$B$2,"BEST_FPERIOD_OVERRIDE=2bf","fill=previous","Days=A")</f>
        <v>27.242000000000001</v>
      </c>
      <c r="D164">
        <f ca="1">_xll.BDH(A164,"BEST_EPS",$B$2,$B$2,"BEST_FPERIOD_OVERRIDE=3bf","fill=previous","Days=A")</f>
        <v>30.596</v>
      </c>
      <c r="E164">
        <f ca="1">_xll.BDH(A164,"BEST_TARGET_PRICE",$B$2,$B$2,"fill=previous","Days=A")</f>
        <v>569.15599999999995</v>
      </c>
      <c r="F164">
        <f ca="1">_xll.BDH($A164,F$6,$B$2,$B$2,"Dir=V","Dts=H")</f>
        <v>489.75</v>
      </c>
      <c r="G164">
        <f ca="1">_xll.BDH($A164,G$6,$B$2,$B$2,"Dir=V","Dts=H")</f>
        <v>505</v>
      </c>
      <c r="H164">
        <f ca="1">_xll.BDH($A164,H$6,$B$2,$B$2,"Dir=V","Dts=H")</f>
        <v>488.3</v>
      </c>
      <c r="I164">
        <f ca="1">_xll.BDH($A164,I$6,$B$2,$B$2,"Dir=V","Dts=H")</f>
        <v>505</v>
      </c>
      <c r="J164" t="s">
        <v>674</v>
      </c>
      <c r="K164">
        <f t="shared" si="4"/>
        <v>575.5</v>
      </c>
      <c r="L164">
        <f t="shared" si="5"/>
        <v>623</v>
      </c>
      <c r="M164" t="str">
        <f>_xll.BDS(A164,"BEST_ANALYST_RECS_BULK","headers=n","startrow",MATCH(1,_xll.BDS(A164,"BEST_ANALYST_RECS_BULK","headers=n","endcol=9","startcol=9","array=t"),0),"endrow",MATCH(1,_xll.BDS(A164,"BEST_ANALYST_RECS_BULK","headers=n","endcol=9","startcol=9","array=t"),0),"cols=10;rows=1")</f>
        <v>ISS-EVA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25.86</v>
      </c>
      <c r="W164" t="str">
        <f>_xll.BDS(A164,"BEST_ANALYST_RECS_BULK","headers=n","startrow",MATCH(2,_xll.BDS(A164,"BEST_ANALYST_RECS_BULK","headers=n","endcol=9","startcol=9","array=t"),0),"endrow",MATCH(2,_xll.BDS(A164,"BEST_ANALYST_RECS_BULK","headers=n","endcol=9","startcol=9","array=t"),0),"cols=10;rows=1")</f>
        <v>Avior Capital Markets</v>
      </c>
      <c r="X164" t="s">
        <v>614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15.35</v>
      </c>
      <c r="AG164" t="e">
        <f>_xll.BDS(A164,"BEST_ANALYST_RECS_BULK","headers=n","startrow",MATCH(3,_xll.BDS(A164,"BEST_ANALYST_RECS_BULK","headers=n","endcol=9","startcol=9","array=t"),0),"endrow",MATCH(3,_xll.BDS(A164,"BEST_ANALYST_RECS_BULK","headers=n","endcol=9","startcol=9","array=t"),0),"cols=10;rows=1")</f>
        <v>#N/A</v>
      </c>
      <c r="AH164" t="s">
        <v>729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tr">
        <f>_xll.BDP($A164, AQ$6)</f>
        <v>Consumer Discretionary</v>
      </c>
      <c r="AR164" t="str">
        <f>_xll.BDP($A164, AR$6)</f>
        <v>Textiles, Apparel &amp; Luxury Goo</v>
      </c>
      <c r="AS164">
        <f ca="1">_xll.BQL( A164, "IMPLIED_VOLATILITY("&amp;_xll.BQL.DATE(B$2)&amp;",EXPIRY=30D,PCT_MONEYNESS=100)")</f>
        <v>32.811300000000003</v>
      </c>
    </row>
    <row r="165" spans="1:45" x14ac:dyDescent="0.25">
      <c r="A165" t="s">
        <v>252</v>
      </c>
      <c r="B165">
        <f ca="1">_xll.BDH(A165,"BEST_EPS",$B$2,$B$2,"BEST_FPERIOD_OVERRIDE=1bf","fill=previous","Days=A")</f>
        <v>3.4750000000000001</v>
      </c>
      <c r="C165">
        <f ca="1">_xll.BDH(A165,"BEST_EPS",$B$2,$B$2,"BEST_FPERIOD_OVERRIDE=2bf","fill=previous","Days=A")</f>
        <v>3.8639999999999999</v>
      </c>
      <c r="D165">
        <f ca="1">_xll.BDH(A165,"BEST_EPS",$B$2,$B$2,"BEST_FPERIOD_OVERRIDE=3bf","fill=previous","Days=A")</f>
        <v>4.3250000000000002</v>
      </c>
      <c r="E165">
        <f ca="1">_xll.BDH(A165,"BEST_TARGET_PRICE",$B$2,$B$2,"fill=previous","Days=A")</f>
        <v>36.628999999999998</v>
      </c>
      <c r="F165">
        <f ca="1">_xll.BDH($A165,F$6,$B$2,$B$2,"Dir=V","Dts=H")</f>
        <v>32.6</v>
      </c>
      <c r="G165">
        <f ca="1">_xll.BDH($A165,G$6,$B$2,$B$2,"Dir=V","Dts=H")</f>
        <v>32.72</v>
      </c>
      <c r="H165">
        <f ca="1">_xll.BDH($A165,H$6,$B$2,$B$2,"Dir=V","Dts=H")</f>
        <v>32.369999999999997</v>
      </c>
      <c r="I165">
        <f ca="1">_xll.BDH($A165,I$6,$B$2,$B$2,"Dir=V","Dts=H")</f>
        <v>32.6</v>
      </c>
      <c r="J165" t="s">
        <v>674</v>
      </c>
      <c r="K165">
        <f t="shared" si="4"/>
        <v>33.766666666666666</v>
      </c>
      <c r="L165">
        <f t="shared" si="5"/>
        <v>28</v>
      </c>
      <c r="M165" t="str">
        <f>_xll.BDS(A165,"BEST_ANALYST_RECS_BULK","headers=n","startrow",MATCH(1,_xll.BDS(A165,"BEST_ANALYST_RECS_BULK","headers=n","endcol=9","startcol=9","array=t"),0),"endrow",MATCH(1,_xll.BDS(A165,"BEST_ANALYST_RECS_BULK","headers=n","endcol=9","startcol=9","array=t"),0),"cols=10;rows=1")</f>
        <v>Barclays</v>
      </c>
      <c r="N165" t="s">
        <v>655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45841</v>
      </c>
      <c r="U165">
        <v>1</v>
      </c>
      <c r="V165">
        <v>1.99</v>
      </c>
      <c r="W165" t="str">
        <f>_xll.BDS(A165,"BEST_ANALYST_RECS_BULK","headers=n","startrow",MATCH(2,_xll.BDS(A165,"BEST_ANALYST_RECS_BULK","headers=n","endcol=9","startcol=9","array=t"),0),"endrow",MATCH(2,_xll.BDS(A165,"BEST_ANALYST_RECS_BULK","headers=n","endcol=9","startcol=9","array=t"),0),"cols=10;rows=1")</f>
        <v>Intesa Sanpaolo</v>
      </c>
      <c r="X165" t="s">
        <v>939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tr">
        <f>_xll.BDS(A165,"BEST_ANALYST_RECS_BULK","headers=n","startrow",MATCH(3,_xll.BDS(A165,"BEST_ANALYST_RECS_BULK","headers=n","endcol=9","startcol=9","array=t"),0),"endrow",MATCH(3,_xll.BDS(A165,"BEST_ANALYST_RECS_BULK","headers=n","endcol=9","startcol=9","array=t"),0),"cols=10;rows=1")</f>
        <v>Bernstein</v>
      </c>
      <c r="AH165" t="s">
        <v>1023</v>
      </c>
      <c r="AI165" t="s">
        <v>17</v>
      </c>
      <c r="AJ165">
        <v>5</v>
      </c>
      <c r="AK165" t="s">
        <v>18</v>
      </c>
      <c r="AL165">
        <v>40</v>
      </c>
      <c r="AM165" t="s">
        <v>19</v>
      </c>
      <c r="AN165" s="2">
        <v>45842</v>
      </c>
      <c r="AO165">
        <v>3</v>
      </c>
      <c r="AP165">
        <v>-1.99</v>
      </c>
      <c r="AQ165" t="str">
        <f>_xll.BDP($A165, AQ$6)</f>
        <v>Consumer Discretionary</v>
      </c>
      <c r="AR165" t="str">
        <f>_xll.BDP($A165, AR$6)</f>
        <v>Automobile Components</v>
      </c>
      <c r="AS165">
        <f ca="1">_xll.BQL( A165, "IMPLIED_VOLATILITY("&amp;_xll.BQL.DATE(B$2)&amp;",EXPIRY=30D,PCT_MONEYNESS=100)")</f>
        <v>23.581</v>
      </c>
    </row>
    <row r="166" spans="1:45" x14ac:dyDescent="0.25">
      <c r="A166" t="s">
        <v>418</v>
      </c>
      <c r="B166">
        <f ca="1">_xll.BDH(A166,"BEST_EPS",$B$2,$B$2,"BEST_FPERIOD_OVERRIDE=1bf","fill=previous","Days=A")</f>
        <v>1.0149999999999999</v>
      </c>
      <c r="C166">
        <f ca="1">_xll.BDH(A166,"BEST_EPS",$B$2,$B$2,"BEST_FPERIOD_OVERRIDE=2bf","fill=previous","Days=A")</f>
        <v>1.488</v>
      </c>
      <c r="D166" t="str">
        <f ca="1">_xll.BDH(A166,"BEST_EPS",$B$2,$B$2,"BEST_FPERIOD_OVERRIDE=3bf","fill=previous","Days=A")</f>
        <v>#N/A N/A</v>
      </c>
      <c r="E166" t="str">
        <f ca="1">_xll.BDH(A166,"BEST_TARGET_PRICE",$B$2,$B$2,"fill=previous","Days=A")</f>
        <v>#N/A N/A</v>
      </c>
      <c r="F166" t="str">
        <f ca="1">_xll.BDH($A166,F$6,$B$2,$B$2,"Dir=V","Dts=H")</f>
        <v>#N/A N/A</v>
      </c>
      <c r="G166" t="str">
        <f ca="1">_xll.BDH($A166,G$6,$B$2,$B$2,"Dir=V","Dts=H")</f>
        <v>#N/A N/A</v>
      </c>
      <c r="H166" t="str">
        <f ca="1">_xll.BDH($A166,H$6,$B$2,$B$2,"Dir=V","Dts=H")</f>
        <v>#N/A N/A</v>
      </c>
      <c r="I166" t="str">
        <f ca="1">_xll.BDH($A166,I$6,$B$2,$B$2,"Dir=V","Dts=H")</f>
        <v>#N/A N/A</v>
      </c>
      <c r="J166" t="s">
        <v>674</v>
      </c>
      <c r="K166">
        <f t="shared" si="4"/>
        <v>39.85</v>
      </c>
      <c r="L166">
        <f t="shared" si="5"/>
        <v>39.85</v>
      </c>
      <c r="M166" t="str">
        <f>_xll.BDS(A166,"BEST_ANALYST_RECS_BULK","headers=n","startrow",MATCH(1,_xll.BDS(A166,"BEST_ANALYST_RECS_BULK","headers=n","endcol=9","startcol=9","array=t"),0),"endrow",MATCH(1,_xll.BDS(A166,"BEST_ANALYST_RECS_BULK","headers=n","endcol=9","startcol=9","array=t"),0),"cols=10;rows=1")</f>
        <v>Morgan Stanley</v>
      </c>
      <c r="N166" t="s">
        <v>682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f>_xll.BDS(A166,"BEST_ANALYST_RECS_BULK","headers=n","startrow",MATCH(2,_xll.BDS(A166,"BEST_ANALYST_RECS_BULK","headers=n","endcol=9","startcol=9","array=t"),0),"endrow",MATCH(2,_xll.BDS(A166,"BEST_ANALYST_RECS_BULK","headers=n","endcol=9","startcol=9","array=t"),0),"cols=10;rows=1")</f>
        <v>#N/A</v>
      </c>
      <c r="X166" t="s">
        <v>682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f>_xll.BDS(A166,"BEST_ANALYST_RECS_BULK","headers=n","startrow",MATCH(3,_xll.BDS(A166,"BEST_ANALYST_RECS_BULK","headers=n","endcol=9","startcol=9","array=t"),0),"endrow",MATCH(3,_xll.BDS(A166,"BEST_ANALYST_RECS_BULK","headers=n","endcol=9","startcol=9","array=t"),0),"cols=10;rows=1")</f>
        <v>#N/A</v>
      </c>
      <c r="AH166" t="s">
        <v>682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tr">
        <f>_xll.BDP($A166, AQ$6)</f>
        <v>Utilities</v>
      </c>
      <c r="AR166" t="str">
        <f>_xll.BDP($A166, AR$6)</f>
        <v>Independent Power and Renewabl</v>
      </c>
      <c r="AS166" t="str">
        <f ca="1">_xll.BQL( A166, "IMPLIED_VOLATILITY("&amp;_xll.BQL.DATE(B$2)&amp;",EXPIRY=30D,PCT_MONEYNESS=100)")</f>
        <v>#N/A</v>
      </c>
    </row>
    <row r="167" spans="1:45" x14ac:dyDescent="0.25">
      <c r="A167" t="s">
        <v>516</v>
      </c>
      <c r="B167">
        <f ca="1">_xll.BDH(A167,"BEST_EPS",$B$2,$B$2,"BEST_FPERIOD_OVERRIDE=1bf","fill=previous","Days=A")</f>
        <v>7.7089999999999996</v>
      </c>
      <c r="C167">
        <f ca="1">_xll.BDH(A167,"BEST_EPS",$B$2,$B$2,"BEST_FPERIOD_OVERRIDE=2bf","fill=previous","Days=A")</f>
        <v>8.6300000000000008</v>
      </c>
      <c r="D167">
        <f ca="1">_xll.BDH(A167,"BEST_EPS",$B$2,$B$2,"BEST_FPERIOD_OVERRIDE=3bf","fill=previous","Days=A")</f>
        <v>9.6790000000000003</v>
      </c>
      <c r="E167">
        <f ca="1">_xll.BDH(A167,"BEST_TARGET_PRICE",$B$2,$B$2,"fill=previous","Days=A")</f>
        <v>117.286</v>
      </c>
      <c r="F167">
        <f ca="1">_xll.BDH($A167,F$6,$B$2,$B$2,"Dir=V","Dts=H")</f>
        <v>109.9</v>
      </c>
      <c r="G167">
        <f ca="1">_xll.BDH($A167,G$6,$B$2,$B$2,"Dir=V","Dts=H")</f>
        <v>110.9</v>
      </c>
      <c r="H167">
        <f ca="1">_xll.BDH($A167,H$6,$B$2,$B$2,"Dir=V","Dts=H")</f>
        <v>109.2</v>
      </c>
      <c r="I167">
        <f ca="1">_xll.BDH($A167,I$6,$B$2,$B$2,"Dir=V","Dts=H")</f>
        <v>110</v>
      </c>
      <c r="J167" t="s">
        <v>674</v>
      </c>
      <c r="K167">
        <f t="shared" si="4"/>
        <v>126.5</v>
      </c>
      <c r="L167">
        <f t="shared" si="5"/>
        <v>125</v>
      </c>
      <c r="M167" t="str">
        <f>_xll.BDS(A167,"BEST_ANALYST_RECS_BULK","headers=n","startrow",MATCH(1,_xll.BDS(A167,"BEST_ANALYST_RECS_BULK","headers=n","endcol=9","startcol=9","array=t"),0),"endrow",MATCH(1,_xll.BDS(A167,"BEST_ANALYST_RECS_BULK","headers=n","endcol=9","startcol=9","array=t"),0),"cols=10;rows=1")</f>
        <v>Goldman Sachs</v>
      </c>
      <c r="N167" t="s">
        <v>865</v>
      </c>
      <c r="O167" t="s">
        <v>20</v>
      </c>
      <c r="P167">
        <v>5</v>
      </c>
      <c r="Q167" t="s">
        <v>23</v>
      </c>
      <c r="R167">
        <v>125</v>
      </c>
      <c r="S167" t="s">
        <v>22</v>
      </c>
      <c r="T167" s="2">
        <v>45849</v>
      </c>
      <c r="U167">
        <v>1</v>
      </c>
      <c r="V167">
        <v>12.78</v>
      </c>
      <c r="W167" t="str">
        <f>_xll.BDS(A167,"BEST_ANALYST_RECS_BULK","headers=n","startrow",MATCH(2,_xll.BDS(A167,"BEST_ANALYST_RECS_BULK","headers=n","endcol=9","startcol=9","array=t"),0),"endrow",MATCH(2,_xll.BDS(A167,"BEST_ANALYST_RECS_BULK","headers=n","endcol=9","startcol=9","array=t"),0),"cols=10;rows=1")</f>
        <v>Jefferies</v>
      </c>
      <c r="X167" t="s">
        <v>771</v>
      </c>
      <c r="Y167" t="s">
        <v>20</v>
      </c>
      <c r="Z167">
        <v>5</v>
      </c>
      <c r="AA167" t="s">
        <v>18</v>
      </c>
      <c r="AB167">
        <v>128</v>
      </c>
      <c r="AC167" t="s">
        <v>19</v>
      </c>
      <c r="AD167" s="2">
        <v>45845</v>
      </c>
      <c r="AE167">
        <v>2</v>
      </c>
      <c r="AF167">
        <v>8.41</v>
      </c>
      <c r="AG167" t="str">
        <f>_xll.BDS(A167,"BEST_ANALYST_RECS_BULK","headers=n","startrow",MATCH(3,_xll.BDS(A167,"BEST_ANALYST_RECS_BULK","headers=n","endcol=9","startcol=9","array=t"),0),"endrow",MATCH(3,_xll.BDS(A167,"BEST_ANALYST_RECS_BULK","headers=n","endcol=9","startcol=9","array=t"),0),"cols=10;rows=1")</f>
        <v>ISS-EVA</v>
      </c>
      <c r="AH167" t="s">
        <v>32</v>
      </c>
      <c r="AI167" t="s">
        <v>43</v>
      </c>
      <c r="AJ167">
        <v>1</v>
      </c>
      <c r="AK167" t="s">
        <v>26</v>
      </c>
      <c r="AL167" t="s">
        <v>29</v>
      </c>
      <c r="AM167" t="s">
        <v>19</v>
      </c>
      <c r="AN167" s="2">
        <v>45510</v>
      </c>
      <c r="AO167">
        <v>3</v>
      </c>
      <c r="AP167">
        <v>0.74</v>
      </c>
      <c r="AQ167" t="str">
        <f>_xll.BDP($A167, AQ$6)</f>
        <v>Industrials</v>
      </c>
      <c r="AR167" t="str">
        <f>_xll.BDP($A167, AR$6)</f>
        <v>Electrical Equipment</v>
      </c>
      <c r="AS167">
        <f ca="1">_xll.BQL( A167, "IMPLIED_VOLATILITY("&amp;_xll.BQL.DATE(B$2)&amp;",EXPIRY=30D,PCT_MONEYNESS=100)")</f>
        <v>40.340600000000002</v>
      </c>
    </row>
    <row r="168" spans="1:45" x14ac:dyDescent="0.25">
      <c r="A168" t="s">
        <v>340</v>
      </c>
      <c r="B168" t="str">
        <f ca="1">_xll.BDH(A168,"BEST_EPS",$B$2,$B$2,"BEST_FPERIOD_OVERRIDE=1bf","fill=previous","Days=A")</f>
        <v>#N/A N/A</v>
      </c>
      <c r="C168" t="str">
        <f ca="1">_xll.BDH(A168,"BEST_EPS",$B$2,$B$2,"BEST_FPERIOD_OVERRIDE=2bf","fill=previous","Days=A")</f>
        <v>#N/A N/A</v>
      </c>
      <c r="D168" t="str">
        <f ca="1">_xll.BDH(A168,"BEST_EPS",$B$2,$B$2,"BEST_FPERIOD_OVERRIDE=3bf","fill=previous","Days=A")</f>
        <v>#N/A N/A</v>
      </c>
      <c r="E168" t="str">
        <f ca="1">_xll.BDH(A168,"BEST_TARGET_PRICE",$B$2,$B$2,"fill=previous","Days=A")</f>
        <v>#N/A N/A</v>
      </c>
      <c r="F168">
        <f ca="1">_xll.BDH($A168,F$6,$B$2,$B$2,"Dir=V","Dts=H")</f>
        <v>1482</v>
      </c>
      <c r="G168">
        <f ca="1">_xll.BDH($A168,G$6,$B$2,$B$2,"Dir=V","Dts=H")</f>
        <v>1498</v>
      </c>
      <c r="H168">
        <f ca="1">_xll.BDH($A168,H$6,$B$2,$B$2,"Dir=V","Dts=H")</f>
        <v>1482</v>
      </c>
      <c r="I168">
        <f ca="1">_xll.BDH($A168,I$6,$B$2,$B$2,"Dir=V","Dts=H")</f>
        <v>1496</v>
      </c>
      <c r="J168" t="s">
        <v>674</v>
      </c>
      <c r="K168">
        <f t="shared" si="4"/>
        <v>18</v>
      </c>
      <c r="L168" t="str">
        <f t="shared" ca="1" si="5"/>
        <v>#N/A N/A</v>
      </c>
      <c r="M168" t="str">
        <f>_xll.BDS(A168,"BEST_ANALYST_RECS_BULK","headers=n","startrow",MATCH(1,_xll.BDS(A168,"BEST_ANALYST_RECS_BULK","headers=n","endcol=9","startcol=9","array=t"),0),"endrow",MATCH(1,_xll.BDS(A168,"BEST_ANALYST_RECS_BULK","headers=n","endcol=9","startcol=9","array=t"),0),"cols=10;rows=1")</f>
        <v>Sadif Investment Analytics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-9.68</v>
      </c>
      <c r="W168" t="e">
        <f>_xll.BDS(A168,"BEST_ANALYST_RECS_BULK","headers=n","startrow",MATCH(2,_xll.BDS(A168,"BEST_ANALYST_RECS_BULK","headers=n","endcol=9","startcol=9","array=t"),0),"endrow",MATCH(2,_xll.BDS(A168,"BEST_ANALYST_RECS_BULK","headers=n","endcol=9","startcol=9","array=t"),0),"cols=10;rows=1")</f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f>_xll.BDS(A168,"BEST_ANALYST_RECS_BULK","headers=n","startrow",MATCH(3,_xll.BDS(A168,"BEST_ANALYST_RECS_BULK","headers=n","endcol=9","startcol=9","array=t"),0),"endrow",MATCH(3,_xll.BDS(A168,"BEST_ANALYST_RECS_BULK","headers=n","endcol=9","startcol=9","array=t"),0),"cols=10;rows=1")</f>
        <v>#N/A</v>
      </c>
      <c r="AH168" t="s">
        <v>466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tr">
        <f>_xll.BDP($A168, AQ$6)</f>
        <v>Industrials</v>
      </c>
      <c r="AR168" t="str">
        <f>_xll.BDP($A168, AR$6)</f>
        <v>Air Freight &amp; Logistics</v>
      </c>
      <c r="AS168" t="str">
        <f ca="1">_xll.BQL( A168, "IMPLIED_VOLATILITY("&amp;_xll.BQL.DATE(B$2)&amp;",EXPIRY=30D,PCT_MONEYNESS=100)")</f>
        <v>#N/A</v>
      </c>
    </row>
    <row r="169" spans="1:45" x14ac:dyDescent="0.25">
      <c r="A169" t="s">
        <v>61</v>
      </c>
      <c r="B169">
        <f ca="1">_xll.BDH(A169,"BEST_EPS",$B$2,$B$2,"BEST_FPERIOD_OVERRIDE=1bf","fill=previous","Days=A")</f>
        <v>13.475</v>
      </c>
      <c r="C169">
        <f ca="1">_xll.BDH(A169,"BEST_EPS",$B$2,$B$2,"BEST_FPERIOD_OVERRIDE=2bf","fill=previous","Days=A")</f>
        <v>14.481999999999999</v>
      </c>
      <c r="D169">
        <f ca="1">_xll.BDH(A169,"BEST_EPS",$B$2,$B$2,"BEST_FPERIOD_OVERRIDE=3bf","fill=previous","Days=A")</f>
        <v>15.452999999999999</v>
      </c>
      <c r="E169">
        <f ca="1">_xll.BDH(A169,"BEST_TARGET_PRICE",$B$2,$B$2,"fill=previous","Days=A")</f>
        <v>381.36</v>
      </c>
      <c r="F169">
        <f ca="1">_xll.BDH($A169,F$6,$B$2,$B$2,"Dir=V","Dts=H")</f>
        <v>375.95</v>
      </c>
      <c r="G169">
        <f ca="1">_xll.BDH($A169,G$6,$B$2,$B$2,"Dir=V","Dts=H")</f>
        <v>382.75</v>
      </c>
      <c r="H169">
        <f ca="1">_xll.BDH($A169,H$6,$B$2,$B$2,"Dir=V","Dts=H")</f>
        <v>375.2</v>
      </c>
      <c r="I169">
        <f ca="1">_xll.BDH($A169,I$6,$B$2,$B$2,"Dir=V","Dts=H")</f>
        <v>382.25</v>
      </c>
      <c r="J169" t="s">
        <v>674</v>
      </c>
      <c r="K169">
        <f t="shared" si="4"/>
        <v>400</v>
      </c>
      <c r="L169">
        <f t="shared" si="5"/>
        <v>410</v>
      </c>
      <c r="M169" t="str">
        <f>_xll.BDS(A169,"BEST_ANALYST_RECS_BULK","headers=n","startrow",MATCH(1,_xll.BDS(A169,"BEST_ANALYST_RECS_BULK","headers=n","endcol=9","startcol=9","array=t"),0),"endrow",MATCH(1,_xll.BDS(A169,"BEST_ANALYST_RECS_BULK","headers=n","endcol=9","startcol=9","array=t"),0),"cols=10;rows=1")</f>
        <v>Morningstar</v>
      </c>
      <c r="N169" t="s">
        <v>668</v>
      </c>
      <c r="O169" t="s">
        <v>20</v>
      </c>
      <c r="P169">
        <v>5</v>
      </c>
      <c r="Q169" t="s">
        <v>23</v>
      </c>
      <c r="R169">
        <v>410</v>
      </c>
      <c r="S169" t="s">
        <v>19</v>
      </c>
      <c r="T169" s="2">
        <v>45835</v>
      </c>
      <c r="U169">
        <v>1</v>
      </c>
      <c r="V169">
        <v>18.61</v>
      </c>
      <c r="W169" t="str">
        <f>_xll.BDS(A169,"BEST_ANALYST_RECS_BULK","headers=n","startrow",MATCH(2,_xll.BDS(A169,"BEST_ANALYST_RECS_BULK","headers=n","endcol=9","startcol=9","array=t"),0),"endrow",MATCH(2,_xll.BDS(A169,"BEST_ANALYST_RECS_BULK","headers=n","endcol=9","startcol=9","array=t"),0),"cols=10;rows=1")</f>
        <v>Banco Sabadell</v>
      </c>
      <c r="X169" t="s">
        <v>746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16.989999999999998</v>
      </c>
      <c r="AG169" t="str">
        <f>_xll.BDS(A169,"BEST_ANALYST_RECS_BULK","headers=n","startrow",MATCH(3,_xll.BDS(A169,"BEST_ANALYST_RECS_BULK","headers=n","endcol=9","startcol=9","array=t"),0),"endrow",MATCH(3,_xll.BDS(A169,"BEST_ANALYST_RECS_BULK","headers=n","endcol=9","startcol=9","array=t"),0),"cols=10;rows=1")</f>
        <v>Landesbank Baden-Wuerttemberg</v>
      </c>
      <c r="AH169" t="s">
        <v>566</v>
      </c>
      <c r="AI169" t="s">
        <v>28</v>
      </c>
      <c r="AJ169">
        <v>3</v>
      </c>
      <c r="AK169" t="s">
        <v>26</v>
      </c>
      <c r="AL169">
        <v>395</v>
      </c>
      <c r="AM169" t="s">
        <v>19</v>
      </c>
      <c r="AN169" s="2">
        <v>45800</v>
      </c>
      <c r="AO169">
        <v>3</v>
      </c>
      <c r="AP169">
        <v>6.02</v>
      </c>
      <c r="AQ169" t="str">
        <f>_xll.BDP($A169, AQ$6)</f>
        <v>Consumer Staples</v>
      </c>
      <c r="AR169" t="str">
        <f>_xll.BDP($A169, AR$6)</f>
        <v>Personal Care Products</v>
      </c>
      <c r="AS169">
        <f ca="1">_xll.BQL( A169, "IMPLIED_VOLATILITY("&amp;_xll.BQL.DATE(B$2)&amp;",EXPIRY=30D,PCT_MONEYNESS=100)")</f>
        <v>24.802700000000002</v>
      </c>
    </row>
    <row r="170" spans="1:45" x14ac:dyDescent="0.25">
      <c r="A170" t="s">
        <v>231</v>
      </c>
      <c r="B170">
        <f ca="1">_xll.BDH(A170,"BEST_EPS",$B$2,$B$2,"BEST_FPERIOD_OVERRIDE=1bf","fill=previous","Days=A")</f>
        <v>1.0620000000000001</v>
      </c>
      <c r="C170">
        <f ca="1">_xll.BDH(A170,"BEST_EPS",$B$2,$B$2,"BEST_FPERIOD_OVERRIDE=2bf","fill=previous","Days=A")</f>
        <v>1.2669999999999999</v>
      </c>
      <c r="D170">
        <f ca="1">_xll.BDH(A170,"BEST_EPS",$B$2,$B$2,"BEST_FPERIOD_OVERRIDE=3bf","fill=previous","Days=A")</f>
        <v>1.367</v>
      </c>
      <c r="E170">
        <f ca="1">_xll.BDH(A170,"BEST_TARGET_PRICE",$B$2,$B$2,"fill=previous","Days=A")</f>
        <v>14.01</v>
      </c>
      <c r="F170">
        <f ca="1">_xll.BDH($A170,F$6,$B$2,$B$2,"Dir=V","Dts=H")</f>
        <v>13.12</v>
      </c>
      <c r="G170">
        <f ca="1">_xll.BDH($A170,G$6,$B$2,$B$2,"Dir=V","Dts=H")</f>
        <v>13.14</v>
      </c>
      <c r="H170">
        <f ca="1">_xll.BDH($A170,H$6,$B$2,$B$2,"Dir=V","Dts=H")</f>
        <v>12.89</v>
      </c>
      <c r="I170">
        <f ca="1">_xll.BDH($A170,I$6,$B$2,$B$2,"Dir=V","Dts=H")</f>
        <v>12.97</v>
      </c>
      <c r="J170" t="s">
        <v>674</v>
      </c>
      <c r="K170">
        <f t="shared" si="4"/>
        <v>14.366666666666667</v>
      </c>
      <c r="L170">
        <f t="shared" si="5"/>
        <v>15.6</v>
      </c>
      <c r="M170" t="str">
        <f>_xll.BDS(A170,"BEST_ANALYST_RECS_BULK","headers=n","startrow",MATCH(1,_xll.BDS(A170,"BEST_ANALYST_RECS_BULK","headers=n","endcol=9","startcol=9","array=t"),0),"endrow",MATCH(1,_xll.BDS(A170,"BEST_ANALYST_RECS_BULK","headers=n","endcol=9","startcol=9","array=t"),0),"cols=10;rows=1")</f>
        <v>Grupo Santander</v>
      </c>
      <c r="N170" t="s">
        <v>584</v>
      </c>
      <c r="O170" t="s">
        <v>17</v>
      </c>
      <c r="P170">
        <v>5</v>
      </c>
      <c r="Q170" t="s">
        <v>18</v>
      </c>
      <c r="R170">
        <v>15.6</v>
      </c>
      <c r="S170" t="s">
        <v>19</v>
      </c>
      <c r="T170" s="2">
        <v>45849</v>
      </c>
      <c r="U170">
        <v>1</v>
      </c>
      <c r="V170">
        <v>38.450000000000003</v>
      </c>
      <c r="W170" t="str">
        <f>_xll.BDS(A170,"BEST_ANALYST_RECS_BULK","headers=n","startrow",MATCH(2,_xll.BDS(A170,"BEST_ANALYST_RECS_BULK","headers=n","endcol=9","startcol=9","array=t"),0),"endrow",MATCH(2,_xll.BDS(A170,"BEST_ANALYST_RECS_BULK","headers=n","endcol=9","startcol=9","array=t"),0),"cols=10;rows=1")</f>
        <v>Landesbank Baden-Wuerttemberg</v>
      </c>
      <c r="X170" t="s">
        <v>445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36.9</v>
      </c>
      <c r="AG170" t="str">
        <f>_xll.BDS(A170,"BEST_ANALYST_RECS_BULK","headers=n","startrow",MATCH(3,_xll.BDS(A170,"BEST_ANALYST_RECS_BULK","headers=n","endcol=9","startcol=9","array=t"),0),"endrow",MATCH(3,_xll.BDS(A170,"BEST_ANALYST_RECS_BULK","headers=n","endcol=9","startcol=9","array=t"),0),"cols=10;rows=1")</f>
        <v>Oddo BHF</v>
      </c>
      <c r="AH170" t="s">
        <v>557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45848</v>
      </c>
      <c r="AO170">
        <v>3</v>
      </c>
      <c r="AP170">
        <v>33.299999999999997</v>
      </c>
      <c r="AQ170" t="str">
        <f>_xll.BDP($A170, AQ$6)</f>
        <v>Communication Services</v>
      </c>
      <c r="AR170" t="str">
        <f>_xll.BDP($A170, AR$6)</f>
        <v>Diversified Telecommunication</v>
      </c>
      <c r="AS170">
        <f ca="1">_xll.BQL( A170, "IMPLIED_VOLATILITY("&amp;_xll.BQL.DATE(B$2)&amp;",EXPIRY=30D,PCT_MONEYNESS=100)")</f>
        <v>16.577500000000001</v>
      </c>
    </row>
    <row r="171" spans="1:45" x14ac:dyDescent="0.25">
      <c r="A171" t="s">
        <v>258</v>
      </c>
      <c r="B171">
        <f ca="1">_xll.BDH(A171,"BEST_EPS",$B$2,$B$2,"BEST_FPERIOD_OVERRIDE=1bf","fill=previous","Days=A")</f>
        <v>7.7539999999999996</v>
      </c>
      <c r="C171">
        <f ca="1">_xll.BDH(A171,"BEST_EPS",$B$2,$B$2,"BEST_FPERIOD_OVERRIDE=2bf","fill=previous","Days=A")</f>
        <v>8.2129999999999992</v>
      </c>
      <c r="D171">
        <f ca="1">_xll.BDH(A171,"BEST_EPS",$B$2,$B$2,"BEST_FPERIOD_OVERRIDE=3bf","fill=previous","Days=A")</f>
        <v>8.7349999999999994</v>
      </c>
      <c r="E171">
        <f ca="1">_xll.BDH(A171,"BEST_TARGET_PRICE",$B$2,$B$2,"fill=previous","Days=A")</f>
        <v>110.06699999999999</v>
      </c>
      <c r="F171">
        <f ca="1">_xll.BDH($A171,F$6,$B$2,$B$2,"Dir=V","Dts=H")</f>
        <v>89.34</v>
      </c>
      <c r="G171">
        <f ca="1">_xll.BDH($A171,G$6,$B$2,$B$2,"Dir=V","Dts=H")</f>
        <v>90.96</v>
      </c>
      <c r="H171">
        <f ca="1">_xll.BDH($A171,H$6,$B$2,$B$2,"Dir=V","Dts=H")</f>
        <v>89.06</v>
      </c>
      <c r="I171">
        <f ca="1">_xll.BDH($A171,I$6,$B$2,$B$2,"Dir=V","Dts=H")</f>
        <v>90.22</v>
      </c>
      <c r="J171" t="s">
        <v>674</v>
      </c>
      <c r="K171">
        <f t="shared" si="4"/>
        <v>91.666666666666671</v>
      </c>
      <c r="L171">
        <f t="shared" si="5"/>
        <v>95</v>
      </c>
      <c r="M171" t="str">
        <f>_xll.BDS(A171,"BEST_ANALYST_RECS_BULK","headers=n","startrow",MATCH(1,_xll.BDS(A171,"BEST_ANALYST_RECS_BULK","headers=n","endcol=9","startcol=9","array=t"),0),"endrow",MATCH(1,_xll.BDS(A171,"BEST_ANALYST_RECS_BULK","headers=n","endcol=9","startcol=9","array=t"),0),"cols=10;rows=1")</f>
        <v>AlphaValue/Baader Europe</v>
      </c>
      <c r="N171" t="s">
        <v>554</v>
      </c>
      <c r="O171" t="s">
        <v>444</v>
      </c>
      <c r="P171">
        <v>2</v>
      </c>
      <c r="Q171" t="s">
        <v>18</v>
      </c>
      <c r="R171">
        <v>95</v>
      </c>
      <c r="S171" t="s">
        <v>27</v>
      </c>
      <c r="T171" s="2">
        <v>45841</v>
      </c>
      <c r="U171">
        <v>1</v>
      </c>
      <c r="V171">
        <v>38.04</v>
      </c>
      <c r="W171" t="str">
        <f>_xll.BDS(A171,"BEST_ANALYST_RECS_BULK","headers=n","startrow",MATCH(2,_xll.BDS(A171,"BEST_ANALYST_RECS_BULK","headers=n","endcol=9","startcol=9","array=t"),0),"endrow",MATCH(2,_xll.BDS(A171,"BEST_ANALYST_RECS_BULK","headers=n","endcol=9","startcol=9","array=t"),0),"cols=10;rows=1")</f>
        <v>Huber Research Partners LLC</v>
      </c>
      <c r="X171" t="s">
        <v>625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5.37</v>
      </c>
      <c r="AG171" t="str">
        <f>_xll.BDS(A171,"BEST_ANALYST_RECS_BULK","headers=n","startrow",MATCH(3,_xll.BDS(A171,"BEST_ANALYST_RECS_BULK","headers=n","endcol=9","startcol=9","array=t"),0),"endrow",MATCH(3,_xll.BDS(A171,"BEST_ANALYST_RECS_BULK","headers=n","endcol=9","startcol=9","array=t"),0),"cols=10;rows=1")</f>
        <v>Deutsche Bank</v>
      </c>
      <c r="AH171" t="s">
        <v>564</v>
      </c>
      <c r="AI171" t="s">
        <v>28</v>
      </c>
      <c r="AJ171">
        <v>3</v>
      </c>
      <c r="AK171" t="s">
        <v>18</v>
      </c>
      <c r="AL171">
        <v>100</v>
      </c>
      <c r="AM171" t="s">
        <v>22</v>
      </c>
      <c r="AN171" s="2">
        <v>45840</v>
      </c>
      <c r="AO171">
        <v>3</v>
      </c>
      <c r="AP171">
        <v>0</v>
      </c>
      <c r="AQ171" t="str">
        <f>_xll.BDP($A171, AQ$6)</f>
        <v>Communication Services</v>
      </c>
      <c r="AR171" t="str">
        <f>_xll.BDP($A171, AR$6)</f>
        <v>Media</v>
      </c>
      <c r="AS171">
        <f ca="1">_xll.BQL( A171, "IMPLIED_VOLATILITY("&amp;_xll.BQL.DATE(B$2)&amp;",EXPIRY=30D,PCT_MONEYNESS=100)")</f>
        <v>26.187000000000001</v>
      </c>
    </row>
    <row r="172" spans="1:45" x14ac:dyDescent="0.25">
      <c r="A172" t="s">
        <v>429</v>
      </c>
      <c r="B172">
        <f ca="1">_xll.BDH(A172,"BEST_EPS",$B$2,$B$2,"BEST_FPERIOD_OVERRIDE=1bf","fill=previous","Days=A")</f>
        <v>10.371</v>
      </c>
      <c r="C172">
        <f ca="1">_xll.BDH(A172,"BEST_EPS",$B$2,$B$2,"BEST_FPERIOD_OVERRIDE=2bf","fill=previous","Days=A")</f>
        <v>13.867000000000001</v>
      </c>
      <c r="D172" t="str">
        <f ca="1">_xll.BDH(A172,"BEST_EPS",$B$2,$B$2,"BEST_FPERIOD_OVERRIDE=3bf","fill=previous","Days=A")</f>
        <v>#N/A N/A</v>
      </c>
      <c r="E172">
        <f ca="1">_xll.BDH(A172,"BEST_TARGET_PRICE",$B$2,$B$2,"fill=previous","Days=A")</f>
        <v>85.242999999999995</v>
      </c>
      <c r="F172">
        <f ca="1">_xll.BDH($A172,F$6,$B$2,$B$2,"Dir=V","Dts=H")</f>
        <v>60.3</v>
      </c>
      <c r="G172">
        <f ca="1">_xll.BDH($A172,G$6,$B$2,$B$2,"Dir=V","Dts=H")</f>
        <v>60.95</v>
      </c>
      <c r="H172">
        <f ca="1">_xll.BDH($A172,H$6,$B$2,$B$2,"Dir=V","Dts=H")</f>
        <v>60.2</v>
      </c>
      <c r="I172">
        <f ca="1">_xll.BDH($A172,I$6,$B$2,$B$2,"Dir=V","Dts=H")</f>
        <v>60.95</v>
      </c>
      <c r="J172" t="s">
        <v>674</v>
      </c>
      <c r="K172">
        <f t="shared" si="4"/>
        <v>82.5</v>
      </c>
      <c r="L172">
        <f t="shared" si="5"/>
        <v>80</v>
      </c>
      <c r="M172" t="str">
        <f>_xll.BDS(A172,"BEST_ANALYST_RECS_BULK","headers=n","startrow",MATCH(1,_xll.BDS(A172,"BEST_ANALYST_RECS_BULK","headers=n","endcol=9","startcol=9","array=t"),0),"endrow",MATCH(1,_xll.BDS(A172,"BEST_ANALYST_RECS_BULK","headers=n","endcol=9","startcol=9","array=t"),0),"cols=10;rows=1")</f>
        <v>ISS-EVA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16.79</v>
      </c>
      <c r="W172" t="str">
        <f>_xll.BDS(A172,"BEST_ANALYST_RECS_BULK","headers=n","startrow",MATCH(2,_xll.BDS(A172,"BEST_ANALYST_RECS_BULK","headers=n","endcol=9","startcol=9","array=t"),0),"endrow",MATCH(2,_xll.BDS(A172,"BEST_ANALYST_RECS_BULK","headers=n","endcol=9","startcol=9","array=t"),0),"cols=10;rows=1")</f>
        <v>Bank Degroof Petercam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-0.92</v>
      </c>
      <c r="AG172" t="str">
        <f>_xll.BDS(A172,"BEST_ANALYST_RECS_BULK","headers=n","startrow",MATCH(3,_xll.BDS(A172,"BEST_ANALYST_RECS_BULK","headers=n","endcol=9","startcol=9","array=t"),0),"endrow",MATCH(3,_xll.BDS(A172,"BEST_ANALYST_RECS_BULK","headers=n","endcol=9","startcol=9","array=t"),0),"cols=10;rows=1")</f>
        <v>Goldman Sachs</v>
      </c>
      <c r="AH172" t="s">
        <v>1020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-15.41</v>
      </c>
      <c r="AQ172" t="str">
        <f>_xll.BDP($A172, AQ$6)</f>
        <v>Financials</v>
      </c>
      <c r="AR172" t="str">
        <f>_xll.BDP($A172, AR$6)</f>
        <v>Financial Services</v>
      </c>
      <c r="AS172">
        <f ca="1">_xll.BQL( A172, "IMPLIED_VOLATILITY("&amp;_xll.BQL.DATE(B$2)&amp;",EXPIRY=30D,PCT_MONEYNESS=100)")</f>
        <v>28.101600000000001</v>
      </c>
    </row>
    <row r="173" spans="1:45" x14ac:dyDescent="0.25">
      <c r="A173" t="s">
        <v>207</v>
      </c>
      <c r="B173">
        <f ca="1">_xll.BDH(A173,"BEST_EPS",$B$2,$B$2,"BEST_FPERIOD_OVERRIDE=1bf","fill=previous","Days=A")</f>
        <v>6.5990000000000002</v>
      </c>
      <c r="C173">
        <f ca="1">_xll.BDH(A173,"BEST_EPS",$B$2,$B$2,"BEST_FPERIOD_OVERRIDE=2bf","fill=previous","Days=A")</f>
        <v>6.9260000000000002</v>
      </c>
      <c r="D173">
        <f ca="1">_xll.BDH(A173,"BEST_EPS",$B$2,$B$2,"BEST_FPERIOD_OVERRIDE=3bf","fill=previous","Days=A")</f>
        <v>7.3520000000000003</v>
      </c>
      <c r="E173">
        <f ca="1">_xll.BDH(A173,"BEST_TARGET_PRICE",$B$2,$B$2,"fill=previous","Days=A")</f>
        <v>105.727</v>
      </c>
      <c r="F173">
        <f ca="1">_xll.BDH($A173,F$6,$B$2,$B$2,"Dir=V","Dts=H")</f>
        <v>93.26</v>
      </c>
      <c r="G173">
        <f ca="1">_xll.BDH($A173,G$6,$B$2,$B$2,"Dir=V","Dts=H")</f>
        <v>96.5</v>
      </c>
      <c r="H173">
        <f ca="1">_xll.BDH($A173,H$6,$B$2,$B$2,"Dir=V","Dts=H")</f>
        <v>93.24</v>
      </c>
      <c r="I173">
        <f ca="1">_xll.BDH($A173,I$6,$B$2,$B$2,"Dir=V","Dts=H")</f>
        <v>96.08</v>
      </c>
      <c r="J173" t="s">
        <v>674</v>
      </c>
      <c r="K173">
        <f t="shared" si="4"/>
        <v>111</v>
      </c>
      <c r="L173">
        <f t="shared" si="5"/>
        <v>111</v>
      </c>
      <c r="M173" t="e">
        <f>_xll.BDS(A173,"BEST_ANALYST_RECS_BULK","headers=n","startrow",MATCH(1,_xll.BDS(A173,"BEST_ANALYST_RECS_BULK","headers=n","endcol=9","startcol=9","array=t"),0),"endrow",MATCH(1,_xll.BDS(A173,"BEST_ANALYST_RECS_BULK","headers=n","endcol=9","startcol=9","array=t"),0),"cols=10;rows=1")</f>
        <v>#N/A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28.54</v>
      </c>
      <c r="W173" t="str">
        <f>_xll.BDS(A173,"BEST_ANALYST_RECS_BULK","headers=n","startrow",MATCH(2,_xll.BDS(A173,"BEST_ANALYST_RECS_BULK","headers=n","endcol=9","startcol=9","array=t"),0),"endrow",MATCH(2,_xll.BDS(A173,"BEST_ANALYST_RECS_BULK","headers=n","endcol=9","startcol=9","array=t"),0),"cols=10;rows=1")</f>
        <v>Barclays</v>
      </c>
      <c r="X173" t="s">
        <v>473</v>
      </c>
      <c r="Y173" t="s">
        <v>35</v>
      </c>
      <c r="Z173">
        <v>3</v>
      </c>
      <c r="AA173" t="s">
        <v>18</v>
      </c>
      <c r="AB173">
        <v>111</v>
      </c>
      <c r="AC173" t="s">
        <v>19</v>
      </c>
      <c r="AD173" s="2">
        <v>45849</v>
      </c>
      <c r="AE173">
        <v>2</v>
      </c>
      <c r="AF173">
        <v>22.97</v>
      </c>
      <c r="AG173" t="str">
        <f>_xll.BDS(A173,"BEST_ANALYST_RECS_BULK","headers=n","startrow",MATCH(3,_xll.BDS(A173,"BEST_ANALYST_RECS_BULK","headers=n","endcol=9","startcol=9","array=t"),0),"endrow",MATCH(3,_xll.BDS(A173,"BEST_ANALYST_RECS_BULK","headers=n","endcol=9","startcol=9","array=t"),0),"cols=10;rows=1")</f>
        <v>ISS-EVA</v>
      </c>
      <c r="AH173" t="s">
        <v>32</v>
      </c>
      <c r="AI173" t="s">
        <v>30</v>
      </c>
      <c r="AJ173">
        <v>1</v>
      </c>
      <c r="AK173" t="s">
        <v>18</v>
      </c>
      <c r="AL173" t="s">
        <v>29</v>
      </c>
      <c r="AM173" t="s">
        <v>19</v>
      </c>
      <c r="AN173" s="2">
        <v>45342</v>
      </c>
      <c r="AO173">
        <v>3</v>
      </c>
      <c r="AP173">
        <v>21.84</v>
      </c>
      <c r="AQ173" t="str">
        <f>_xll.BDP($A173, AQ$6)</f>
        <v>Consumer Staples</v>
      </c>
      <c r="AR173" t="str">
        <f>_xll.BDP($A173, AR$6)</f>
        <v>Beverages</v>
      </c>
      <c r="AS173">
        <f ca="1">_xll.BQL( A173, "IMPLIED_VOLATILITY("&amp;_xll.BQL.DATE(B$2)&amp;",EXPIRY=30D,PCT_MONEYNESS=100)")</f>
        <v>27.405799999999999</v>
      </c>
    </row>
    <row r="174" spans="1:45" x14ac:dyDescent="0.25">
      <c r="A174" t="s">
        <v>58</v>
      </c>
      <c r="B174">
        <f ca="1">_xll.BDH(A174,"BEST_EPS",$B$2,$B$2,"BEST_FPERIOD_OVERRIDE=1bf","fill=previous","Days=A")</f>
        <v>48.106000000000002</v>
      </c>
      <c r="C174">
        <f ca="1">_xll.BDH(A174,"BEST_EPS",$B$2,$B$2,"BEST_FPERIOD_OVERRIDE=2bf","fill=previous","Days=A")</f>
        <v>54.734000000000002</v>
      </c>
      <c r="D174">
        <f ca="1">_xll.BDH(A174,"BEST_EPS",$B$2,$B$2,"BEST_FPERIOD_OVERRIDE=3bf","fill=previous","Days=A")</f>
        <v>60.348999999999997</v>
      </c>
      <c r="E174">
        <f ca="1">_xll.BDH(A174,"BEST_TARGET_PRICE",$B$2,$B$2,"fill=previous","Days=A")</f>
        <v>2519.56</v>
      </c>
      <c r="F174">
        <f ca="1">_xll.BDH($A174,F$6,$B$2,$B$2,"Dir=V","Dts=H")</f>
        <v>2447</v>
      </c>
      <c r="G174">
        <f ca="1">_xll.BDH($A174,G$6,$B$2,$B$2,"Dir=V","Dts=H")</f>
        <v>2482</v>
      </c>
      <c r="H174">
        <f ca="1">_xll.BDH($A174,H$6,$B$2,$B$2,"Dir=V","Dts=H")</f>
        <v>2439</v>
      </c>
      <c r="I174">
        <f ca="1">_xll.BDH($A174,I$6,$B$2,$B$2,"Dir=V","Dts=H")</f>
        <v>2474</v>
      </c>
      <c r="J174" t="s">
        <v>674</v>
      </c>
      <c r="K174">
        <f t="shared" si="4"/>
        <v>2682</v>
      </c>
      <c r="L174">
        <f t="shared" si="5"/>
        <v>2764</v>
      </c>
      <c r="M174" t="str">
        <f>_xll.BDS(A174,"BEST_ANALYST_RECS_BULK","headers=n","startrow",MATCH(1,_xll.BDS(A174,"BEST_ANALYST_RECS_BULK","headers=n","endcol=9","startcol=9","array=t"),0),"endrow",MATCH(1,_xll.BDS(A174,"BEST_ANALYST_RECS_BULK","headers=n","endcol=9","startcol=9","array=t"),0),"cols=10;rows=1")</f>
        <v>AlphaValue/Baader Europe</v>
      </c>
      <c r="N174" t="s">
        <v>443</v>
      </c>
      <c r="O174" t="s">
        <v>438</v>
      </c>
      <c r="P174">
        <v>4</v>
      </c>
      <c r="Q174" t="s">
        <v>18</v>
      </c>
      <c r="R174">
        <v>2764</v>
      </c>
      <c r="S174" t="s">
        <v>27</v>
      </c>
      <c r="T174" s="2">
        <v>45848</v>
      </c>
      <c r="U174">
        <v>1</v>
      </c>
      <c r="V174">
        <v>31.63</v>
      </c>
      <c r="W174" t="str">
        <f>_xll.BDS(A174,"BEST_ANALYST_RECS_BULK","headers=n","startrow",MATCH(2,_xll.BDS(A174,"BEST_ANALYST_RECS_BULK","headers=n","endcol=9","startcol=9","array=t"),0),"endrow",MATCH(2,_xll.BDS(A174,"BEST_ANALYST_RECS_BULK","headers=n","endcol=9","startcol=9","array=t"),0),"cols=10;rows=1")</f>
        <v>Kepler Cheuvreux</v>
      </c>
      <c r="X174" t="s">
        <v>869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45848</v>
      </c>
      <c r="AE174">
        <v>2</v>
      </c>
      <c r="AF174">
        <v>30.8</v>
      </c>
      <c r="AG174" t="str">
        <f>_xll.BDS(A174,"BEST_ANALYST_RECS_BULK","headers=n","startrow",MATCH(3,_xll.BDS(A174,"BEST_ANALYST_RECS_BULK","headers=n","endcol=9","startcol=9","array=t"),0),"endrow",MATCH(3,_xll.BDS(A174,"BEST_ANALYST_RECS_BULK","headers=n","endcol=9","startcol=9","array=t"),0),"cols=10;rows=1")</f>
        <v>Sadif Investment Analytics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30.39</v>
      </c>
      <c r="AQ174" t="str">
        <f>_xll.BDP($A174, AQ$6)</f>
        <v>Consumer Discretionary</v>
      </c>
      <c r="AR174" t="str">
        <f>_xll.BDP($A174, AR$6)</f>
        <v>Textiles, Apparel &amp; Luxury Goo</v>
      </c>
      <c r="AS174">
        <f ca="1">_xll.BQL( A174, "IMPLIED_VOLATILITY("&amp;_xll.BQL.DATE(B$2)&amp;",EXPIRY=30D,PCT_MONEYNESS=100)")</f>
        <v>25.941700000000001</v>
      </c>
    </row>
    <row r="175" spans="1:45" x14ac:dyDescent="0.25">
      <c r="A175" t="s">
        <v>321</v>
      </c>
      <c r="B175">
        <f ca="1">_xll.BDH(A175,"BEST_EPS",$B$2,$B$2,"BEST_FPERIOD_OVERRIDE=1bf","fill=previous","Days=A")</f>
        <v>8.2330000000000005</v>
      </c>
      <c r="C175">
        <f ca="1">_xll.BDH(A175,"BEST_EPS",$B$2,$B$2,"BEST_FPERIOD_OVERRIDE=2bf","fill=previous","Days=A")</f>
        <v>9.3759999999999994</v>
      </c>
      <c r="D175">
        <f ca="1">_xll.BDH(A175,"BEST_EPS",$B$2,$B$2,"BEST_FPERIOD_OVERRIDE=3bf","fill=previous","Days=A")</f>
        <v>10.099</v>
      </c>
      <c r="E175">
        <f ca="1">_xll.BDH(A175,"BEST_TARGET_PRICE",$B$2,$B$2,"fill=previous","Days=A")</f>
        <v>55.555</v>
      </c>
      <c r="F175">
        <f ca="1">_xll.BDH($A175,F$6,$B$2,$B$2,"Dir=V","Dts=H")</f>
        <v>41.18</v>
      </c>
      <c r="G175">
        <f ca="1">_xll.BDH($A175,G$6,$B$2,$B$2,"Dir=V","Dts=H")</f>
        <v>41.91</v>
      </c>
      <c r="H175">
        <f ca="1">_xll.BDH($A175,H$6,$B$2,$B$2,"Dir=V","Dts=H")</f>
        <v>41.09</v>
      </c>
      <c r="I175">
        <f ca="1">_xll.BDH($A175,I$6,$B$2,$B$2,"Dir=V","Dts=H")</f>
        <v>41.86</v>
      </c>
      <c r="J175" t="s">
        <v>674</v>
      </c>
      <c r="K175">
        <f t="shared" si="4"/>
        <v>42.84</v>
      </c>
      <c r="L175">
        <f t="shared" si="5"/>
        <v>5.68</v>
      </c>
      <c r="M175" t="str">
        <f>_xll.BDS(A175,"BEST_ANALYST_RECS_BULK","headers=n","startrow",MATCH(1,_xll.BDS(A175,"BEST_ANALYST_RECS_BULK","headers=n","endcol=9","startcol=9","array=t"),0),"endrow",MATCH(1,_xll.BDS(A175,"BEST_ANALYST_RECS_BULK","headers=n","endcol=9","startcol=9","array=t"),0),"cols=10;rows=1")</f>
        <v>Sadif Investment Analytics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24.68</v>
      </c>
      <c r="W175" t="str">
        <f>_xll.BDS(A175,"BEST_ANALYST_RECS_BULK","headers=n","startrow",MATCH(2,_xll.BDS(A175,"BEST_ANALYST_RECS_BULK","headers=n","endcol=9","startcol=9","array=t"),0),"endrow",MATCH(2,_xll.BDS(A175,"BEST_ANALYST_RECS_BULK","headers=n","endcol=9","startcol=9","array=t"),0),"cols=10;rows=1")</f>
        <v>ISS-EVA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11.27</v>
      </c>
      <c r="AG175" t="str">
        <f>_xll.BDS(A175,"BEST_ANALYST_RECS_BULK","headers=n","startrow",MATCH(3,_xll.BDS(A175,"BEST_ANALYST_RECS_BULK","headers=n","endcol=9","startcol=9","array=t"),0),"endrow",MATCH(3,_xll.BDS(A175,"BEST_ANALYST_RECS_BULK","headers=n","endcol=9","startcol=9","array=t"),0),"cols=10;rows=1")</f>
        <v>Morningstar</v>
      </c>
      <c r="AH175" t="s">
        <v>938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45839</v>
      </c>
      <c r="AO175">
        <v>3</v>
      </c>
      <c r="AP175">
        <v>10.94</v>
      </c>
      <c r="AQ175" t="str">
        <f>_xll.BDP($A175, AQ$6)</f>
        <v>Consumer Discretionary</v>
      </c>
      <c r="AR175" t="str">
        <f>_xll.BDP($A175, AR$6)</f>
        <v>Automobiles</v>
      </c>
      <c r="AS175">
        <f ca="1">_xll.BQL( A175, "IMPLIED_VOLATILITY("&amp;_xll.BQL.DATE(B$2)&amp;",EXPIRY=30D,PCT_MONEYNESS=100)")</f>
        <v>30.64</v>
      </c>
    </row>
    <row r="176" spans="1:45" x14ac:dyDescent="0.25">
      <c r="A176" t="s">
        <v>381</v>
      </c>
      <c r="B176">
        <f ca="1">_xll.BDH(A176,"BEST_EPS",$B$2,$B$2,"BEST_FPERIOD_OVERRIDE=1bf","fill=previous","Days=A")</f>
        <v>2.3620000000000001</v>
      </c>
      <c r="C176">
        <f ca="1">_xll.BDH(A176,"BEST_EPS",$B$2,$B$2,"BEST_FPERIOD_OVERRIDE=2bf","fill=previous","Days=A")</f>
        <v>2.6360000000000001</v>
      </c>
      <c r="D176">
        <f ca="1">_xll.BDH(A176,"BEST_EPS",$B$2,$B$2,"BEST_FPERIOD_OVERRIDE=3bf","fill=previous","Days=A")</f>
        <v>3.0779999999999998</v>
      </c>
      <c r="E176">
        <f ca="1">_xll.BDH(A176,"BEST_TARGET_PRICE",$B$2,$B$2,"fill=previous","Days=A")</f>
        <v>27.545999999999999</v>
      </c>
      <c r="F176">
        <f ca="1">_xll.BDH($A176,F$6,$B$2,$B$2,"Dir=V","Dts=H")</f>
        <v>26.44</v>
      </c>
      <c r="G176">
        <f ca="1">_xll.BDH($A176,G$6,$B$2,$B$2,"Dir=V","Dts=H")</f>
        <v>26.69</v>
      </c>
      <c r="H176">
        <f ca="1">_xll.BDH($A176,H$6,$B$2,$B$2,"Dir=V","Dts=H")</f>
        <v>26.31</v>
      </c>
      <c r="I176">
        <f ca="1">_xll.BDH($A176,I$6,$B$2,$B$2,"Dir=V","Dts=H")</f>
        <v>26.61</v>
      </c>
      <c r="J176" t="s">
        <v>674</v>
      </c>
      <c r="K176">
        <f t="shared" si="4"/>
        <v>29.666666666666668</v>
      </c>
      <c r="L176">
        <f t="shared" si="5"/>
        <v>31</v>
      </c>
      <c r="M176" t="str">
        <f>_xll.BDS(A176,"BEST_ANALYST_RECS_BULK","headers=n","startrow",MATCH(1,_xll.BDS(A176,"BEST_ANALYST_RECS_BULK","headers=n","endcol=9","startcol=9","array=t"),0),"endrow",MATCH(1,_xll.BDS(A176,"BEST_ANALYST_RECS_BULK","headers=n","endcol=9","startcol=9","array=t"),0),"cols=10;rows=1")</f>
        <v>Barclays</v>
      </c>
      <c r="N176" t="s">
        <v>888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45848</v>
      </c>
      <c r="U176">
        <v>1</v>
      </c>
      <c r="V176">
        <v>24.39</v>
      </c>
      <c r="W176" t="str">
        <f>_xll.BDS(A176,"BEST_ANALYST_RECS_BULK","headers=n","startrow",MATCH(2,_xll.BDS(A176,"BEST_ANALYST_RECS_BULK","headers=n","endcol=9","startcol=9","array=t"),0),"endrow",MATCH(2,_xll.BDS(A176,"BEST_ANALYST_RECS_BULK","headers=n","endcol=9","startcol=9","array=t"),0),"cols=10;rows=1")</f>
        <v>Bernstein</v>
      </c>
      <c r="X176" t="s">
        <v>745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18.600000000000001</v>
      </c>
      <c r="AG176" t="str">
        <f>_xll.BDS(A176,"BEST_ANALYST_RECS_BULK","headers=n","startrow",MATCH(3,_xll.BDS(A176,"BEST_ANALYST_RECS_BULK","headers=n","endcol=9","startcol=9","array=t"),0),"endrow",MATCH(3,_xll.BDS(A176,"BEST_ANALYST_RECS_BULK","headers=n","endcol=9","startcol=9","array=t"),0),"cols=10;rows=1")</f>
        <v>Citi</v>
      </c>
      <c r="AH176" t="s">
        <v>562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45846</v>
      </c>
      <c r="AO176">
        <v>3</v>
      </c>
      <c r="AP176">
        <v>15.57</v>
      </c>
      <c r="AQ176" t="str">
        <f>_xll.BDP($A176, AQ$6)</f>
        <v>Industrials</v>
      </c>
      <c r="AR176" t="str">
        <f>_xll.BDP($A176, AR$6)</f>
        <v>Trading Companies &amp; Distributo</v>
      </c>
      <c r="AS176">
        <f ca="1">_xll.BQL( A176, "IMPLIED_VOLATILITY("&amp;_xll.BQL.DATE(B$2)&amp;",EXPIRY=30D,PCT_MONEYNESS=100)")</f>
        <v>24.0915</v>
      </c>
    </row>
    <row r="177" spans="1:45" x14ac:dyDescent="0.25">
      <c r="A177" t="s">
        <v>99</v>
      </c>
      <c r="B177">
        <f ca="1">_xll.BDH(A177,"BEST_EPS",$B$2,$B$2,"BEST_FPERIOD_OVERRIDE=1bf","fill=previous","Days=A")</f>
        <v>9.0649999999999995</v>
      </c>
      <c r="C177">
        <f ca="1">_xll.BDH(A177,"BEST_EPS",$B$2,$B$2,"BEST_FPERIOD_OVERRIDE=2bf","fill=previous","Days=A")</f>
        <v>10.728</v>
      </c>
      <c r="D177">
        <f ca="1">_xll.BDH(A177,"BEST_EPS",$B$2,$B$2,"BEST_FPERIOD_OVERRIDE=3bf","fill=previous","Days=A")</f>
        <v>12.185</v>
      </c>
      <c r="E177">
        <f ca="1">_xll.BDH(A177,"BEST_TARGET_PRICE",$B$2,$B$2,"fill=previous","Days=A")</f>
        <v>275.613</v>
      </c>
      <c r="F177">
        <f ca="1">_xll.BDH($A177,F$6,$B$2,$B$2,"Dir=V","Dts=H")</f>
        <v>281</v>
      </c>
      <c r="G177">
        <f ca="1">_xll.BDH($A177,G$6,$B$2,$B$2,"Dir=V","Dts=H")</f>
        <v>281.3</v>
      </c>
      <c r="H177">
        <f ca="1">_xll.BDH($A177,H$6,$B$2,$B$2,"Dir=V","Dts=H")</f>
        <v>276</v>
      </c>
      <c r="I177">
        <f ca="1">_xll.BDH($A177,I$6,$B$2,$B$2,"Dir=V","Dts=H")</f>
        <v>276</v>
      </c>
      <c r="J177" t="s">
        <v>674</v>
      </c>
      <c r="K177">
        <f t="shared" si="4"/>
        <v>282</v>
      </c>
      <c r="L177">
        <f t="shared" si="5"/>
        <v>278</v>
      </c>
      <c r="M177" t="str">
        <f>_xll.BDS(A177,"BEST_ANALYST_RECS_BULK","headers=n","startrow",MATCH(1,_xll.BDS(A177,"BEST_ANALYST_RECS_BULK","headers=n","endcol=9","startcol=9","array=t"),0),"endrow",MATCH(1,_xll.BDS(A177,"BEST_ANALYST_RECS_BULK","headers=n","endcol=9","startcol=9","array=t"),0),"cols=10;rows=1")</f>
        <v>DZ Bank AG Research</v>
      </c>
      <c r="N177" t="s">
        <v>531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47.82</v>
      </c>
      <c r="W177" t="str">
        <f>_xll.BDS(A177,"BEST_ANALYST_RECS_BULK","headers=n","startrow",MATCH(2,_xll.BDS(A177,"BEST_ANALYST_RECS_BULK","headers=n","endcol=9","startcol=9","array=t"),0),"endrow",MATCH(2,_xll.BDS(A177,"BEST_ANALYST_RECS_BULK","headers=n","endcol=9","startcol=9","array=t"),0),"cols=10;rows=1")</f>
        <v>RBC Capital</v>
      </c>
      <c r="X177" t="s">
        <v>913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42.25</v>
      </c>
      <c r="AG177" t="str">
        <f>_xll.BDS(A177,"BEST_ANALYST_RECS_BULK","headers=n","startrow",MATCH(3,_xll.BDS(A177,"BEST_ANALYST_RECS_BULK","headers=n","endcol=9","startcol=9","array=t"),0),"endrow",MATCH(3,_xll.BDS(A177,"BEST_ANALYST_RECS_BULK","headers=n","endcol=9","startcol=9","array=t"),0),"cols=10;rows=1")</f>
        <v>Vertical Research Partners</v>
      </c>
      <c r="AH177" t="s">
        <v>705</v>
      </c>
      <c r="AI177" t="s">
        <v>20</v>
      </c>
      <c r="AJ177">
        <v>5</v>
      </c>
      <c r="AK177" t="s">
        <v>18</v>
      </c>
      <c r="AL177">
        <v>283</v>
      </c>
      <c r="AM177" t="s">
        <v>19</v>
      </c>
      <c r="AN177" s="2">
        <v>45848</v>
      </c>
      <c r="AO177">
        <v>3</v>
      </c>
      <c r="AP177">
        <v>36.270000000000003</v>
      </c>
      <c r="AQ177" t="str">
        <f>_xll.BDP($A177, AQ$6)</f>
        <v>Industrials</v>
      </c>
      <c r="AR177" t="str">
        <f>_xll.BDP($A177, AR$6)</f>
        <v>Aerospace &amp; Defense</v>
      </c>
      <c r="AS177">
        <f ca="1">_xll.BQL( A177, "IMPLIED_VOLATILITY("&amp;_xll.BQL.DATE(B$2)&amp;",EXPIRY=30D,PCT_MONEYNESS=100)")</f>
        <v>27.822500000000002</v>
      </c>
    </row>
    <row r="178" spans="1:45" x14ac:dyDescent="0.25">
      <c r="A178" t="s">
        <v>79</v>
      </c>
      <c r="B178">
        <f ca="1">_xll.BDH(A178,"BEST_EPS",$B$2,$B$2,"BEST_FPERIOD_OVERRIDE=1bf","fill=previous","Days=A")</f>
        <v>8.4090000000000007</v>
      </c>
      <c r="C178">
        <f ca="1">_xll.BDH(A178,"BEST_EPS",$B$2,$B$2,"BEST_FPERIOD_OVERRIDE=2bf","fill=previous","Days=A")</f>
        <v>9.0749999999999993</v>
      </c>
      <c r="D178">
        <f ca="1">_xll.BDH(A178,"BEST_EPS",$B$2,$B$2,"BEST_FPERIOD_OVERRIDE=3bf","fill=previous","Days=A")</f>
        <v>9.8070000000000004</v>
      </c>
      <c r="E178">
        <f ca="1">_xll.BDH(A178,"BEST_TARGET_PRICE",$B$2,$B$2,"fill=previous","Days=A")</f>
        <v>112.3</v>
      </c>
      <c r="F178">
        <f ca="1">_xll.BDH($A178,F$6,$B$2,$B$2,"Dir=V","Dts=H")</f>
        <v>83.75</v>
      </c>
      <c r="G178">
        <f ca="1">_xll.BDH($A178,G$6,$B$2,$B$2,"Dir=V","Dts=H")</f>
        <v>84.3</v>
      </c>
      <c r="H178">
        <f ca="1">_xll.BDH($A178,H$6,$B$2,$B$2,"Dir=V","Dts=H")</f>
        <v>83.61</v>
      </c>
      <c r="I178">
        <f ca="1">_xll.BDH($A178,I$6,$B$2,$B$2,"Dir=V","Dts=H")</f>
        <v>84.16</v>
      </c>
      <c r="J178" t="s">
        <v>674</v>
      </c>
      <c r="K178">
        <f t="shared" si="4"/>
        <v>109.33333333333333</v>
      </c>
      <c r="L178">
        <f t="shared" si="5"/>
        <v>114</v>
      </c>
      <c r="M178" t="str">
        <f>_xll.BDS(A178,"BEST_ANALYST_RECS_BULK","headers=n","startrow",MATCH(1,_xll.BDS(A178,"BEST_ANALYST_RECS_BULK","headers=n","endcol=9","startcol=9","array=t"),0),"endrow",MATCH(1,_xll.BDS(A178,"BEST_ANALYST_RECS_BULK","headers=n","endcol=9","startcol=9","array=t"),0),"cols=10;rows=1")</f>
        <v>Banco Sabadell</v>
      </c>
      <c r="N178" t="s">
        <v>626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8.02</v>
      </c>
      <c r="W178" t="str">
        <f>_xll.BDS(A178,"BEST_ANALYST_RECS_BULK","headers=n","startrow",MATCH(2,_xll.BDS(A178,"BEST_ANALYST_RECS_BULK","headers=n","endcol=9","startcol=9","array=t"),0),"endrow",MATCH(2,_xll.BDS(A178,"BEST_ANALYST_RECS_BULK","headers=n","endcol=9","startcol=9","array=t"),0),"cols=10;rows=1")</f>
        <v>CIC Market Solutions</v>
      </c>
      <c r="X178" t="s">
        <v>540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4.0999999999999996</v>
      </c>
      <c r="AG178" t="str">
        <f>_xll.BDS(A178,"BEST_ANALYST_RECS_BULK","headers=n","startrow",MATCH(3,_xll.BDS(A178,"BEST_ANALYST_RECS_BULK","headers=n","endcol=9","startcol=9","array=t"),0),"endrow",MATCH(3,_xll.BDS(A178,"BEST_ANALYST_RECS_BULK","headers=n","endcol=9","startcol=9","array=t"),0),"cols=10;rows=1")</f>
        <v>TD Cowen</v>
      </c>
      <c r="AH178" t="s">
        <v>818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45848</v>
      </c>
      <c r="AO178">
        <v>3</v>
      </c>
      <c r="AP178">
        <v>0</v>
      </c>
      <c r="AQ178" t="str">
        <f>_xll.BDP($A178, AQ$6)</f>
        <v>Health Care</v>
      </c>
      <c r="AR178" t="str">
        <f>_xll.BDP($A178, AR$6)</f>
        <v>Pharmaceuticals</v>
      </c>
      <c r="AS178">
        <f ca="1">_xll.BQL( A178, "IMPLIED_VOLATILITY("&amp;_xll.BQL.DATE(B$2)&amp;",EXPIRY=30D,PCT_MONEYNESS=100)")</f>
        <v>22.032299999999999</v>
      </c>
    </row>
    <row r="179" spans="1:45" x14ac:dyDescent="0.25">
      <c r="A179" t="s">
        <v>182</v>
      </c>
      <c r="B179">
        <f ca="1">_xll.BDH(A179,"BEST_EPS",$B$2,$B$2,"BEST_FPERIOD_OVERRIDE=1bf","fill=previous","Days=A")</f>
        <v>7.1189999999999998</v>
      </c>
      <c r="C179">
        <f ca="1">_xll.BDH(A179,"BEST_EPS",$B$2,$B$2,"BEST_FPERIOD_OVERRIDE=2bf","fill=previous","Days=A")</f>
        <v>7.6760000000000002</v>
      </c>
      <c r="D179">
        <f ca="1">_xll.BDH(A179,"BEST_EPS",$B$2,$B$2,"BEST_FPERIOD_OVERRIDE=3bf","fill=previous","Days=A")</f>
        <v>8.3320000000000007</v>
      </c>
      <c r="E179">
        <f ca="1">_xll.BDH(A179,"BEST_TARGET_PRICE",$B$2,$B$2,"fill=previous","Days=A")</f>
        <v>106.8</v>
      </c>
      <c r="F179">
        <f ca="1">_xll.BDH($A179,F$6,$B$2,$B$2,"Dir=V","Dts=H")</f>
        <v>101.7</v>
      </c>
      <c r="G179">
        <f ca="1">_xll.BDH($A179,G$6,$B$2,$B$2,"Dir=V","Dts=H")</f>
        <v>101.8</v>
      </c>
      <c r="H179">
        <f ca="1">_xll.BDH($A179,H$6,$B$2,$B$2,"Dir=V","Dts=H")</f>
        <v>100.75</v>
      </c>
      <c r="I179">
        <f ca="1">_xll.BDH($A179,I$6,$B$2,$B$2,"Dir=V","Dts=H")</f>
        <v>101.3</v>
      </c>
      <c r="J179" t="s">
        <v>674</v>
      </c>
      <c r="K179">
        <f t="shared" si="4"/>
        <v>110.66666666666667</v>
      </c>
      <c r="L179">
        <f t="shared" si="5"/>
        <v>106</v>
      </c>
      <c r="M179" t="str">
        <f>_xll.BDS(A179,"BEST_ANALYST_RECS_BULK","headers=n","startrow",MATCH(1,_xll.BDS(A179,"BEST_ANALYST_RECS_BULK","headers=n","endcol=9","startcol=9","array=t"),0),"endrow",MATCH(1,_xll.BDS(A179,"BEST_ANALYST_RECS_BULK","headers=n","endcol=9","startcol=9","array=t"),0),"cols=10;rows=1")</f>
        <v>BNP Paribas Exane</v>
      </c>
      <c r="N179" t="s">
        <v>463</v>
      </c>
      <c r="O179" t="s">
        <v>17</v>
      </c>
      <c r="P179">
        <v>5</v>
      </c>
      <c r="Q179" t="s">
        <v>18</v>
      </c>
      <c r="R179">
        <v>106</v>
      </c>
      <c r="S179" t="s">
        <v>19</v>
      </c>
      <c r="T179" s="2">
        <v>45849</v>
      </c>
      <c r="U179">
        <v>1</v>
      </c>
      <c r="V179">
        <v>36.82</v>
      </c>
      <c r="W179" t="str">
        <f>_xll.BDS(A179,"BEST_ANALYST_RECS_BULK","headers=n","startrow",MATCH(2,_xll.BDS(A179,"BEST_ANALYST_RECS_BULK","headers=n","endcol=9","startcol=9","array=t"),0),"endrow",MATCH(2,_xll.BDS(A179,"BEST_ANALYST_RECS_BULK","headers=n","endcol=9","startcol=9","array=t"),0),"cols=10;rows=1")</f>
        <v>Berenberg</v>
      </c>
      <c r="X179" t="s">
        <v>734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35.25</v>
      </c>
      <c r="AG179" t="e">
        <f>_xll.BDS(A179,"BEST_ANALYST_RECS_BULK","headers=n","startrow",MATCH(3,_xll.BDS(A179,"BEST_ANALYST_RECS_BULK","headers=n","endcol=9","startcol=9","array=t"),0),"endrow",MATCH(3,_xll.BDS(A179,"BEST_ANALYST_RECS_BULK","headers=n","endcol=9","startcol=9","array=t"),0),"cols=10;rows=1")</f>
        <v>#N/A</v>
      </c>
      <c r="AH179" t="s">
        <v>1021</v>
      </c>
      <c r="AI179" t="s">
        <v>24</v>
      </c>
      <c r="AJ179">
        <v>5</v>
      </c>
      <c r="AK179" t="s">
        <v>18</v>
      </c>
      <c r="AL179">
        <v>116</v>
      </c>
      <c r="AM179" t="s">
        <v>19</v>
      </c>
      <c r="AN179" s="2">
        <v>45847</v>
      </c>
      <c r="AO179">
        <v>3</v>
      </c>
      <c r="AP179">
        <v>29.63</v>
      </c>
      <c r="AQ179" t="str">
        <f>_xll.BDP($A179, AQ$6)</f>
        <v>Industrials</v>
      </c>
      <c r="AR179" t="str">
        <f>_xll.BDP($A179, AR$6)</f>
        <v>Building Products</v>
      </c>
      <c r="AS179">
        <f ca="1">_xll.BQL( A179, "IMPLIED_VOLATILITY("&amp;_xll.BQL.DATE(B$2)&amp;",EXPIRY=30D,PCT_MONEYNESS=100)")</f>
        <v>26.386800000000001</v>
      </c>
    </row>
    <row r="180" spans="1:45" x14ac:dyDescent="0.25">
      <c r="A180" t="s">
        <v>409</v>
      </c>
      <c r="B180">
        <f ca="1">_xll.BDH(A180,"BEST_EPS",$B$2,$B$2,"BEST_FPERIOD_OVERRIDE=1bf","fill=previous","Days=A")</f>
        <v>2.9489999999999998</v>
      </c>
      <c r="C180">
        <f ca="1">_xll.BDH(A180,"BEST_EPS",$B$2,$B$2,"BEST_FPERIOD_OVERRIDE=2bf","fill=previous","Days=A")</f>
        <v>3.2229999999999999</v>
      </c>
      <c r="D180">
        <f ca="1">_xll.BDH(A180,"BEST_EPS",$B$2,$B$2,"BEST_FPERIOD_OVERRIDE=3bf","fill=previous","Days=A")</f>
        <v>3.5510000000000002</v>
      </c>
      <c r="E180">
        <f ca="1">_xll.BDH(A180,"BEST_TARGET_PRICE",$B$2,$B$2,"fill=previous","Days=A")</f>
        <v>45.863999999999997</v>
      </c>
      <c r="F180">
        <f ca="1">_xll.BDH($A180,F$6,$B$2,$B$2,"Dir=V","Dts=H")</f>
        <v>47.9</v>
      </c>
      <c r="G180">
        <f ca="1">_xll.BDH($A180,G$6,$B$2,$B$2,"Dir=V","Dts=H")</f>
        <v>47.92</v>
      </c>
      <c r="H180">
        <f ca="1">_xll.BDH($A180,H$6,$B$2,$B$2,"Dir=V","Dts=H")</f>
        <v>47.56</v>
      </c>
      <c r="I180">
        <f ca="1">_xll.BDH($A180,I$6,$B$2,$B$2,"Dir=V","Dts=H")</f>
        <v>47.56</v>
      </c>
      <c r="J180" t="s">
        <v>674</v>
      </c>
      <c r="K180">
        <f t="shared" si="4"/>
        <v>49.666666666666664</v>
      </c>
      <c r="L180">
        <f t="shared" si="5"/>
        <v>48</v>
      </c>
      <c r="M180" t="str">
        <f>_xll.BDS(A180,"BEST_ANALYST_RECS_BULK","headers=n","startrow",MATCH(1,_xll.BDS(A180,"BEST_ANALYST_RECS_BULK","headers=n","endcol=9","startcol=9","array=t"),0),"endrow",MATCH(1,_xll.BDS(A180,"BEST_ANALYST_RECS_BULK","headers=n","endcol=9","startcol=9","array=t"),0),"cols=10;rows=1")</f>
        <v>JP Morgan</v>
      </c>
      <c r="N180" t="s">
        <v>891</v>
      </c>
      <c r="O180" t="s">
        <v>24</v>
      </c>
      <c r="P180">
        <v>5</v>
      </c>
      <c r="Q180" t="s">
        <v>18</v>
      </c>
      <c r="R180">
        <v>48</v>
      </c>
      <c r="S180" t="s">
        <v>19</v>
      </c>
      <c r="T180" s="2">
        <v>45830</v>
      </c>
      <c r="U180">
        <v>1</v>
      </c>
      <c r="V180">
        <v>38.57</v>
      </c>
      <c r="W180" t="str">
        <f>_xll.BDS(A180,"BEST_ANALYST_RECS_BULK","headers=n","startrow",MATCH(2,_xll.BDS(A180,"BEST_ANALYST_RECS_BULK","headers=n","endcol=9","startcol=9","array=t"),0),"endrow",MATCH(2,_xll.BDS(A180,"BEST_ANALYST_RECS_BULK","headers=n","endcol=9","startcol=9","array=t"),0),"cols=10;rows=1")</f>
        <v>Kepler Cheuvreux</v>
      </c>
      <c r="X180" t="s">
        <v>1053</v>
      </c>
      <c r="Y180" t="s">
        <v>20</v>
      </c>
      <c r="Z180">
        <v>5</v>
      </c>
      <c r="AA180" t="s">
        <v>18</v>
      </c>
      <c r="AB180">
        <v>55</v>
      </c>
      <c r="AC180" t="s">
        <v>19</v>
      </c>
      <c r="AD180" s="2">
        <v>45846</v>
      </c>
      <c r="AE180">
        <v>2</v>
      </c>
      <c r="AF180">
        <v>36.4</v>
      </c>
      <c r="AG180" t="str">
        <f>_xll.BDS(A180,"BEST_ANALYST_RECS_BULK","headers=n","startrow",MATCH(3,_xll.BDS(A180,"BEST_ANALYST_RECS_BULK","headers=n","endcol=9","startcol=9","array=t"),0),"endrow",MATCH(3,_xll.BDS(A180,"BEST_ANALYST_RECS_BULK","headers=n","endcol=9","startcol=9","array=t"),0),"cols=10;rows=1")</f>
        <v>CIC Market Solutions</v>
      </c>
      <c r="AH180" t="s">
        <v>759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24.29</v>
      </c>
      <c r="AQ180" t="str">
        <f>_xll.BDP($A180, AQ$6)</f>
        <v>Industrials</v>
      </c>
      <c r="AR180" t="str">
        <f>_xll.BDP($A180, AR$6)</f>
        <v>Commercial Services &amp; Supplies</v>
      </c>
      <c r="AS180">
        <f ca="1">_xll.BQL( A180, "IMPLIED_VOLATILITY("&amp;_xll.BQL.DATE(B$2)&amp;",EXPIRY=30D,PCT_MONEYNESS=100)")</f>
        <v>24.383099999999999</v>
      </c>
    </row>
    <row r="181" spans="1:45" x14ac:dyDescent="0.25">
      <c r="A181" t="s">
        <v>263</v>
      </c>
      <c r="B181">
        <f ca="1">_xll.BDH(A181,"BEST_EPS",$B$2,$B$2,"BEST_FPERIOD_OVERRIDE=1bf","fill=previous","Days=A")</f>
        <v>1.1479999999999999</v>
      </c>
      <c r="C181">
        <f ca="1">_xll.BDH(A181,"BEST_EPS",$B$2,$B$2,"BEST_FPERIOD_OVERRIDE=2bf","fill=previous","Days=A")</f>
        <v>2.0190000000000001</v>
      </c>
      <c r="D181">
        <f ca="1">_xll.BDH(A181,"BEST_EPS",$B$2,$B$2,"BEST_FPERIOD_OVERRIDE=3bf","fill=previous","Days=A")</f>
        <v>2.6619999999999999</v>
      </c>
      <c r="E181">
        <f ca="1">_xll.BDH(A181,"BEST_TARGET_PRICE",$B$2,$B$2,"fill=previous","Days=A")</f>
        <v>26.009</v>
      </c>
      <c r="F181">
        <f ca="1">_xll.BDH($A181,F$6,$B$2,$B$2,"Dir=V","Dts=H")</f>
        <v>27.385000000000002</v>
      </c>
      <c r="G181">
        <f ca="1">_xll.BDH($A181,G$6,$B$2,$B$2,"Dir=V","Dts=H")</f>
        <v>28.265000000000001</v>
      </c>
      <c r="H181">
        <f ca="1">_xll.BDH($A181,H$6,$B$2,$B$2,"Dir=V","Dts=H")</f>
        <v>27.215</v>
      </c>
      <c r="I181">
        <f ca="1">_xll.BDH($A181,I$6,$B$2,$B$2,"Dir=V","Dts=H")</f>
        <v>28.265000000000001</v>
      </c>
      <c r="J181" t="s">
        <v>674</v>
      </c>
      <c r="K181">
        <f t="shared" si="4"/>
        <v>26.5</v>
      </c>
      <c r="L181">
        <f t="shared" si="5"/>
        <v>33</v>
      </c>
      <c r="M181" t="str">
        <f>_xll.BDS(A181,"BEST_ANALYST_RECS_BULK","headers=n","startrow",MATCH(1,_xll.BDS(A181,"BEST_ANALYST_RECS_BULK","headers=n","endcol=9","startcol=9","array=t"),0),"endrow",MATCH(1,_xll.BDS(A181,"BEST_ANALYST_RECS_BULK","headers=n","endcol=9","startcol=9","array=t"),0),"cols=10;rows=1")</f>
        <v>Jefferies</v>
      </c>
      <c r="N181" t="s">
        <v>889</v>
      </c>
      <c r="O181" t="s">
        <v>20</v>
      </c>
      <c r="P181">
        <v>5</v>
      </c>
      <c r="Q181" t="s">
        <v>18</v>
      </c>
      <c r="R181">
        <v>33</v>
      </c>
      <c r="S181" t="s">
        <v>19</v>
      </c>
      <c r="T181" s="2">
        <v>45841</v>
      </c>
      <c r="U181">
        <v>1</v>
      </c>
      <c r="V181">
        <v>14.09</v>
      </c>
      <c r="W181" t="str">
        <f>_xll.BDS(A181,"BEST_ANALYST_RECS_BULK","headers=n","startrow",MATCH(2,_xll.BDS(A181,"BEST_ANALYST_RECS_BULK","headers=n","endcol=9","startcol=9","array=t"),0),"endrow",MATCH(2,_xll.BDS(A181,"BEST_ANALYST_RECS_BULK","headers=n","endcol=9","startcol=9","array=t"),0),"cols=10;rows=1")</f>
        <v>Banca Akros (ESN)</v>
      </c>
      <c r="X181" t="s">
        <v>937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45841</v>
      </c>
      <c r="AE181">
        <v>2</v>
      </c>
      <c r="AF181">
        <v>0</v>
      </c>
      <c r="AG181" t="str">
        <f>_xll.BDS(A181,"BEST_ANALYST_RECS_BULK","headers=n","startrow",MATCH(3,_xll.BDS(A181,"BEST_ANALYST_RECS_BULK","headers=n","endcol=9","startcol=9","array=t"),0),"endrow",MATCH(3,_xll.BDS(A181,"BEST_ANALYST_RECS_BULK","headers=n","endcol=9","startcol=9","array=t"),0),"cols=10;rows=1")</f>
        <v>Morgan Stanley</v>
      </c>
      <c r="AH181" t="s">
        <v>1099</v>
      </c>
      <c r="AI181" t="s">
        <v>46</v>
      </c>
      <c r="AJ181">
        <v>3</v>
      </c>
      <c r="AK181" t="s">
        <v>18</v>
      </c>
      <c r="AL181">
        <v>22</v>
      </c>
      <c r="AM181" t="s">
        <v>22</v>
      </c>
      <c r="AN181" s="2">
        <v>45771</v>
      </c>
      <c r="AO181">
        <v>3</v>
      </c>
      <c r="AP181">
        <v>-13.9</v>
      </c>
      <c r="AQ181" t="str">
        <f>_xll.BDP($A181, AQ$6)</f>
        <v>Information Technology</v>
      </c>
      <c r="AR181" t="str">
        <f>_xll.BDP($A181, AR$6)</f>
        <v>Semiconductors &amp; Semiconductor</v>
      </c>
      <c r="AS181">
        <f ca="1">_xll.BQL( A181, "IMPLIED_VOLATILITY("&amp;_xll.BQL.DATE(B$2)&amp;",EXPIRY=30D,PCT_MONEYNESS=100)")</f>
        <v>39.702399999999997</v>
      </c>
    </row>
    <row r="182" spans="1:45" x14ac:dyDescent="0.25">
      <c r="A182" t="s">
        <v>76</v>
      </c>
      <c r="B182">
        <f ca="1">_xll.BDH(A182,"BEST_EPS",$B$2,$B$2,"BEST_FPERIOD_OVERRIDE=1bf","fill=previous","Days=A")</f>
        <v>9.4830000000000005</v>
      </c>
      <c r="C182">
        <f ca="1">_xll.BDH(A182,"BEST_EPS",$B$2,$B$2,"BEST_FPERIOD_OVERRIDE=2bf","fill=previous","Days=A")</f>
        <v>10.608000000000001</v>
      </c>
      <c r="D182">
        <f ca="1">_xll.BDH(A182,"BEST_EPS",$B$2,$B$2,"BEST_FPERIOD_OVERRIDE=3bf","fill=previous","Days=A")</f>
        <v>11.79</v>
      </c>
      <c r="E182">
        <f ca="1">_xll.BDH(A182,"BEST_TARGET_PRICE",$B$2,$B$2,"fill=previous","Days=A")</f>
        <v>249.11</v>
      </c>
      <c r="F182">
        <f ca="1">_xll.BDH($A182,F$6,$B$2,$B$2,"Dir=V","Dts=H")</f>
        <v>229.3</v>
      </c>
      <c r="G182">
        <f ca="1">_xll.BDH($A182,G$6,$B$2,$B$2,"Dir=V","Dts=H")</f>
        <v>232.1</v>
      </c>
      <c r="H182">
        <f ca="1">_xll.BDH($A182,H$6,$B$2,$B$2,"Dir=V","Dts=H")</f>
        <v>222</v>
      </c>
      <c r="I182">
        <f ca="1">_xll.BDH($A182,I$6,$B$2,$B$2,"Dir=V","Dts=H")</f>
        <v>225.45</v>
      </c>
      <c r="J182" t="s">
        <v>674</v>
      </c>
      <c r="K182">
        <f t="shared" si="4"/>
        <v>243.66666666666666</v>
      </c>
      <c r="L182">
        <f t="shared" si="5"/>
        <v>236</v>
      </c>
      <c r="M182" t="str">
        <f>_xll.BDS(A182,"BEST_ANALYST_RECS_BULK","headers=n","startrow",MATCH(1,_xll.BDS(A182,"BEST_ANALYST_RECS_BULK","headers=n","endcol=9","startcol=9","array=t"),0),"endrow",MATCH(1,_xll.BDS(A182,"BEST_ANALYST_RECS_BULK","headers=n","endcol=9","startcol=9","array=t"),0),"cols=10;rows=1")</f>
        <v>Morningstar</v>
      </c>
      <c r="N182" t="s">
        <v>503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tr">
        <f>_xll.BDS(A182,"BEST_ANALYST_RECS_BULK","headers=n","startrow",MATCH(2,_xll.BDS(A182,"BEST_ANALYST_RECS_BULK","headers=n","endcol=9","startcol=9","array=t"),0),"endrow",MATCH(2,_xll.BDS(A182,"BEST_ANALYST_RECS_BULK","headers=n","endcol=9","startcol=9","array=t"),0),"cols=10;rows=1")</f>
        <v>Citi</v>
      </c>
      <c r="X182" t="s">
        <v>562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45845</v>
      </c>
      <c r="AE182">
        <v>2</v>
      </c>
      <c r="AF182">
        <v>11.46</v>
      </c>
      <c r="AG182" t="str">
        <f>_xll.BDS(A182,"BEST_ANALYST_RECS_BULK","headers=n","startrow",MATCH(3,_xll.BDS(A182,"BEST_ANALYST_RECS_BULK","headers=n","endcol=9","startcol=9","array=t"),0),"endrow",MATCH(3,_xll.BDS(A182,"BEST_ANALYST_RECS_BULK","headers=n","endcol=9","startcol=9","array=t"),0),"cols=10;rows=1")</f>
        <v>AlphaValue/Baader Europe</v>
      </c>
      <c r="AH182" t="s">
        <v>453</v>
      </c>
      <c r="AI182" t="s">
        <v>438</v>
      </c>
      <c r="AJ182">
        <v>4</v>
      </c>
      <c r="AK182" t="s">
        <v>18</v>
      </c>
      <c r="AL182">
        <v>250</v>
      </c>
      <c r="AM182" t="s">
        <v>27</v>
      </c>
      <c r="AN182" s="2">
        <v>45845</v>
      </c>
      <c r="AO182">
        <v>3</v>
      </c>
      <c r="AP182">
        <v>8.84</v>
      </c>
      <c r="AQ182" t="str">
        <f>_xll.BDP($A182, AQ$6)</f>
        <v>Industrials</v>
      </c>
      <c r="AR182" t="str">
        <f>_xll.BDP($A182, AR$6)</f>
        <v>Electrical Equipment</v>
      </c>
      <c r="AS182">
        <f ca="1">_xll.BQL( A182, "IMPLIED_VOLATILITY("&amp;_xll.BQL.DATE(B$2)&amp;",EXPIRY=30D,PCT_MONEYNESS=100)")</f>
        <v>29.781400000000001</v>
      </c>
    </row>
    <row r="183" spans="1:45" x14ac:dyDescent="0.25">
      <c r="A183" t="s">
        <v>323</v>
      </c>
      <c r="B183">
        <f ca="1">_xll.BDH(A183,"BEST_EPS",$B$2,$B$2,"BEST_FPERIOD_OVERRIDE=1bf","fill=previous","Days=A")</f>
        <v>5.4139999999999997</v>
      </c>
      <c r="C183">
        <f ca="1">_xll.BDH(A183,"BEST_EPS",$B$2,$B$2,"BEST_FPERIOD_OVERRIDE=2bf","fill=previous","Days=A")</f>
        <v>5.8140000000000001</v>
      </c>
      <c r="D183">
        <f ca="1">_xll.BDH(A183,"BEST_EPS",$B$2,$B$2,"BEST_FPERIOD_OVERRIDE=3bf","fill=previous","Days=A")</f>
        <v>5.9379999999999997</v>
      </c>
      <c r="E183">
        <f ca="1">_xll.BDH(A183,"BEST_TARGET_PRICE",$B$2,$B$2,"fill=previous","Days=A")</f>
        <v>67.95</v>
      </c>
      <c r="F183">
        <f ca="1">_xll.BDH($A183,F$6,$B$2,$B$2,"Dir=V","Dts=H")</f>
        <v>51.85</v>
      </c>
      <c r="G183">
        <f ca="1">_xll.BDH($A183,G$6,$B$2,$B$2,"Dir=V","Dts=H")</f>
        <v>52.55</v>
      </c>
      <c r="H183">
        <f ca="1">_xll.BDH($A183,H$6,$B$2,$B$2,"Dir=V","Dts=H")</f>
        <v>51.55</v>
      </c>
      <c r="I183">
        <f ca="1">_xll.BDH($A183,I$6,$B$2,$B$2,"Dir=V","Dts=H")</f>
        <v>52.25</v>
      </c>
      <c r="J183" t="s">
        <v>674</v>
      </c>
      <c r="K183">
        <f t="shared" si="4"/>
        <v>60.233333333333327</v>
      </c>
      <c r="L183">
        <f t="shared" si="5"/>
        <v>55</v>
      </c>
      <c r="M183" t="str">
        <f>_xll.BDS(A183,"BEST_ANALYST_RECS_BULK","headers=n","startrow",MATCH(1,_xll.BDS(A183,"BEST_ANALYST_RECS_BULK","headers=n","endcol=9","startcol=9","array=t"),0),"endrow",MATCH(1,_xll.BDS(A183,"BEST_ANALYST_RECS_BULK","headers=n","endcol=9","startcol=9","array=t"),0),"cols=10;rows=1")</f>
        <v>BNP Paribas Exane</v>
      </c>
      <c r="N183" t="s">
        <v>535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34.159999999999997</v>
      </c>
      <c r="W183" t="str">
        <f>_xll.BDS(A183,"BEST_ANALYST_RECS_BULK","headers=n","startrow",MATCH(2,_xll.BDS(A183,"BEST_ANALYST_RECS_BULK","headers=n","endcol=9","startcol=9","array=t"),0),"endrow",MATCH(2,_xll.BDS(A183,"BEST_ANALYST_RECS_BULK","headers=n","endcol=9","startcol=9","array=t"),0),"cols=10;rows=1")</f>
        <v>Bernstein</v>
      </c>
      <c r="X183" t="s">
        <v>652</v>
      </c>
      <c r="Y183" t="s">
        <v>36</v>
      </c>
      <c r="Z183">
        <v>3</v>
      </c>
      <c r="AA183" t="s">
        <v>18</v>
      </c>
      <c r="AB183">
        <v>69.2</v>
      </c>
      <c r="AC183" t="s">
        <v>19</v>
      </c>
      <c r="AD183" s="2">
        <v>45840</v>
      </c>
      <c r="AE183">
        <v>2</v>
      </c>
      <c r="AF183">
        <v>2.09</v>
      </c>
      <c r="AG183" t="str">
        <f>_xll.BDS(A183,"BEST_ANALYST_RECS_BULK","headers=n","startrow",MATCH(3,_xll.BDS(A183,"BEST_ANALYST_RECS_BULK","headers=n","endcol=9","startcol=9","array=t"),0),"endrow",MATCH(3,_xll.BDS(A183,"BEST_ANALYST_RECS_BULK","headers=n","endcol=9","startcol=9","array=t"),0),"cols=10;rows=1")</f>
        <v>RBC Capital</v>
      </c>
      <c r="AH183" t="s">
        <v>686</v>
      </c>
      <c r="AI183" t="s">
        <v>44</v>
      </c>
      <c r="AJ183">
        <v>3</v>
      </c>
      <c r="AK183" t="s">
        <v>18</v>
      </c>
      <c r="AL183">
        <v>56.5</v>
      </c>
      <c r="AM183" t="s">
        <v>22</v>
      </c>
      <c r="AN183" s="2">
        <v>45845</v>
      </c>
      <c r="AO183">
        <v>3</v>
      </c>
      <c r="AP183">
        <v>0</v>
      </c>
      <c r="AQ183" t="str">
        <f>_xll.BDP($A183, AQ$6)</f>
        <v>Consumer Discretionary</v>
      </c>
      <c r="AR183" t="str">
        <f>_xll.BDP($A183, AR$6)</f>
        <v>Hotels, Restaurants &amp; Leisure</v>
      </c>
      <c r="AS183">
        <f ca="1">_xll.BQL( A183, "IMPLIED_VOLATILITY("&amp;_xll.BQL.DATE(B$2)&amp;",EXPIRY=30D,PCT_MONEYNESS=100)")</f>
        <v>24.291599999999999</v>
      </c>
    </row>
    <row r="184" spans="1:45" x14ac:dyDescent="0.25">
      <c r="A184" t="s">
        <v>415</v>
      </c>
      <c r="B184">
        <f ca="1">_xll.BDH(A184,"BEST_EPS",$B$2,$B$2,"BEST_FPERIOD_OVERRIDE=1bf","fill=previous","Days=A")</f>
        <v>15.683</v>
      </c>
      <c r="C184">
        <f ca="1">_xll.BDH(A184,"BEST_EPS",$B$2,$B$2,"BEST_FPERIOD_OVERRIDE=2bf","fill=previous","Days=A")</f>
        <v>16.974</v>
      </c>
      <c r="D184">
        <f ca="1">_xll.BDH(A184,"BEST_EPS",$B$2,$B$2,"BEST_FPERIOD_OVERRIDE=3bf","fill=previous","Days=A")</f>
        <v>18.018999999999998</v>
      </c>
      <c r="E184">
        <f ca="1">_xll.BDH(A184,"BEST_TARGET_PRICE",$B$2,$B$2,"fill=previous","Days=A")</f>
        <v>126.944</v>
      </c>
      <c r="F184">
        <f ca="1">_xll.BDH($A184,F$6,$B$2,$B$2,"Dir=V","Dts=H")</f>
        <v>89.44</v>
      </c>
      <c r="G184">
        <f ca="1">_xll.BDH($A184,G$6,$B$2,$B$2,"Dir=V","Dts=H")</f>
        <v>90.72</v>
      </c>
      <c r="H184">
        <f ca="1">_xll.BDH($A184,H$6,$B$2,$B$2,"Dir=V","Dts=H")</f>
        <v>88.7</v>
      </c>
      <c r="I184">
        <f ca="1">_xll.BDH($A184,I$6,$B$2,$B$2,"Dir=V","Dts=H")</f>
        <v>89.32</v>
      </c>
      <c r="J184" t="s">
        <v>674</v>
      </c>
      <c r="K184">
        <f t="shared" si="4"/>
        <v>96.5</v>
      </c>
      <c r="L184">
        <f t="shared" si="5"/>
        <v>86</v>
      </c>
      <c r="M184" t="str">
        <f>_xll.BDS(A184,"BEST_ANALYST_RECS_BULK","headers=n","startrow",MATCH(1,_xll.BDS(A184,"BEST_ANALYST_RECS_BULK","headers=n","endcol=9","startcol=9","array=t"),0),"endrow",MATCH(1,_xll.BDS(A184,"BEST_ANALYST_RECS_BULK","headers=n","endcol=9","startcol=9","array=t"),0),"cols=10;rows=1")</f>
        <v>ISS-EVA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8.5500000000000007</v>
      </c>
      <c r="W184" t="str">
        <f>_xll.BDS(A184,"BEST_ANALYST_RECS_BULK","headers=n","startrow",MATCH(2,_xll.BDS(A184,"BEST_ANALYST_RECS_BULK","headers=n","endcol=9","startcol=9","array=t"),0),"endrow",MATCH(2,_xll.BDS(A184,"BEST_ANALYST_RECS_BULK","headers=n","endcol=9","startcol=9","array=t"),0),"cols=10;rows=1")</f>
        <v>JP Morgan</v>
      </c>
      <c r="X184" t="s">
        <v>1022</v>
      </c>
      <c r="Y184" t="s">
        <v>25</v>
      </c>
      <c r="Z184">
        <v>3</v>
      </c>
      <c r="AA184" t="s">
        <v>18</v>
      </c>
      <c r="AB184">
        <v>86</v>
      </c>
      <c r="AC184" t="s">
        <v>19</v>
      </c>
      <c r="AD184" s="2">
        <v>45830</v>
      </c>
      <c r="AE184">
        <v>2</v>
      </c>
      <c r="AF184">
        <v>7</v>
      </c>
      <c r="AG184" t="str">
        <f>_xll.BDS(A184,"BEST_ANALYST_RECS_BULK","headers=n","startrow",MATCH(3,_xll.BDS(A184,"BEST_ANALYST_RECS_BULK","headers=n","endcol=9","startcol=9","array=t"),0),"endrow",MATCH(3,_xll.BDS(A184,"BEST_ANALYST_RECS_BULK","headers=n","endcol=9","startcol=9","array=t"),0),"cols=10;rows=1")</f>
        <v>Goldman Sachs</v>
      </c>
      <c r="AH184" t="s">
        <v>725</v>
      </c>
      <c r="AI184" t="s">
        <v>25</v>
      </c>
      <c r="AJ184">
        <v>3</v>
      </c>
      <c r="AK184" t="s">
        <v>18</v>
      </c>
      <c r="AL184">
        <v>107</v>
      </c>
      <c r="AM184" t="s">
        <v>22</v>
      </c>
      <c r="AN184" s="2">
        <v>45841</v>
      </c>
      <c r="AO184">
        <v>3</v>
      </c>
      <c r="AP184">
        <v>0</v>
      </c>
      <c r="AQ184" t="str">
        <f>_xll.BDP($A184, AQ$6)</f>
        <v>Industrials</v>
      </c>
      <c r="AR184" t="str">
        <f>_xll.BDP($A184, AR$6)</f>
        <v>Professional Services</v>
      </c>
      <c r="AS184">
        <f ca="1">_xll.BQL( A184, "IMPLIED_VOLATILITY("&amp;_xll.BQL.DATE(B$2)&amp;",EXPIRY=30D,PCT_MONEYNESS=100)")</f>
        <v>37.835700000000003</v>
      </c>
    </row>
    <row r="185" spans="1:45" x14ac:dyDescent="0.25">
      <c r="A185" t="s">
        <v>67</v>
      </c>
      <c r="B185">
        <f ca="1">_xll.BDH(A185,"BEST_EPS",$B$2,$B$2,"BEST_FPERIOD_OVERRIDE=1bf","fill=previous","Days=A")</f>
        <v>6.1639999999999997</v>
      </c>
      <c r="C185">
        <f ca="1">_xll.BDH(A185,"BEST_EPS",$B$2,$B$2,"BEST_FPERIOD_OVERRIDE=2bf","fill=previous","Days=A")</f>
        <v>6.6790000000000003</v>
      </c>
      <c r="D185">
        <f ca="1">_xll.BDH(A185,"BEST_EPS",$B$2,$B$2,"BEST_FPERIOD_OVERRIDE=3bf","fill=previous","Days=A")</f>
        <v>7.2190000000000003</v>
      </c>
      <c r="E185">
        <f ca="1">_xll.BDH(A185,"BEST_TARGET_PRICE",$B$2,$B$2,"fill=previous","Days=A")</f>
        <v>61.661999999999999</v>
      </c>
      <c r="F185">
        <f ca="1">_xll.BDH($A185,F$6,$B$2,$B$2,"Dir=V","Dts=H")</f>
        <v>53.52</v>
      </c>
      <c r="G185">
        <f ca="1">_xll.BDH($A185,G$6,$B$2,$B$2,"Dir=V","Dts=H")</f>
        <v>53.73</v>
      </c>
      <c r="H185">
        <f ca="1">_xll.BDH($A185,H$6,$B$2,$B$2,"Dir=V","Dts=H")</f>
        <v>52.88</v>
      </c>
      <c r="I185">
        <f ca="1">_xll.BDH($A185,I$6,$B$2,$B$2,"Dir=V","Dts=H")</f>
        <v>53.5</v>
      </c>
      <c r="J185" t="s">
        <v>674</v>
      </c>
      <c r="K185">
        <f t="shared" si="4"/>
        <v>64.333333333333329</v>
      </c>
      <c r="L185">
        <f t="shared" si="5"/>
        <v>60</v>
      </c>
      <c r="M185" t="str">
        <f>_xll.BDS(A185,"BEST_ANALYST_RECS_BULK","headers=n","startrow",MATCH(1,_xll.BDS(A185,"BEST_ANALYST_RECS_BULK","headers=n","endcol=9","startcol=9","array=t"),0),"endrow",MATCH(1,_xll.BDS(A185,"BEST_ANALYST_RECS_BULK","headers=n","endcol=9","startcol=9","array=t"),0),"cols=10;rows=1")</f>
        <v>Morningstar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tr">
        <f>_xll.BDS(A185,"BEST_ANALYST_RECS_BULK","headers=n","startrow",MATCH(2,_xll.BDS(A185,"BEST_ANALYST_RECS_BULK","headers=n","endcol=9","startcol=9","array=t"),0),"endrow",MATCH(2,_xll.BDS(A185,"BEST_ANALYST_RECS_BULK","headers=n","endcol=9","startcol=9","array=t"),0),"cols=10;rows=1")</f>
        <v>DBS Bank</v>
      </c>
      <c r="X185" t="s">
        <v>1057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6.12</v>
      </c>
      <c r="AG185" t="str">
        <f>_xll.BDS(A185,"BEST_ANALYST_RECS_BULK","headers=n","startrow",MATCH(3,_xll.BDS(A185,"BEST_ANALYST_RECS_BULK","headers=n","endcol=9","startcol=9","array=t"),0),"endrow",MATCH(3,_xll.BDS(A185,"BEST_ANALYST_RECS_BULK","headers=n","endcol=9","startcol=9","array=t"),0),"cols=10;rows=1")</f>
        <v>RBC Capital</v>
      </c>
      <c r="AH185" t="s">
        <v>990</v>
      </c>
      <c r="AI185" t="s">
        <v>17</v>
      </c>
      <c r="AJ185">
        <v>5</v>
      </c>
      <c r="AK185" t="s">
        <v>18</v>
      </c>
      <c r="AL185">
        <v>75</v>
      </c>
      <c r="AM185" t="s">
        <v>22</v>
      </c>
      <c r="AN185" s="2">
        <v>45847</v>
      </c>
      <c r="AO185">
        <v>3</v>
      </c>
      <c r="AP185">
        <v>3.31</v>
      </c>
      <c r="AQ185" t="str">
        <f>_xll.BDP($A185, AQ$6)</f>
        <v>Energy</v>
      </c>
      <c r="AR185" t="str">
        <f>_xll.BDP($A185, AR$6)</f>
        <v>Oil, Gas &amp; Consumable Fuels</v>
      </c>
      <c r="AS185">
        <f ca="1">_xll.BQL( A185, "IMPLIED_VOLATILITY("&amp;_xll.BQL.DATE(B$2)&amp;",EXPIRY=30D,PCT_MONEYNESS=100)")</f>
        <v>18.628</v>
      </c>
    </row>
    <row r="186" spans="1:45" x14ac:dyDescent="0.25">
      <c r="A186" t="s">
        <v>327</v>
      </c>
      <c r="B186">
        <f ca="1">_xll.BDH(A186,"BEST_EPS",$B$2,$B$2,"BEST_FPERIOD_OVERRIDE=1bf","fill=previous","Days=A")</f>
        <v>9.3670000000000009</v>
      </c>
      <c r="C186">
        <f ca="1">_xll.BDH(A186,"BEST_EPS",$B$2,$B$2,"BEST_FPERIOD_OVERRIDE=2bf","fill=previous","Days=A")</f>
        <v>9.4760000000000009</v>
      </c>
      <c r="D186">
        <f ca="1">_xll.BDH(A186,"BEST_EPS",$B$2,$B$2,"BEST_FPERIOD_OVERRIDE=3bf","fill=previous","Days=A")</f>
        <v>9.7469999999999999</v>
      </c>
      <c r="E186">
        <f ca="1">_xll.BDH(A186,"BEST_TARGET_PRICE",$B$2,$B$2,"fill=previous","Days=A")</f>
        <v>95.472999999999999</v>
      </c>
      <c r="F186">
        <f ca="1">_xll.BDH($A186,F$6,$B$2,$B$2,"Dir=V","Dts=H")</f>
        <v>81</v>
      </c>
      <c r="G186">
        <f ca="1">_xll.BDH($A186,G$6,$B$2,$B$2,"Dir=V","Dts=H")</f>
        <v>81</v>
      </c>
      <c r="H186">
        <f ca="1">_xll.BDH($A186,H$6,$B$2,$B$2,"Dir=V","Dts=H")</f>
        <v>79.78</v>
      </c>
      <c r="I186">
        <f ca="1">_xll.BDH($A186,I$6,$B$2,$B$2,"Dir=V","Dts=H")</f>
        <v>80.5</v>
      </c>
      <c r="J186" t="s">
        <v>674</v>
      </c>
      <c r="K186">
        <f t="shared" si="4"/>
        <v>95</v>
      </c>
      <c r="L186">
        <f t="shared" si="5"/>
        <v>90</v>
      </c>
      <c r="M186" t="str">
        <f>_xll.BDS(A186,"BEST_ANALYST_RECS_BULK","headers=n","startrow",MATCH(1,_xll.BDS(A186,"BEST_ANALYST_RECS_BULK","headers=n","endcol=9","startcol=9","array=t"),0),"endrow",MATCH(1,_xll.BDS(A186,"BEST_ANALYST_RECS_BULK","headers=n","endcol=9","startcol=9","array=t"),0),"cols=10;rows=1")</f>
        <v>ISS-EVA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30.17</v>
      </c>
      <c r="W186" t="str">
        <f>_xll.BDS(A186,"BEST_ANALYST_RECS_BULK","headers=n","startrow",MATCH(2,_xll.BDS(A186,"BEST_ANALYST_RECS_BULK","headers=n","endcol=9","startcol=9","array=t"),0),"endrow",MATCH(2,_xll.BDS(A186,"BEST_ANALYST_RECS_BULK","headers=n","endcol=9","startcol=9","array=t"),0),"cols=10;rows=1")</f>
        <v>Kempen</v>
      </c>
      <c r="X186" t="s">
        <v>656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45839</v>
      </c>
      <c r="AE186">
        <v>2</v>
      </c>
      <c r="AF186">
        <v>21.47</v>
      </c>
      <c r="AG186" t="str">
        <f>_xll.BDS(A186,"BEST_ANALYST_RECS_BULK","headers=n","startrow",MATCH(3,_xll.BDS(A186,"BEST_ANALYST_RECS_BULK","headers=n","endcol=9","startcol=9","array=t"),0),"endrow",MATCH(3,_xll.BDS(A186,"BEST_ANALYST_RECS_BULK","headers=n","endcol=9","startcol=9","array=t"),0),"cols=10;rows=1")</f>
        <v>Jefferies</v>
      </c>
      <c r="AH186" t="s">
        <v>488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13.55</v>
      </c>
      <c r="AQ186" t="str">
        <f>_xll.BDP($A186, AQ$6)</f>
        <v>Real Estate</v>
      </c>
      <c r="AR186" t="str">
        <f>_xll.BDP($A186, AR$6)</f>
        <v>Retail REITs</v>
      </c>
      <c r="AS186">
        <f ca="1">_xll.BQL( A186, "IMPLIED_VOLATILITY("&amp;_xll.BQL.DATE(B$2)&amp;",EXPIRY=30D,PCT_MONEYNESS=100)")</f>
        <v>23.207999999999998</v>
      </c>
    </row>
    <row r="187" spans="1:45" x14ac:dyDescent="0.25">
      <c r="A187" t="s">
        <v>269</v>
      </c>
      <c r="B187">
        <f ca="1">_xll.BDH(A187,"BEST_EPS",$B$2,$B$2,"BEST_FPERIOD_OVERRIDE=1bf","fill=previous","Days=A")</f>
        <v>2.3210000000000002</v>
      </c>
      <c r="C187">
        <f ca="1">_xll.BDH(A187,"BEST_EPS",$B$2,$B$2,"BEST_FPERIOD_OVERRIDE=2bf","fill=previous","Days=A")</f>
        <v>2.5310000000000001</v>
      </c>
      <c r="D187">
        <f ca="1">_xll.BDH(A187,"BEST_EPS",$B$2,$B$2,"BEST_FPERIOD_OVERRIDE=3bf","fill=previous","Days=A")</f>
        <v>2.7759999999999998</v>
      </c>
      <c r="E187">
        <f ca="1">_xll.BDH(A187,"BEST_TARGET_PRICE",$B$2,$B$2,"fill=previous","Days=A")</f>
        <v>35.853000000000002</v>
      </c>
      <c r="F187">
        <f ca="1">_xll.BDH($A187,F$6,$B$2,$B$2,"Dir=V","Dts=H")</f>
        <v>30.79</v>
      </c>
      <c r="G187">
        <f ca="1">_xll.BDH($A187,G$6,$B$2,$B$2,"Dir=V","Dts=H")</f>
        <v>31.08</v>
      </c>
      <c r="H187">
        <f ca="1">_xll.BDH($A187,H$6,$B$2,$B$2,"Dir=V","Dts=H")</f>
        <v>30.61</v>
      </c>
      <c r="I187">
        <f ca="1">_xll.BDH($A187,I$6,$B$2,$B$2,"Dir=V","Dts=H")</f>
        <v>30.69</v>
      </c>
      <c r="J187" t="s">
        <v>674</v>
      </c>
      <c r="K187">
        <f t="shared" si="4"/>
        <v>39.466666666666669</v>
      </c>
      <c r="L187">
        <f t="shared" si="5"/>
        <v>42</v>
      </c>
      <c r="M187" t="str">
        <f>_xll.BDS(A187,"BEST_ANALYST_RECS_BULK","headers=n","startrow",MATCH(1,_xll.BDS(A187,"BEST_ANALYST_RECS_BULK","headers=n","endcol=9","startcol=9","array=t"),0),"endrow",MATCH(1,_xll.BDS(A187,"BEST_ANALYST_RECS_BULK","headers=n","endcol=9","startcol=9","array=t"),0),"cols=10;rows=1")</f>
        <v>Kepler Cheuvreux</v>
      </c>
      <c r="N187" t="s">
        <v>1070</v>
      </c>
      <c r="O187" t="s">
        <v>20</v>
      </c>
      <c r="P187">
        <v>5</v>
      </c>
      <c r="Q187" t="s">
        <v>18</v>
      </c>
      <c r="R187">
        <v>42</v>
      </c>
      <c r="S187" t="s">
        <v>19</v>
      </c>
      <c r="T187" s="2">
        <v>45848</v>
      </c>
      <c r="U187">
        <v>1</v>
      </c>
      <c r="V187">
        <v>12.18</v>
      </c>
      <c r="W187" t="e">
        <f>_xll.BDS(A187,"BEST_ANALYST_RECS_BULK","headers=n","startrow",MATCH(2,_xll.BDS(A187,"BEST_ANALYST_RECS_BULK","headers=n","endcol=9","startcol=9","array=t"),0),"endrow",MATCH(2,_xll.BDS(A187,"BEST_ANALYST_RECS_BULK","headers=n","endcol=9","startcol=9","array=t"),0),"cols=10;rows=1")</f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f>_xll.BDS(A187,"BEST_ANALYST_RECS_BULK","headers=n","startrow",MATCH(3,_xll.BDS(A187,"BEST_ANALYST_RECS_BULK","headers=n","endcol=9","startcol=9","array=t"),0),"endrow",MATCH(3,_xll.BDS(A187,"BEST_ANALYST_RECS_BULK","headers=n","endcol=9","startcol=9","array=t"),0),"cols=10;rows=1")</f>
        <v>#N/A</v>
      </c>
      <c r="AH187" t="s">
        <v>454</v>
      </c>
      <c r="AI187" t="s">
        <v>20</v>
      </c>
      <c r="AJ187">
        <v>5</v>
      </c>
      <c r="AK187" t="s">
        <v>18</v>
      </c>
      <c r="AL187">
        <v>38.9</v>
      </c>
      <c r="AM187" t="s">
        <v>27</v>
      </c>
      <c r="AN187" s="2">
        <v>45846</v>
      </c>
      <c r="AO187">
        <v>3</v>
      </c>
      <c r="AP187">
        <v>8.27</v>
      </c>
      <c r="AQ187" t="str">
        <f>_xll.BDP($A187, AQ$6)</f>
        <v>Utilities</v>
      </c>
      <c r="AR187" t="str">
        <f>_xll.BDP($A187, AR$6)</f>
        <v>Multi-Utilities</v>
      </c>
      <c r="AS187">
        <f ca="1">_xll.BQL( A187, "IMPLIED_VOLATILITY("&amp;_xll.BQL.DATE(B$2)&amp;",EXPIRY=30D,PCT_MONEYNESS=100)")</f>
        <v>17.7698</v>
      </c>
    </row>
    <row r="188" spans="1:45" x14ac:dyDescent="0.25">
      <c r="A188" t="s">
        <v>332</v>
      </c>
      <c r="B188">
        <f ca="1">_xll.BDH(A188,"BEST_EPS",$B$2,$B$2,"BEST_FPERIOD_OVERRIDE=1bf","fill=previous","Days=A")</f>
        <v>0.09</v>
      </c>
      <c r="C188">
        <f ca="1">_xll.BDH(A188,"BEST_EPS",$B$2,$B$2,"BEST_FPERIOD_OVERRIDE=2bf","fill=previous","Days=A")</f>
        <v>0.124</v>
      </c>
      <c r="D188" t="str">
        <f ca="1">_xll.BDH(A188,"BEST_EPS",$B$2,$B$2,"BEST_FPERIOD_OVERRIDE=3bf","fill=previous","Days=A")</f>
        <v>#N/A N/A</v>
      </c>
      <c r="E188">
        <f ca="1">_xll.BDH(A188,"BEST_TARGET_PRICE",$B$2,$B$2,"fill=previous","Days=A")</f>
        <v>3.0779999999999998</v>
      </c>
      <c r="F188">
        <f ca="1">_xll.BDH($A188,F$6,$B$2,$B$2,"Dir=V","Dts=H")</f>
        <v>2.86</v>
      </c>
      <c r="G188">
        <f ca="1">_xll.BDH($A188,G$6,$B$2,$B$2,"Dir=V","Dts=H")</f>
        <v>2.9020000000000001</v>
      </c>
      <c r="H188">
        <f ca="1">_xll.BDH($A188,H$6,$B$2,$B$2,"Dir=V","Dts=H")</f>
        <v>2.84</v>
      </c>
      <c r="I188">
        <f ca="1">_xll.BDH($A188,I$6,$B$2,$B$2,"Dir=V","Dts=H")</f>
        <v>2.8740000000000001</v>
      </c>
      <c r="J188" t="s">
        <v>674</v>
      </c>
      <c r="K188">
        <f t="shared" si="4"/>
        <v>4.2600000000000007</v>
      </c>
      <c r="L188">
        <f t="shared" si="5"/>
        <v>3.7</v>
      </c>
      <c r="M188" t="str">
        <f>_xll.BDS(A188,"BEST_ANALYST_RECS_BULK","headers=n","startrow",MATCH(1,_xll.BDS(A188,"BEST_ANALYST_RECS_BULK","headers=n","endcol=9","startcol=9","array=t"),0),"endrow",MATCH(1,_xll.BDS(A188,"BEST_ANALYST_RECS_BULK","headers=n","endcol=9","startcol=9","array=t"),0),"cols=10;rows=1")</f>
        <v>JP Morgan</v>
      </c>
      <c r="N188" t="s">
        <v>479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27.54</v>
      </c>
      <c r="W188" t="str">
        <f>_xll.BDS(A188,"BEST_ANALYST_RECS_BULK","headers=n","startrow",MATCH(2,_xll.BDS(A188,"BEST_ANALYST_RECS_BULK","headers=n","endcol=9","startcol=9","array=t"),0),"endrow",MATCH(2,_xll.BDS(A188,"BEST_ANALYST_RECS_BULK","headers=n","endcol=9","startcol=9","array=t"),0),"cols=10;rows=1")</f>
        <v>Sadif Investment Analytics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18</v>
      </c>
      <c r="AG188" t="str">
        <f>_xll.BDS(A188,"BEST_ANALYST_RECS_BULK","headers=n","startrow",MATCH(3,_xll.BDS(A188,"BEST_ANALYST_RECS_BULK","headers=n","endcol=9","startcol=9","array=t"),0),"endrow",MATCH(3,_xll.BDS(A188,"BEST_ANALYST_RECS_BULK","headers=n","endcol=9","startcol=9","array=t"),0),"cols=10;rows=1")</f>
        <v>Deutsche Bank</v>
      </c>
      <c r="AH188" t="s">
        <v>564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45848</v>
      </c>
      <c r="AO188">
        <v>3</v>
      </c>
      <c r="AP188">
        <v>14</v>
      </c>
      <c r="AQ188" t="str">
        <f>_xll.BDP($A188, AQ$6)</f>
        <v>Communication Services</v>
      </c>
      <c r="AR188" t="str">
        <f>_xll.BDP($A188, AR$6)</f>
        <v>Entertainment</v>
      </c>
      <c r="AS188">
        <f ca="1">_xll.BQL( A188, "IMPLIED_VOLATILITY("&amp;_xll.BQL.DATE(B$2)&amp;",EXPIRY=30D,PCT_MONEYNESS=100)")</f>
        <v>27.136500000000002</v>
      </c>
    </row>
    <row r="189" spans="1:45" x14ac:dyDescent="0.25">
      <c r="A189" t="s">
        <v>398</v>
      </c>
      <c r="B189">
        <f ca="1">_xll.BDH(A189,"BEST_EPS",$B$2,$B$2,"BEST_FPERIOD_OVERRIDE=1bf","fill=previous","Days=A")</f>
        <v>1.341</v>
      </c>
      <c r="C189">
        <f ca="1">_xll.BDH(A189,"BEST_EPS",$B$2,$B$2,"BEST_FPERIOD_OVERRIDE=2bf","fill=previous","Days=A")</f>
        <v>1.4239999999999999</v>
      </c>
      <c r="D189">
        <f ca="1">_xll.BDH(A189,"BEST_EPS",$B$2,$B$2,"BEST_FPERIOD_OVERRIDE=3bf","fill=previous","Days=A")</f>
        <v>1.6140000000000001</v>
      </c>
      <c r="E189">
        <f ca="1">_xll.BDH(A189,"BEST_TARGET_PRICE",$B$2,$B$2,"fill=previous","Days=A")</f>
        <v>11.882999999999999</v>
      </c>
      <c r="F189">
        <f ca="1">_xll.BDH($A189,F$6,$B$2,$B$2,"Dir=V","Dts=H")</f>
        <v>11.785</v>
      </c>
      <c r="G189">
        <f ca="1">_xll.BDH($A189,G$6,$B$2,$B$2,"Dir=V","Dts=H")</f>
        <v>12.12</v>
      </c>
      <c r="H189">
        <f ca="1">_xll.BDH($A189,H$6,$B$2,$B$2,"Dir=V","Dts=H")</f>
        <v>11.73</v>
      </c>
      <c r="I189">
        <f ca="1">_xll.BDH($A189,I$6,$B$2,$B$2,"Dir=V","Dts=H")</f>
        <v>12.1</v>
      </c>
      <c r="J189" t="s">
        <v>675</v>
      </c>
      <c r="K189">
        <f t="shared" si="4"/>
        <v>12.675000000000001</v>
      </c>
      <c r="L189">
        <f t="shared" si="5"/>
        <v>12.25</v>
      </c>
      <c r="M189" t="str">
        <f>_xll.BDS(A189,"BEST_ANALYST_RECS_BULK","headers=n","startrow",MATCH(1,_xll.BDS(A189,"BEST_ANALYST_RECS_BULK","headers=n","endcol=9","startcol=9","array=t"),0),"endrow",MATCH(1,_xll.BDS(A189,"BEST_ANALYST_RECS_BULK","headers=n","endcol=9","startcol=9","array=t"),0),"cols=10;rows=1")</f>
        <v>ISS-EVA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75.86</v>
      </c>
      <c r="W189" t="str">
        <f>_xll.BDS(A189,"BEST_ANALYST_RECS_BULK","headers=n","startrow",MATCH(2,_xll.BDS(A189,"BEST_ANALYST_RECS_BULK","headers=n","endcol=9","startcol=9","array=t"),0),"endrow",MATCH(2,_xll.BDS(A189,"BEST_ANALYST_RECS_BULK","headers=n","endcol=9","startcol=9","array=t"),0),"cols=10;rows=1")</f>
        <v>Optima Bank</v>
      </c>
      <c r="X189" t="s">
        <v>935</v>
      </c>
      <c r="Y189" t="s">
        <v>20</v>
      </c>
      <c r="Z189">
        <v>5</v>
      </c>
      <c r="AA189" t="s">
        <v>18</v>
      </c>
      <c r="AB189">
        <v>12.25</v>
      </c>
      <c r="AC189" t="s">
        <v>22</v>
      </c>
      <c r="AD189" s="2">
        <v>45848</v>
      </c>
      <c r="AE189">
        <v>2</v>
      </c>
      <c r="AF189">
        <v>67.88</v>
      </c>
      <c r="AG189" t="e">
        <f>_xll.BDS(A189,"BEST_ANALYST_RECS_BULK","headers=n","startrow",MATCH(3,_xll.BDS(A189,"BEST_ANALYST_RECS_BULK","headers=n","endcol=9","startcol=9","array=t"),0),"endrow",MATCH(3,_xll.BDS(A189,"BEST_ANALYST_RECS_BULK","headers=n","endcol=9","startcol=9","array=t"),0),"cols=10;rows=1")</f>
        <v>#N/A</v>
      </c>
      <c r="AH189" t="s">
        <v>1056</v>
      </c>
      <c r="AI189" t="s">
        <v>20</v>
      </c>
      <c r="AJ189">
        <v>5</v>
      </c>
      <c r="AK189" t="s">
        <v>18</v>
      </c>
      <c r="AL189">
        <v>13.1</v>
      </c>
      <c r="AM189" t="s">
        <v>22</v>
      </c>
      <c r="AN189" s="2">
        <v>45846</v>
      </c>
      <c r="AO189">
        <v>3</v>
      </c>
      <c r="AP189">
        <v>56.37</v>
      </c>
      <c r="AQ189" t="str">
        <f>_xll.BDP($A189, AQ$6)</f>
        <v>Financials</v>
      </c>
      <c r="AR189" t="str">
        <f>_xll.BDP($A189, AR$6)</f>
        <v>Banks</v>
      </c>
      <c r="AS189">
        <f ca="1">_xll.BQL( A189, "IMPLIED_VOLATILITY("&amp;_xll.BQL.DATE(B$2)&amp;",EXPIRY=30D,PCT_MONEYNESS=100)")</f>
        <v>32.088200000000001</v>
      </c>
    </row>
    <row r="190" spans="1:45" x14ac:dyDescent="0.25">
      <c r="A190" t="s">
        <v>385</v>
      </c>
      <c r="B190">
        <f ca="1">_xll.BDH(A190,"BEST_EPS",$B$2,$B$2,"BEST_FPERIOD_OVERRIDE=1bf","fill=previous","Days=A")</f>
        <v>0.39200000000000002</v>
      </c>
      <c r="C190">
        <f ca="1">_xll.BDH(A190,"BEST_EPS",$B$2,$B$2,"BEST_FPERIOD_OVERRIDE=2bf","fill=previous","Days=A")</f>
        <v>0.42499999999999999</v>
      </c>
      <c r="D190">
        <f ca="1">_xll.BDH(A190,"BEST_EPS",$B$2,$B$2,"BEST_FPERIOD_OVERRIDE=3bf","fill=previous","Days=A")</f>
        <v>0.5</v>
      </c>
      <c r="E190">
        <f ca="1">_xll.BDH(A190,"BEST_TARGET_PRICE",$B$2,$B$2,"fill=previous","Days=A")</f>
        <v>3.375</v>
      </c>
      <c r="F190">
        <f ca="1">_xll.BDH($A190,F$6,$B$2,$B$2,"Dir=V","Dts=H")</f>
        <v>3.1110000000000002</v>
      </c>
      <c r="G190">
        <f ca="1">_xll.BDH($A190,G$6,$B$2,$B$2,"Dir=V","Dts=H")</f>
        <v>3.1619999999999999</v>
      </c>
      <c r="H190">
        <f ca="1">_xll.BDH($A190,H$6,$B$2,$B$2,"Dir=V","Dts=H")</f>
        <v>3.1110000000000002</v>
      </c>
      <c r="I190">
        <f ca="1">_xll.BDH($A190,I$6,$B$2,$B$2,"Dir=V","Dts=H")</f>
        <v>3.1579999999999999</v>
      </c>
      <c r="J190" t="s">
        <v>675</v>
      </c>
      <c r="K190">
        <f t="shared" si="4"/>
        <v>2.94</v>
      </c>
      <c r="L190">
        <f t="shared" si="5"/>
        <v>3.4</v>
      </c>
      <c r="M190" t="str">
        <f>_xll.BDS(A190,"BEST_ANALYST_RECS_BULK","headers=n","startrow",MATCH(1,_xll.BDS(A190,"BEST_ANALYST_RECS_BULK","headers=n","endcol=9","startcol=9","array=t"),0),"endrow",MATCH(1,_xll.BDS(A190,"BEST_ANALYST_RECS_BULK","headers=n","endcol=9","startcol=9","array=t"),0),"cols=10;rows=1")</f>
        <v>Optima Bank</v>
      </c>
      <c r="N190" t="s">
        <v>935</v>
      </c>
      <c r="O190" t="s">
        <v>20</v>
      </c>
      <c r="P190">
        <v>5</v>
      </c>
      <c r="Q190" t="s">
        <v>18</v>
      </c>
      <c r="R190">
        <v>3.4</v>
      </c>
      <c r="S190" t="s">
        <v>22</v>
      </c>
      <c r="T190" s="2">
        <v>45848</v>
      </c>
      <c r="U190">
        <v>1</v>
      </c>
      <c r="V190">
        <v>66.31</v>
      </c>
      <c r="W190" t="str">
        <f>_xll.BDS(A190,"BEST_ANALYST_RECS_BULK","headers=n","startrow",MATCH(2,_xll.BDS(A190,"BEST_ANALYST_RECS_BULK","headers=n","endcol=9","startcol=9","array=t"),0),"endrow",MATCH(2,_xll.BDS(A190,"BEST_ANALYST_RECS_BULK","headers=n","endcol=9","startcol=9","array=t"),0),"cols=10;rows=1")</f>
        <v>Sadif Investment Analytics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60.91</v>
      </c>
      <c r="AG190" t="e">
        <f>_xll.BDS(A190,"BEST_ANALYST_RECS_BULK","headers=n","startrow",MATCH(3,_xll.BDS(A190,"BEST_ANALYST_RECS_BULK","headers=n","endcol=9","startcol=9","array=t"),0),"endrow",MATCH(3,_xll.BDS(A190,"BEST_ANALYST_RECS_BULK","headers=n","endcol=9","startcol=9","array=t"),0),"cols=10;rows=1")</f>
        <v>#N/A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49.93</v>
      </c>
      <c r="AQ190" t="str">
        <f>_xll.BDP($A190, AQ$6)</f>
        <v>Financials</v>
      </c>
      <c r="AR190" t="str">
        <f>_xll.BDP($A190, AR$6)</f>
        <v>Banks</v>
      </c>
      <c r="AS190" t="str">
        <f ca="1">_xll.BQL( A190, "IMPLIED_VOLATILITY("&amp;_xll.BQL.DATE(B$2)&amp;",EXPIRY=30D,PCT_MONEYNESS=100)")</f>
        <v>#N/A</v>
      </c>
    </row>
    <row r="191" spans="1:45" x14ac:dyDescent="0.25">
      <c r="A191" t="s">
        <v>410</v>
      </c>
      <c r="B191">
        <f ca="1">_xll.BDH(A191,"BEST_EPS",$B$2,$B$2,"BEST_FPERIOD_OVERRIDE=1bf","fill=previous","Days=A")</f>
        <v>1.5009999999999999</v>
      </c>
      <c r="C191">
        <f ca="1">_xll.BDH(A191,"BEST_EPS",$B$2,$B$2,"BEST_FPERIOD_OVERRIDE=2bf","fill=previous","Days=A")</f>
        <v>1.6020000000000001</v>
      </c>
      <c r="D191">
        <f ca="1">_xll.BDH(A191,"BEST_EPS",$B$2,$B$2,"BEST_FPERIOD_OVERRIDE=3bf","fill=previous","Days=A")</f>
        <v>1.675</v>
      </c>
      <c r="E191">
        <f ca="1">_xll.BDH(A191,"BEST_TARGET_PRICE",$B$2,$B$2,"fill=previous","Days=A")</f>
        <v>17.827000000000002</v>
      </c>
      <c r="F191">
        <f ca="1">_xll.BDH($A191,F$6,$B$2,$B$2,"Dir=V","Dts=H")</f>
        <v>15.69</v>
      </c>
      <c r="G191">
        <f ca="1">_xll.BDH($A191,G$6,$B$2,$B$2,"Dir=V","Dts=H")</f>
        <v>15.76</v>
      </c>
      <c r="H191">
        <f ca="1">_xll.BDH($A191,H$6,$B$2,$B$2,"Dir=V","Dts=H")</f>
        <v>15.49</v>
      </c>
      <c r="I191">
        <f ca="1">_xll.BDH($A191,I$6,$B$2,$B$2,"Dir=V","Dts=H")</f>
        <v>15.52</v>
      </c>
      <c r="J191" t="s">
        <v>675</v>
      </c>
      <c r="K191">
        <f t="shared" si="4"/>
        <v>18</v>
      </c>
      <c r="L191">
        <f t="shared" si="5"/>
        <v>16.5</v>
      </c>
      <c r="M191" t="str">
        <f>_xll.BDS(A191,"BEST_ANALYST_RECS_BULK","headers=n","startrow",MATCH(1,_xll.BDS(A191,"BEST_ANALYST_RECS_BULK","headers=n","endcol=9","startcol=9","array=t"),0),"endrow",MATCH(1,_xll.BDS(A191,"BEST_ANALYST_RECS_BULK","headers=n","endcol=9","startcol=9","array=t"),0),"cols=10;rows=1")</f>
        <v>Optima Bank</v>
      </c>
      <c r="N191" t="s">
        <v>935</v>
      </c>
      <c r="O191" t="s">
        <v>25</v>
      </c>
      <c r="P191">
        <v>3</v>
      </c>
      <c r="Q191" t="s">
        <v>18</v>
      </c>
      <c r="R191">
        <v>16.5</v>
      </c>
      <c r="S191" t="s">
        <v>22</v>
      </c>
      <c r="T191" s="2">
        <v>45790</v>
      </c>
      <c r="U191">
        <v>1</v>
      </c>
      <c r="V191">
        <v>16.440000000000001</v>
      </c>
      <c r="W191" t="str">
        <f>_xll.BDS(A191,"BEST_ANALYST_RECS_BULK","headers=n","startrow",MATCH(2,_xll.BDS(A191,"BEST_ANALYST_RECS_BULK","headers=n","endcol=9","startcol=9","array=t"),0),"endrow",MATCH(2,_xll.BDS(A191,"BEST_ANALYST_RECS_BULK","headers=n","endcol=9","startcol=9","array=t"),0),"cols=10;rows=1")</f>
        <v>AlphaValue/Baader Europe</v>
      </c>
      <c r="X191" t="s">
        <v>458</v>
      </c>
      <c r="Y191" t="s">
        <v>438</v>
      </c>
      <c r="Z191">
        <v>4</v>
      </c>
      <c r="AA191" t="s">
        <v>18</v>
      </c>
      <c r="AB191">
        <v>19</v>
      </c>
      <c r="AC191" t="s">
        <v>27</v>
      </c>
      <c r="AD191" s="2">
        <v>45841</v>
      </c>
      <c r="AE191">
        <v>2</v>
      </c>
      <c r="AF191">
        <v>15.49</v>
      </c>
      <c r="AG191" t="str">
        <f>_xll.BDS(A191,"BEST_ANALYST_RECS_BULK","headers=n","startrow",MATCH(3,_xll.BDS(A191,"BEST_ANALYST_RECS_BULK","headers=n","endcol=9","startcol=9","array=t"),0),"endrow",MATCH(3,_xll.BDS(A191,"BEST_ANALYST_RECS_BULK","headers=n","endcol=9","startcol=9","array=t"),0),"cols=10;rows=1")</f>
        <v>JP Morgan</v>
      </c>
      <c r="AH191" t="s">
        <v>936</v>
      </c>
      <c r="AI191" t="s">
        <v>25</v>
      </c>
      <c r="AJ191">
        <v>3</v>
      </c>
      <c r="AK191" t="s">
        <v>26</v>
      </c>
      <c r="AL191">
        <v>18.5</v>
      </c>
      <c r="AM191" t="s">
        <v>19</v>
      </c>
      <c r="AN191" s="2">
        <v>45770</v>
      </c>
      <c r="AO191">
        <v>3</v>
      </c>
      <c r="AP191">
        <v>14.21</v>
      </c>
      <c r="AQ191" t="str">
        <f>_xll.BDP($A191, AQ$6)</f>
        <v>Communication Services</v>
      </c>
      <c r="AR191" t="str">
        <f>_xll.BDP($A191, AR$6)</f>
        <v>Diversified Telecommunication</v>
      </c>
      <c r="AS191">
        <f ca="1">_xll.BQL( A191, "IMPLIED_VOLATILITY("&amp;_xll.BQL.DATE(B$2)&amp;",EXPIRY=30D,PCT_MONEYNESS=100)")</f>
        <v>24.4923</v>
      </c>
    </row>
    <row r="192" spans="1:45" x14ac:dyDescent="0.25">
      <c r="A192" t="s">
        <v>420</v>
      </c>
      <c r="B192">
        <f ca="1">_xll.BDH(A192,"BEST_EPS",$B$2,$B$2,"BEST_FPERIOD_OVERRIDE=1bf","fill=previous","Days=A")</f>
        <v>1.393</v>
      </c>
      <c r="C192">
        <f ca="1">_xll.BDH(A192,"BEST_EPS",$B$2,$B$2,"BEST_FPERIOD_OVERRIDE=2bf","fill=previous","Days=A")</f>
        <v>1.48</v>
      </c>
      <c r="D192">
        <f ca="1">_xll.BDH(A192,"BEST_EPS",$B$2,$B$2,"BEST_FPERIOD_OVERRIDE=3bf","fill=previous","Days=A")</f>
        <v>1.589</v>
      </c>
      <c r="E192">
        <f ca="1">_xll.BDH(A192,"BEST_TARGET_PRICE",$B$2,$B$2,"fill=previous","Days=A")</f>
        <v>20.143000000000001</v>
      </c>
      <c r="F192">
        <f ca="1">_xll.BDH($A192,F$6,$B$2,$B$2,"Dir=V","Dts=H")</f>
        <v>19.5</v>
      </c>
      <c r="G192">
        <f ca="1">_xll.BDH($A192,G$6,$B$2,$B$2,"Dir=V","Dts=H")</f>
        <v>19.78</v>
      </c>
      <c r="H192">
        <f ca="1">_xll.BDH($A192,H$6,$B$2,$B$2,"Dir=V","Dts=H")</f>
        <v>19.5</v>
      </c>
      <c r="I192">
        <f ca="1">_xll.BDH($A192,I$6,$B$2,$B$2,"Dir=V","Dts=H")</f>
        <v>19.670000000000002</v>
      </c>
      <c r="J192" t="s">
        <v>675</v>
      </c>
      <c r="K192">
        <f t="shared" si="4"/>
        <v>20.7</v>
      </c>
      <c r="L192">
        <f t="shared" si="5"/>
        <v>22.2</v>
      </c>
      <c r="M192" t="str">
        <f>_xll.BDS(A192,"BEST_ANALYST_RECS_BULK","headers=n","startrow",MATCH(1,_xll.BDS(A192,"BEST_ANALYST_RECS_BULK","headers=n","endcol=9","startcol=9","array=t"),0),"endrow",MATCH(1,_xll.BDS(A192,"BEST_ANALYST_RECS_BULK","headers=n","endcol=9","startcol=9","array=t"),0),"cols=10;rows=1")</f>
        <v>Optima Bank</v>
      </c>
      <c r="N192" t="s">
        <v>1093</v>
      </c>
      <c r="O192" t="s">
        <v>20</v>
      </c>
      <c r="P192">
        <v>5</v>
      </c>
      <c r="Q192" t="s">
        <v>18</v>
      </c>
      <c r="R192">
        <v>22.2</v>
      </c>
      <c r="S192" t="s">
        <v>22</v>
      </c>
      <c r="T192" s="2">
        <v>45848</v>
      </c>
      <c r="U192">
        <v>1</v>
      </c>
      <c r="V192">
        <v>44.52</v>
      </c>
      <c r="W192" t="str">
        <f>_xll.BDS(A192,"BEST_ANALYST_RECS_BULK","headers=n","startrow",MATCH(2,_xll.BDS(A192,"BEST_ANALYST_RECS_BULK","headers=n","endcol=9","startcol=9","array=t"),0),"endrow",MATCH(2,_xll.BDS(A192,"BEST_ANALYST_RECS_BULK","headers=n","endcol=9","startcol=9","array=t"),0),"cols=10;rows=1")</f>
        <v>Pantelakis Securities SA</v>
      </c>
      <c r="X192" t="s">
        <v>956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40.04</v>
      </c>
      <c r="AG192" t="str">
        <f>_xll.BDS(A192,"BEST_ANALYST_RECS_BULK","headers=n","startrow",MATCH(3,_xll.BDS(A192,"BEST_ANALYST_RECS_BULK","headers=n","endcol=9","startcol=9","array=t"),0),"endrow",MATCH(3,_xll.BDS(A192,"BEST_ANALYST_RECS_BULK","headers=n","endcol=9","startcol=9","array=t"),0),"cols=10;rows=1")</f>
        <v>Citi</v>
      </c>
      <c r="AH192" t="s">
        <v>766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34.840000000000003</v>
      </c>
      <c r="AQ192" t="str">
        <f>_xll.BDP($A192, AQ$6)</f>
        <v>Consumer Discretionary</v>
      </c>
      <c r="AR192" t="str">
        <f>_xll.BDP($A192, AR$6)</f>
        <v>Hotels, Restaurants &amp; Leisure</v>
      </c>
      <c r="AS192">
        <f ca="1">_xll.BQL( A192, "IMPLIED_VOLATILITY("&amp;_xll.BQL.DATE(B$2)&amp;",EXPIRY=30D,PCT_MONEYNESS=100)")</f>
        <v>23.311399999999999</v>
      </c>
    </row>
    <row r="193" spans="1:45" x14ac:dyDescent="0.25">
      <c r="A193" t="s">
        <v>315</v>
      </c>
      <c r="B193">
        <f ca="1">_xll.BDH(A193,"BEST_EPS",$B$2,$B$2,"BEST_FPERIOD_OVERRIDE=1bf","fill=previous","Days=A")</f>
        <v>0.77200000000000002</v>
      </c>
      <c r="C193">
        <f ca="1">_xll.BDH(A193,"BEST_EPS",$B$2,$B$2,"BEST_FPERIOD_OVERRIDE=2bf","fill=previous","Days=A")</f>
        <v>0.82899999999999996</v>
      </c>
      <c r="D193">
        <f ca="1">_xll.BDH(A193,"BEST_EPS",$B$2,$B$2,"BEST_FPERIOD_OVERRIDE=3bf","fill=previous","Days=A")</f>
        <v>0.98599999999999999</v>
      </c>
      <c r="E193">
        <f ca="1">_xll.BDH(A193,"BEST_TARGET_PRICE",$B$2,$B$2,"fill=previous","Days=A")</f>
        <v>7.2750000000000004</v>
      </c>
      <c r="F193">
        <f ca="1">_xll.BDH($A193,F$6,$B$2,$B$2,"Dir=V","Dts=H")</f>
        <v>7.04</v>
      </c>
      <c r="G193">
        <f ca="1">_xll.BDH($A193,G$6,$B$2,$B$2,"Dir=V","Dts=H")</f>
        <v>7.0449999999999999</v>
      </c>
      <c r="H193">
        <f ca="1">_xll.BDH($A193,H$6,$B$2,$B$2,"Dir=V","Dts=H")</f>
        <v>6.92</v>
      </c>
      <c r="I193">
        <f ca="1">_xll.BDH($A193,I$6,$B$2,$B$2,"Dir=V","Dts=H")</f>
        <v>6.92</v>
      </c>
      <c r="J193" t="s">
        <v>676</v>
      </c>
      <c r="K193">
        <f t="shared" si="4"/>
        <v>6.8500000000000005</v>
      </c>
      <c r="L193">
        <f t="shared" si="5"/>
        <v>7.65</v>
      </c>
      <c r="M193" t="str">
        <f>_xll.BDS(A193,"BEST_ANALYST_RECS_BULK","headers=n","startrow",MATCH(1,_xll.BDS(A193,"BEST_ANALYST_RECS_BULK","headers=n","endcol=9","startcol=9","array=t"),0),"endrow",MATCH(1,_xll.BDS(A193,"BEST_ANALYST_RECS_BULK","headers=n","endcol=9","startcol=9","array=t"),0),"cols=10;rows=1")</f>
        <v>Citi</v>
      </c>
      <c r="N193" t="s">
        <v>1092</v>
      </c>
      <c r="O193" t="s">
        <v>20</v>
      </c>
      <c r="P193">
        <v>5</v>
      </c>
      <c r="Q193" t="s">
        <v>18</v>
      </c>
      <c r="R193">
        <v>7.65</v>
      </c>
      <c r="S193" t="s">
        <v>19</v>
      </c>
      <c r="T193" s="2">
        <v>45847</v>
      </c>
      <c r="U193">
        <v>1</v>
      </c>
      <c r="V193">
        <v>40.770000000000003</v>
      </c>
      <c r="W193" t="str">
        <f>_xll.BDS(A193,"BEST_ANALYST_RECS_BULK","headers=n","startrow",MATCH(2,_xll.BDS(A193,"BEST_ANALYST_RECS_BULK","headers=n","endcol=9","startcol=9","array=t"),0),"endrow",MATCH(2,_xll.BDS(A193,"BEST_ANALYST_RECS_BULK","headers=n","endcol=9","startcol=9","array=t"),0),"cols=10;rows=1")</f>
        <v>BNP Paribas Exane</v>
      </c>
      <c r="X193" t="s">
        <v>548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6.14</v>
      </c>
      <c r="AG193" t="str">
        <f>_xll.BDS(A193,"BEST_ANALYST_RECS_BULK","headers=n","startrow",MATCH(3,_xll.BDS(A193,"BEST_ANALYST_RECS_BULK","headers=n","endcol=9","startcol=9","array=t"),0),"endrow",MATCH(3,_xll.BDS(A193,"BEST_ANALYST_RECS_BULK","headers=n","endcol=9","startcol=9","array=t"),0),"cols=10;rows=1")</f>
        <v>Deutsche Bank</v>
      </c>
      <c r="AH193" t="s">
        <v>697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2.68</v>
      </c>
      <c r="AQ193" t="str">
        <f>_xll.BDP($A193, AQ$6)</f>
        <v>Financials</v>
      </c>
      <c r="AR193" t="str">
        <f>_xll.BDP($A193, AR$6)</f>
        <v>Banks</v>
      </c>
      <c r="AS193">
        <f ca="1">_xll.BQL( A193, "IMPLIED_VOLATILITY("&amp;_xll.BQL.DATE(B$2)&amp;",EXPIRY=30D,PCT_MONEYNESS=100)")</f>
        <v>31.036000000000001</v>
      </c>
    </row>
    <row r="194" spans="1:45" x14ac:dyDescent="0.25">
      <c r="A194" t="s">
        <v>345</v>
      </c>
      <c r="B194">
        <f ca="1">_xll.BDH(A194,"BEST_EPS",$B$2,$B$2,"BEST_FPERIOD_OVERRIDE=1bf","fill=previous","Days=A")</f>
        <v>1.4390000000000001</v>
      </c>
      <c r="C194">
        <f ca="1">_xll.BDH(A194,"BEST_EPS",$B$2,$B$2,"BEST_FPERIOD_OVERRIDE=2bf","fill=previous","Days=A")</f>
        <v>1.6180000000000001</v>
      </c>
      <c r="D194">
        <f ca="1">_xll.BDH(A194,"BEST_EPS",$B$2,$B$2,"BEST_FPERIOD_OVERRIDE=3bf","fill=previous","Days=A")</f>
        <v>1.8759999999999999</v>
      </c>
      <c r="E194">
        <f ca="1">_xll.BDH(A194,"BEST_TARGET_PRICE",$B$2,$B$2,"fill=previous","Days=A")</f>
        <v>12.552</v>
      </c>
      <c r="F194">
        <f ca="1">_xll.BDH($A194,F$6,$B$2,$B$2,"Dir=V","Dts=H")</f>
        <v>12.6</v>
      </c>
      <c r="G194">
        <f ca="1">_xll.BDH($A194,G$6,$B$2,$B$2,"Dir=V","Dts=H")</f>
        <v>12.6</v>
      </c>
      <c r="H194">
        <f ca="1">_xll.BDH($A194,H$6,$B$2,$B$2,"Dir=V","Dts=H")</f>
        <v>12.365</v>
      </c>
      <c r="I194">
        <f ca="1">_xll.BDH($A194,I$6,$B$2,$B$2,"Dir=V","Dts=H")</f>
        <v>12.4</v>
      </c>
      <c r="J194" t="s">
        <v>676</v>
      </c>
      <c r="K194">
        <f t="shared" si="4"/>
        <v>13.266666666666666</v>
      </c>
      <c r="L194">
        <f t="shared" si="5"/>
        <v>12.8</v>
      </c>
      <c r="M194" t="str">
        <f>_xll.BDS(A194,"BEST_ANALYST_RECS_BULK","headers=n","startrow",MATCH(1,_xll.BDS(A194,"BEST_ANALYST_RECS_BULK","headers=n","endcol=9","startcol=9","array=t"),0),"endrow",MATCH(1,_xll.BDS(A194,"BEST_ANALYST_RECS_BULK","headers=n","endcol=9","startcol=9","array=t"),0),"cols=10;rows=1")</f>
        <v>BNP Paribas Exane</v>
      </c>
      <c r="N194" t="s">
        <v>548</v>
      </c>
      <c r="O194" t="s">
        <v>17</v>
      </c>
      <c r="P194">
        <v>5</v>
      </c>
      <c r="Q194" t="s">
        <v>18</v>
      </c>
      <c r="R194">
        <v>12.8</v>
      </c>
      <c r="S194" t="s">
        <v>19</v>
      </c>
      <c r="T194" s="2">
        <v>45842</v>
      </c>
      <c r="U194">
        <v>1</v>
      </c>
      <c r="V194">
        <v>41.67</v>
      </c>
      <c r="W194" t="str">
        <f>_xll.BDS(A194,"BEST_ANALYST_RECS_BULK","headers=n","startrow",MATCH(2,_xll.BDS(A194,"BEST_ANALYST_RECS_BULK","headers=n","endcol=9","startcol=9","array=t"),0),"endrow",MATCH(2,_xll.BDS(A194,"BEST_ANALYST_RECS_BULK","headers=n","endcol=9","startcol=9","array=t"),0),"cols=10;rows=1")</f>
        <v>AlphaValue/Baader Europe</v>
      </c>
      <c r="X194" t="s">
        <v>451</v>
      </c>
      <c r="Y194" t="s">
        <v>444</v>
      </c>
      <c r="Z194">
        <v>2</v>
      </c>
      <c r="AA194" t="s">
        <v>18</v>
      </c>
      <c r="AB194">
        <v>13</v>
      </c>
      <c r="AC194" t="s">
        <v>27</v>
      </c>
      <c r="AD194" s="2">
        <v>45841</v>
      </c>
      <c r="AE194">
        <v>2</v>
      </c>
      <c r="AF194">
        <v>39.14</v>
      </c>
      <c r="AG194" t="str">
        <f>_xll.BDS(A194,"BEST_ANALYST_RECS_BULK","headers=n","startrow",MATCH(3,_xll.BDS(A194,"BEST_ANALYST_RECS_BULK","headers=n","endcol=9","startcol=9","array=t"),0),"endrow",MATCH(3,_xll.BDS(A194,"BEST_ANALYST_RECS_BULK","headers=n","endcol=9","startcol=9","array=t"),0),"cols=10;rows=1")</f>
        <v>Citi</v>
      </c>
      <c r="AH194" t="s">
        <v>1092</v>
      </c>
      <c r="AI194" t="s">
        <v>20</v>
      </c>
      <c r="AJ194">
        <v>5</v>
      </c>
      <c r="AK194" t="s">
        <v>18</v>
      </c>
      <c r="AL194">
        <v>14</v>
      </c>
      <c r="AM194" t="s">
        <v>19</v>
      </c>
      <c r="AN194" s="2">
        <v>45847</v>
      </c>
      <c r="AO194">
        <v>3</v>
      </c>
      <c r="AP194">
        <v>30.25</v>
      </c>
      <c r="AQ194" t="str">
        <f>_xll.BDP($A194, AQ$6)</f>
        <v>Financials</v>
      </c>
      <c r="AR194" t="str">
        <f>_xll.BDP($A194, AR$6)</f>
        <v>Banks</v>
      </c>
      <c r="AS194">
        <f ca="1">_xll.BQL( A194, "IMPLIED_VOLATILITY("&amp;_xll.BQL.DATE(B$2)&amp;",EXPIRY=30D,PCT_MONEYNESS=100)")</f>
        <v>26.405100000000001</v>
      </c>
    </row>
    <row r="195" spans="1:45" x14ac:dyDescent="0.25">
      <c r="A195" t="s">
        <v>303</v>
      </c>
      <c r="B195">
        <f ca="1">_xll.BDH(A195,"BEST_EPS",$B$2,$B$2,"BEST_FPERIOD_OVERRIDE=1bf","fill=previous","Days=A")</f>
        <v>4.2039999999999997</v>
      </c>
      <c r="C195">
        <f ca="1">_xll.BDH(A195,"BEST_EPS",$B$2,$B$2,"BEST_FPERIOD_OVERRIDE=2bf","fill=previous","Days=A")</f>
        <v>4.7530000000000001</v>
      </c>
      <c r="D195">
        <f ca="1">_xll.BDH(A195,"BEST_EPS",$B$2,$B$2,"BEST_FPERIOD_OVERRIDE=3bf","fill=previous","Days=A")</f>
        <v>4.9450000000000003</v>
      </c>
      <c r="E195">
        <f ca="1">_xll.BDH(A195,"BEST_TARGET_PRICE",$B$2,$B$2,"fill=previous","Days=A")</f>
        <v>87.944000000000003</v>
      </c>
      <c r="F195">
        <f ca="1">_xll.BDH($A195,F$6,$B$2,$B$2,"Dir=V","Dts=H")</f>
        <v>72.75</v>
      </c>
      <c r="G195">
        <f ca="1">_xll.BDH($A195,G$6,$B$2,$B$2,"Dir=V","Dts=H")</f>
        <v>73.25</v>
      </c>
      <c r="H195">
        <f ca="1">_xll.BDH($A195,H$6,$B$2,$B$2,"Dir=V","Dts=H")</f>
        <v>72.2</v>
      </c>
      <c r="I195">
        <f ca="1">_xll.BDH($A195,I$6,$B$2,$B$2,"Dir=V","Dts=H")</f>
        <v>72.95</v>
      </c>
      <c r="J195" t="s">
        <v>676</v>
      </c>
      <c r="K195">
        <f t="shared" si="4"/>
        <v>75</v>
      </c>
      <c r="L195">
        <f t="shared" si="5"/>
        <v>66</v>
      </c>
      <c r="M195" t="str">
        <f>_xll.BDS(A195,"BEST_ANALYST_RECS_BULK","headers=n","startrow",MATCH(1,_xll.BDS(A195,"BEST_ANALYST_RECS_BULK","headers=n","endcol=9","startcol=9","array=t"),0),"endrow",MATCH(1,_xll.BDS(A195,"BEST_ANALYST_RECS_BULK","headers=n","endcol=9","startcol=9","array=t"),0),"cols=10;rows=1")</f>
        <v>Morningstar</v>
      </c>
      <c r="N195" t="s">
        <v>618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17.41</v>
      </c>
      <c r="W195" t="str">
        <f>_xll.BDS(A195,"BEST_ANALYST_RECS_BULK","headers=n","startrow",MATCH(2,_xll.BDS(A195,"BEST_ANALYST_RECS_BULK","headers=n","endcol=9","startcol=9","array=t"),0),"endrow",MATCH(2,_xll.BDS(A195,"BEST_ANALYST_RECS_BULK","headers=n","endcol=9","startcol=9","array=t"),0),"cols=10;rows=1")</f>
        <v>JP Morgan</v>
      </c>
      <c r="X195" t="s">
        <v>561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17.079999999999998</v>
      </c>
      <c r="AG195" t="str">
        <f>_xll.BDS(A195,"BEST_ANALYST_RECS_BULK","headers=n","startrow",MATCH(3,_xll.BDS(A195,"BEST_ANALYST_RECS_BULK","headers=n","endcol=9","startcol=9","array=t"),0),"endrow",MATCH(3,_xll.BDS(A195,"BEST_ANALYST_RECS_BULK","headers=n","endcol=9","startcol=9","array=t"),0),"cols=10;rows=1")</f>
        <v>Morgan Stanley</v>
      </c>
      <c r="AH195" t="s">
        <v>489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45838</v>
      </c>
      <c r="AO195">
        <v>3</v>
      </c>
      <c r="AP195">
        <v>12.08</v>
      </c>
      <c r="AQ195" t="str">
        <f>_xll.BDP($A195, AQ$6)</f>
        <v>Industrials</v>
      </c>
      <c r="AR195" t="str">
        <f>_xll.BDP($A195, AR$6)</f>
        <v>Building Products</v>
      </c>
      <c r="AS195">
        <f ca="1">_xll.BQL( A195, "IMPLIED_VOLATILITY("&amp;_xll.BQL.DATE(B$2)&amp;",EXPIRY=30D,PCT_MONEYNESS=100)")</f>
        <v>30.0381</v>
      </c>
    </row>
    <row r="196" spans="1:45" x14ac:dyDescent="0.25">
      <c r="A196" t="s">
        <v>296</v>
      </c>
      <c r="B196">
        <f ca="1">_xll.BDH(A196,"BEST_EPS",$B$2,$B$2,"BEST_FPERIOD_OVERRIDE=1bf","fill=previous","Days=A")</f>
        <v>5.1870000000000003</v>
      </c>
      <c r="C196">
        <f ca="1">_xll.BDH(A196,"BEST_EPS",$B$2,$B$2,"BEST_FPERIOD_OVERRIDE=2bf","fill=previous","Days=A")</f>
        <v>5.72</v>
      </c>
      <c r="D196">
        <f ca="1">_xll.BDH(A196,"BEST_EPS",$B$2,$B$2,"BEST_FPERIOD_OVERRIDE=3bf","fill=previous","Days=A")</f>
        <v>6.36</v>
      </c>
      <c r="E196">
        <f ca="1">_xll.BDH(A196,"BEST_TARGET_PRICE",$B$2,$B$2,"fill=previous","Days=A")</f>
        <v>106.429</v>
      </c>
      <c r="F196">
        <f ca="1">_xll.BDH($A196,F$6,$B$2,$B$2,"Dir=V","Dts=H")</f>
        <v>91.95</v>
      </c>
      <c r="G196">
        <f ca="1">_xll.BDH($A196,G$6,$B$2,$B$2,"Dir=V","Dts=H")</f>
        <v>91.95</v>
      </c>
      <c r="H196">
        <f ca="1">_xll.BDH($A196,H$6,$B$2,$B$2,"Dir=V","Dts=H")</f>
        <v>90.5</v>
      </c>
      <c r="I196">
        <f ca="1">_xll.BDH($A196,I$6,$B$2,$B$2,"Dir=V","Dts=H")</f>
        <v>91.55</v>
      </c>
      <c r="J196" t="s">
        <v>676</v>
      </c>
      <c r="K196">
        <f t="shared" si="4"/>
        <v>111.33333333333333</v>
      </c>
      <c r="L196">
        <f t="shared" si="5"/>
        <v>109</v>
      </c>
      <c r="M196" t="e">
        <f>_xll.BDS(A196,"BEST_ANALYST_RECS_BULK","headers=n","startrow",MATCH(1,_xll.BDS(A196,"BEST_ANALYST_RECS_BULK","headers=n","endcol=9","startcol=9","array=t"),0),"endrow",MATCH(1,_xll.BDS(A196,"BEST_ANALYST_RECS_BULK","headers=n","endcol=9","startcol=9","array=t"),0),"cols=10;rows=1")</f>
        <v>#N/A</v>
      </c>
      <c r="N196" t="s">
        <v>789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tr">
        <f>_xll.BDS(A196,"BEST_ANALYST_RECS_BULK","headers=n","startrow",MATCH(2,_xll.BDS(A196,"BEST_ANALYST_RECS_BULK","headers=n","endcol=9","startcol=9","array=t"),0),"endrow",MATCH(2,_xll.BDS(A196,"BEST_ANALYST_RECS_BULK","headers=n","endcol=9","startcol=9","array=t"),0),"cols=10;rows=1")</f>
        <v>Barclays</v>
      </c>
      <c r="X196" t="s">
        <v>550</v>
      </c>
      <c r="Y196" t="s">
        <v>24</v>
      </c>
      <c r="Z196">
        <v>5</v>
      </c>
      <c r="AA196" t="s">
        <v>18</v>
      </c>
      <c r="AB196">
        <v>109</v>
      </c>
      <c r="AC196" t="s">
        <v>19</v>
      </c>
      <c r="AD196" s="2">
        <v>45848</v>
      </c>
      <c r="AE196">
        <v>2</v>
      </c>
      <c r="AF196">
        <v>19.260000000000002</v>
      </c>
      <c r="AG196" t="str">
        <f>_xll.BDS(A196,"BEST_ANALYST_RECS_BULK","headers=n","startrow",MATCH(3,_xll.BDS(A196,"BEST_ANALYST_RECS_BULK","headers=n","endcol=9","startcol=9","array=t"),0),"endrow",MATCH(3,_xll.BDS(A196,"BEST_ANALYST_RECS_BULK","headers=n","endcol=9","startcol=9","array=t"),0),"cols=10;rows=1")</f>
        <v>Deutsche Bank</v>
      </c>
      <c r="AH196" t="s">
        <v>1094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45819</v>
      </c>
      <c r="AO196">
        <v>3</v>
      </c>
      <c r="AP196">
        <v>3.26</v>
      </c>
      <c r="AQ196" t="str">
        <f>_xll.BDP($A196, AQ$6)</f>
        <v>Consumer Staples</v>
      </c>
      <c r="AR196" t="str">
        <f>_xll.BDP($A196, AR$6)</f>
        <v>Food Products</v>
      </c>
      <c r="AS196">
        <f ca="1">_xll.BQL( A196, "IMPLIED_VOLATILITY("&amp;_xll.BQL.DATE(B$2)&amp;",EXPIRY=30D,PCT_MONEYNESS=100)")</f>
        <v>20.734200000000001</v>
      </c>
    </row>
    <row r="197" spans="1:45" x14ac:dyDescent="0.25">
      <c r="A197" t="s">
        <v>289</v>
      </c>
      <c r="B197">
        <f ca="1">_xll.BDH(A197,"BEST_EPS",$B$2,$B$2,"BEST_FPERIOD_OVERRIDE=1bf","fill=previous","Days=A")</f>
        <v>2.0169999999999999</v>
      </c>
      <c r="C197">
        <f ca="1">_xll.BDH(A197,"BEST_EPS",$B$2,$B$2,"BEST_FPERIOD_OVERRIDE=2bf","fill=previous","Days=A")</f>
        <v>2.2799999999999998</v>
      </c>
      <c r="D197">
        <f ca="1">_xll.BDH(A197,"BEST_EPS",$B$2,$B$2,"BEST_FPERIOD_OVERRIDE=3bf","fill=previous","Days=A")</f>
        <v>2.476</v>
      </c>
      <c r="E197">
        <f ca="1">_xll.BDH(A197,"BEST_TARGET_PRICE",$B$2,$B$2,"fill=previous","Days=A")</f>
        <v>26.367999999999999</v>
      </c>
      <c r="F197">
        <f ca="1">_xll.BDH($A197,F$6,$B$2,$B$2,"Dir=V","Dts=H")</f>
        <v>24.24</v>
      </c>
      <c r="G197">
        <f ca="1">_xll.BDH($A197,G$6,$B$2,$B$2,"Dir=V","Dts=H")</f>
        <v>24.42</v>
      </c>
      <c r="H197">
        <f ca="1">_xll.BDH($A197,H$6,$B$2,$B$2,"Dir=V","Dts=H")</f>
        <v>23.85</v>
      </c>
      <c r="I197">
        <f ca="1">_xll.BDH($A197,I$6,$B$2,$B$2,"Dir=V","Dts=H")</f>
        <v>24.28</v>
      </c>
      <c r="J197" t="s">
        <v>676</v>
      </c>
      <c r="K197">
        <f t="shared" si="4"/>
        <v>25.333333333333332</v>
      </c>
      <c r="L197">
        <f t="shared" si="5"/>
        <v>30</v>
      </c>
      <c r="M197" t="str">
        <f>_xll.BDS(A197,"BEST_ANALYST_RECS_BULK","headers=n","startrow",MATCH(1,_xll.BDS(A197,"BEST_ANALYST_RECS_BULK","headers=n","endcol=9","startcol=9","array=t"),0),"endrow",MATCH(1,_xll.BDS(A197,"BEST_ANALYST_RECS_BULK","headers=n","endcol=9","startcol=9","array=t"),0),"cols=10;rows=1")</f>
        <v>BNP Paribas Exane</v>
      </c>
      <c r="N197" t="s">
        <v>1095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45848</v>
      </c>
      <c r="U197">
        <v>1</v>
      </c>
      <c r="V197">
        <v>44.56</v>
      </c>
      <c r="W197" t="str">
        <f>_xll.BDS(A197,"BEST_ANALYST_RECS_BULK","headers=n","startrow",MATCH(2,_xll.BDS(A197,"BEST_ANALYST_RECS_BULK","headers=n","endcol=9","startcol=9","array=t"),0),"endrow",MATCH(2,_xll.BDS(A197,"BEST_ANALYST_RECS_BULK","headers=n","endcol=9","startcol=9","array=t"),0),"cols=10;rows=1")</f>
        <v>Barclays</v>
      </c>
      <c r="X197" t="s">
        <v>662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45841</v>
      </c>
      <c r="AE197">
        <v>2</v>
      </c>
      <c r="AF197">
        <v>38.479999999999997</v>
      </c>
      <c r="AG197" t="e">
        <f>_xll.BDS(A197,"BEST_ANALYST_RECS_BULK","headers=n","startrow",MATCH(3,_xll.BDS(A197,"BEST_ANALYST_RECS_BULK","headers=n","endcol=9","startcol=9","array=t"),0),"endrow",MATCH(3,_xll.BDS(A197,"BEST_ANALYST_RECS_BULK","headers=n","endcol=9","startcol=9","array=t"),0),"cols=10;rows=1")</f>
        <v>#N/A</v>
      </c>
      <c r="AH197" t="s">
        <v>876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tr">
        <f>_xll.BDP($A197, AQ$6)</f>
        <v>Industrials</v>
      </c>
      <c r="AR197" t="str">
        <f>_xll.BDP($A197, AR$6)</f>
        <v>Passenger Airlines</v>
      </c>
      <c r="AS197">
        <f ca="1">_xll.BQL( A197, "IMPLIED_VOLATILITY("&amp;_xll.BQL.DATE(B$2)&amp;",EXPIRY=30D,PCT_MONEYNESS=100)")</f>
        <v>31.1554</v>
      </c>
    </row>
    <row r="198" spans="1:45" x14ac:dyDescent="0.25">
      <c r="A198" t="s">
        <v>403</v>
      </c>
      <c r="B198">
        <f ca="1">_xll.BDH(A198,"BEST_EPS",$B$2,$B$2,"BEST_FPERIOD_OVERRIDE=1bf","fill=previous","Days=A")</f>
        <v>0.219</v>
      </c>
      <c r="C198">
        <f ca="1">_xll.BDH(A198,"BEST_EPS",$B$2,$B$2,"BEST_FPERIOD_OVERRIDE=2bf","fill=previous","Days=A")</f>
        <v>0.22</v>
      </c>
      <c r="D198">
        <f ca="1">_xll.BDH(A198,"BEST_EPS",$B$2,$B$2,"BEST_FPERIOD_OVERRIDE=3bf","fill=previous","Days=A")</f>
        <v>0.218</v>
      </c>
      <c r="E198">
        <f ca="1">_xll.BDH(A198,"BEST_TARGET_PRICE",$B$2,$B$2,"fill=previous","Days=A")</f>
        <v>2.4630000000000001</v>
      </c>
      <c r="F198">
        <f ca="1">_xll.BDH($A198,F$6,$B$2,$B$2,"Dir=V","Dts=H")</f>
        <v>2.2040000000000002</v>
      </c>
      <c r="G198">
        <f ca="1">_xll.BDH($A198,G$6,$B$2,$B$2,"Dir=V","Dts=H")</f>
        <v>2.2080000000000002</v>
      </c>
      <c r="H198">
        <f ca="1">_xll.BDH($A198,H$6,$B$2,$B$2,"Dir=V","Dts=H")</f>
        <v>2.1829999999999998</v>
      </c>
      <c r="I198">
        <f ca="1">_xll.BDH($A198,I$6,$B$2,$B$2,"Dir=V","Dts=H")</f>
        <v>2.1880000000000002</v>
      </c>
      <c r="J198" t="s">
        <v>677</v>
      </c>
      <c r="K198">
        <f t="shared" si="4"/>
        <v>2.4666666666666668</v>
      </c>
      <c r="L198">
        <f t="shared" si="5"/>
        <v>2.4</v>
      </c>
      <c r="M198" t="str">
        <f>_xll.BDS(A198,"BEST_ANALYST_RECS_BULK","headers=n","startrow",MATCH(1,_xll.BDS(A198,"BEST_ANALYST_RECS_BULK","headers=n","endcol=9","startcol=9","array=t"),0),"endrow",MATCH(1,_xll.BDS(A198,"BEST_ANALYST_RECS_BULK","headers=n","endcol=9","startcol=9","array=t"),0),"cols=10;rows=1")</f>
        <v>Intesa Sanpaolo</v>
      </c>
      <c r="N198" t="s">
        <v>740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21.03</v>
      </c>
      <c r="W198" t="str">
        <f>_xll.BDS(A198,"BEST_ANALYST_RECS_BULK","headers=n","startrow",MATCH(2,_xll.BDS(A198,"BEST_ANALYST_RECS_BULK","headers=n","endcol=9","startcol=9","array=t"),0),"endrow",MATCH(2,_xll.BDS(A198,"BEST_ANALYST_RECS_BULK","headers=n","endcol=9","startcol=9","array=t"),0),"cols=10;rows=1")</f>
        <v>Intermonte</v>
      </c>
      <c r="X198" t="s">
        <v>1054</v>
      </c>
      <c r="Y198" t="s">
        <v>25</v>
      </c>
      <c r="Z198">
        <v>3</v>
      </c>
      <c r="AA198" t="s">
        <v>18</v>
      </c>
      <c r="AB198">
        <v>2.4</v>
      </c>
      <c r="AC198" t="s">
        <v>19</v>
      </c>
      <c r="AD198" s="2">
        <v>45791</v>
      </c>
      <c r="AE198">
        <v>2</v>
      </c>
      <c r="AF198">
        <v>17.23</v>
      </c>
      <c r="AG198" t="str">
        <f>_xll.BDS(A198,"BEST_ANALYST_RECS_BULK","headers=n","startrow",MATCH(3,_xll.BDS(A198,"BEST_ANALYST_RECS_BULK","headers=n","endcol=9","startcol=9","array=t"),0),"endrow",MATCH(3,_xll.BDS(A198,"BEST_ANALYST_RECS_BULK","headers=n","endcol=9","startcol=9","array=t"),0),"cols=10;rows=1")</f>
        <v>Kepler Cheuvreux</v>
      </c>
      <c r="AH198" t="s">
        <v>814</v>
      </c>
      <c r="AI198" t="s">
        <v>20</v>
      </c>
      <c r="AJ198">
        <v>5</v>
      </c>
      <c r="AK198" t="s">
        <v>18</v>
      </c>
      <c r="AL198">
        <v>2.6</v>
      </c>
      <c r="AM198" t="s">
        <v>19</v>
      </c>
      <c r="AN198" s="2">
        <v>45790</v>
      </c>
      <c r="AO198">
        <v>3</v>
      </c>
      <c r="AP198">
        <v>17.190000000000001</v>
      </c>
      <c r="AQ198" t="str">
        <f>_xll.BDP($A198, AQ$6)</f>
        <v>Utilities</v>
      </c>
      <c r="AR198" t="str">
        <f>_xll.BDP($A198, AR$6)</f>
        <v>Multi-Utilities</v>
      </c>
      <c r="AS198">
        <f ca="1">_xll.BQL( A198, "IMPLIED_VOLATILITY("&amp;_xll.BQL.DATE(B$2)&amp;",EXPIRY=30D,PCT_MONEYNESS=100)")</f>
        <v>19.479399999999998</v>
      </c>
    </row>
    <row r="199" spans="1:45" x14ac:dyDescent="0.25">
      <c r="A199" t="s">
        <v>411</v>
      </c>
      <c r="B199">
        <f ca="1">_xll.BDH(A199,"BEST_EPS",$B$2,$B$2,"BEST_FPERIOD_OVERRIDE=1bf","fill=previous","Days=A")</f>
        <v>1.0109999999999999</v>
      </c>
      <c r="C199">
        <f ca="1">_xll.BDH(A199,"BEST_EPS",$B$2,$B$2,"BEST_FPERIOD_OVERRIDE=2bf","fill=previous","Days=A")</f>
        <v>1.1319999999999999</v>
      </c>
      <c r="D199">
        <f ca="1">_xll.BDH(A199,"BEST_EPS",$B$2,$B$2,"BEST_FPERIOD_OVERRIDE=3bf","fill=previous","Days=A")</f>
        <v>1.242</v>
      </c>
      <c r="E199">
        <f ca="1">_xll.BDH(A199,"BEST_TARGET_PRICE",$B$2,$B$2,"fill=previous","Days=A")</f>
        <v>25.5</v>
      </c>
      <c r="F199">
        <f ca="1">_xll.BDH($A199,F$6,$B$2,$B$2,"Dir=V","Dts=H")</f>
        <v>20.079999999999998</v>
      </c>
      <c r="G199">
        <f ca="1">_xll.BDH($A199,G$6,$B$2,$B$2,"Dir=V","Dts=H")</f>
        <v>20.28</v>
      </c>
      <c r="H199">
        <f ca="1">_xll.BDH($A199,H$6,$B$2,$B$2,"Dir=V","Dts=H")</f>
        <v>19.940000000000001</v>
      </c>
      <c r="I199">
        <f ca="1">_xll.BDH($A199,I$6,$B$2,$B$2,"Dir=V","Dts=H")</f>
        <v>20.22</v>
      </c>
      <c r="J199" t="s">
        <v>677</v>
      </c>
      <c r="K199">
        <f t="shared" si="4"/>
        <v>26.25</v>
      </c>
      <c r="L199">
        <f t="shared" si="5"/>
        <v>28</v>
      </c>
      <c r="M199" t="str">
        <f>_xll.BDS(A199,"BEST_ANALYST_RECS_BULK","headers=n","startrow",MATCH(1,_xll.BDS(A199,"BEST_ANALYST_RECS_BULK","headers=n","endcol=9","startcol=9","array=t"),0),"endrow",MATCH(1,_xll.BDS(A199,"BEST_ANALYST_RECS_BULK","headers=n","endcol=9","startcol=9","array=t"),0),"cols=10;rows=1")</f>
        <v>ISS-EVA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32.799999999999997</v>
      </c>
      <c r="W199" t="str">
        <f>_xll.BDS(A199,"BEST_ANALYST_RECS_BULK","headers=n","startrow",MATCH(2,_xll.BDS(A199,"BEST_ANALYST_RECS_BULK","headers=n","endcol=9","startcol=9","array=t"),0),"endrow",MATCH(2,_xll.BDS(A199,"BEST_ANALYST_RECS_BULK","headers=n","endcol=9","startcol=9","array=t"),0),"cols=10;rows=1")</f>
        <v>Oddo BHF</v>
      </c>
      <c r="X199" t="s">
        <v>462</v>
      </c>
      <c r="Y199" t="s">
        <v>25</v>
      </c>
      <c r="Z199">
        <v>3</v>
      </c>
      <c r="AA199" t="s">
        <v>18</v>
      </c>
      <c r="AB199">
        <v>28</v>
      </c>
      <c r="AC199" t="s">
        <v>19</v>
      </c>
      <c r="AD199" s="2">
        <v>45723</v>
      </c>
      <c r="AE199">
        <v>2</v>
      </c>
      <c r="AF199">
        <v>-0.39</v>
      </c>
      <c r="AG199" t="str">
        <f>_xll.BDS(A199,"BEST_ANALYST_RECS_BULK","headers=n","startrow",MATCH(3,_xll.BDS(A199,"BEST_ANALYST_RECS_BULK","headers=n","endcol=9","startcol=9","array=t"),0),"endrow",MATCH(3,_xll.BDS(A199,"BEST_ANALYST_RECS_BULK","headers=n","endcol=9","startcol=9","array=t"),0),"cols=10;rows=1")</f>
        <v>Intesa Sanpaolo</v>
      </c>
      <c r="AH199" t="s">
        <v>795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45838</v>
      </c>
      <c r="AO199">
        <v>3</v>
      </c>
      <c r="AP199">
        <v>-1.61</v>
      </c>
      <c r="AQ199" t="str">
        <f>_xll.BDP($A199, AQ$6)</f>
        <v>Health Care</v>
      </c>
      <c r="AR199" t="str">
        <f>_xll.BDP($A199, AR$6)</f>
        <v>Health Care Providers &amp; Servic</v>
      </c>
      <c r="AS199">
        <f ca="1">_xll.BQL( A199, "IMPLIED_VOLATILITY("&amp;_xll.BQL.DATE(B$2)&amp;",EXPIRY=30D,PCT_MONEYNESS=100)")</f>
        <v>33.883299999999998</v>
      </c>
    </row>
    <row r="200" spans="1:45" x14ac:dyDescent="0.25">
      <c r="A200" t="s">
        <v>360</v>
      </c>
      <c r="B200">
        <f ca="1">_xll.BDH(A200,"BEST_EPS",$B$2,$B$2,"BEST_FPERIOD_OVERRIDE=1bf","fill=previous","Days=A")</f>
        <v>1.1759999999999999</v>
      </c>
      <c r="C200">
        <f ca="1">_xll.BDH(A200,"BEST_EPS",$B$2,$B$2,"BEST_FPERIOD_OVERRIDE=2bf","fill=previous","Days=A")</f>
        <v>1.2210000000000001</v>
      </c>
      <c r="D200">
        <f ca="1">_xll.BDH(A200,"BEST_EPS",$B$2,$B$2,"BEST_FPERIOD_OVERRIDE=3bf","fill=previous","Days=A")</f>
        <v>1.2969999999999999</v>
      </c>
      <c r="E200">
        <f ca="1">_xll.BDH(A200,"BEST_TARGET_PRICE",$B$2,$B$2,"fill=previous","Days=A")</f>
        <v>10.747</v>
      </c>
      <c r="F200">
        <f ca="1">_xll.BDH($A200,F$6,$B$2,$B$2,"Dir=V","Dts=H")</f>
        <v>10.75</v>
      </c>
      <c r="G200">
        <f ca="1">_xll.BDH($A200,G$6,$B$2,$B$2,"Dir=V","Dts=H")</f>
        <v>10.75</v>
      </c>
      <c r="H200">
        <f ca="1">_xll.BDH($A200,H$6,$B$2,$B$2,"Dir=V","Dts=H")</f>
        <v>10.404999999999999</v>
      </c>
      <c r="I200">
        <f ca="1">_xll.BDH($A200,I$6,$B$2,$B$2,"Dir=V","Dts=H")</f>
        <v>10.414999999999999</v>
      </c>
      <c r="J200" t="s">
        <v>677</v>
      </c>
      <c r="K200">
        <f t="shared" ref="K200:K262" si="6">AVERAGE(R200,AB200,AL200)</f>
        <v>11.066666666666668</v>
      </c>
      <c r="L200">
        <f t="shared" ref="L200:L262" si="7">IF(OR(ISNA(M200),R200=0,R200="#N/A N/A"),IF(OR(ISNA(W200),AB200=0,AB200="#N/A N/A"),IF(OR(ISNA(AG200),AL200=0,AL200="#N/A N/A"),E200,AL200),AB200),R200)</f>
        <v>11.4</v>
      </c>
      <c r="M200" t="str">
        <f>_xll.BDS(A200,"BEST_ANALYST_RECS_BULK","headers=n","startrow",MATCH(1,_xll.BDS(A200,"BEST_ANALYST_RECS_BULK","headers=n","endcol=9","startcol=9","array=t"),0),"endrow",MATCH(1,_xll.BDS(A200,"BEST_ANALYST_RECS_BULK","headers=n","endcol=9","startcol=9","array=t"),0),"cols=10;rows=1")</f>
        <v>Intesa Sanpaolo</v>
      </c>
      <c r="N200" t="s">
        <v>1055</v>
      </c>
      <c r="O200" t="s">
        <v>20</v>
      </c>
      <c r="P200">
        <v>5</v>
      </c>
      <c r="Q200" t="s">
        <v>18</v>
      </c>
      <c r="R200">
        <v>11.4</v>
      </c>
      <c r="S200" t="s">
        <v>22</v>
      </c>
      <c r="T200" s="2">
        <v>45848</v>
      </c>
      <c r="U200">
        <v>1</v>
      </c>
      <c r="V200">
        <v>85.18</v>
      </c>
      <c r="W200" t="str">
        <f>_xll.BDS(A200,"BEST_ANALYST_RECS_BULK","headers=n","startrow",MATCH(2,_xll.BDS(A200,"BEST_ANALYST_RECS_BULK","headers=n","endcol=9","startcol=9","array=t"),0),"endrow",MATCH(2,_xll.BDS(A200,"BEST_ANALYST_RECS_BULK","headers=n","endcol=9","startcol=9","array=t"),0),"cols=10;rows=1")</f>
        <v>Deutsche Bank</v>
      </c>
      <c r="X200" t="s">
        <v>579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45847</v>
      </c>
      <c r="AE200">
        <v>2</v>
      </c>
      <c r="AF200">
        <v>84.95</v>
      </c>
      <c r="AG200" t="e">
        <f>_xll.BDS(A200,"BEST_ANALYST_RECS_BULK","headers=n","startrow",MATCH(3,_xll.BDS(A200,"BEST_ANALYST_RECS_BULK","headers=n","endcol=9","startcol=9","array=t"),0),"endrow",MATCH(3,_xll.BDS(A200,"BEST_ANALYST_RECS_BULK","headers=n","endcol=9","startcol=9","array=t"),0),"cols=10;rows=1")</f>
        <v>#N/A</v>
      </c>
      <c r="AH200" t="s">
        <v>579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tr">
        <f>_xll.BDP($A200, AQ$6)</f>
        <v>Financials</v>
      </c>
      <c r="AR200" t="str">
        <f>_xll.BDP($A200, AR$6)</f>
        <v>Banks</v>
      </c>
      <c r="AS200">
        <f ca="1">_xll.BQL( A200, "IMPLIED_VOLATILITY("&amp;_xll.BQL.DATE(B$2)&amp;",EXPIRY=30D,PCT_MONEYNESS=100)")</f>
        <v>30.434699999999999</v>
      </c>
    </row>
    <row r="201" spans="1:45" x14ac:dyDescent="0.25">
      <c r="A201" t="s">
        <v>422</v>
      </c>
      <c r="B201">
        <f ca="1">_xll.BDH(A201,"BEST_EPS",$B$2,$B$2,"BEST_FPERIOD_OVERRIDE=1bf","fill=previous","Days=A")</f>
        <v>2.153</v>
      </c>
      <c r="C201">
        <f ca="1">_xll.BDH(A201,"BEST_EPS",$B$2,$B$2,"BEST_FPERIOD_OVERRIDE=2bf","fill=previous","Days=A")</f>
        <v>2.4689999999999999</v>
      </c>
      <c r="D201">
        <f ca="1">_xll.BDH(A201,"BEST_EPS",$B$2,$B$2,"BEST_FPERIOD_OVERRIDE=3bf","fill=previous","Days=A")</f>
        <v>2.84</v>
      </c>
      <c r="E201">
        <f ca="1">_xll.BDH(A201,"BEST_TARGET_PRICE",$B$2,$B$2,"fill=previous","Days=A")</f>
        <v>110.59399999999999</v>
      </c>
      <c r="F201">
        <f ca="1">_xll.BDH($A201,F$6,$B$2,$B$2,"Dir=V","Dts=H")</f>
        <v>107.9</v>
      </c>
      <c r="G201">
        <f ca="1">_xll.BDH($A201,G$6,$B$2,$B$2,"Dir=V","Dts=H")</f>
        <v>109.3</v>
      </c>
      <c r="H201">
        <f ca="1">_xll.BDH($A201,H$6,$B$2,$B$2,"Dir=V","Dts=H")</f>
        <v>107.4</v>
      </c>
      <c r="I201">
        <f ca="1">_xll.BDH($A201,I$6,$B$2,$B$2,"Dir=V","Dts=H")</f>
        <v>109.2</v>
      </c>
      <c r="J201" t="s">
        <v>677</v>
      </c>
      <c r="K201">
        <f t="shared" si="6"/>
        <v>115.83333333333333</v>
      </c>
      <c r="L201">
        <f t="shared" si="7"/>
        <v>107.5</v>
      </c>
      <c r="M201" t="str">
        <f>_xll.BDS(A201,"BEST_ANALYST_RECS_BULK","headers=n","startrow",MATCH(1,_xll.BDS(A201,"BEST_ANALYST_RECS_BULK","headers=n","endcol=9","startcol=9","array=t"),0),"endrow",MATCH(1,_xll.BDS(A201,"BEST_ANALYST_RECS_BULK","headers=n","endcol=9","startcol=9","array=t"),0),"cols=10;rows=1")</f>
        <v>Intermonte</v>
      </c>
      <c r="N201" t="s">
        <v>499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tr">
        <f>_xll.BDS(A201,"BEST_ANALYST_RECS_BULK","headers=n","startrow",MATCH(2,_xll.BDS(A201,"BEST_ANALYST_RECS_BULK","headers=n","endcol=9","startcol=9","array=t"),0),"endrow",MATCH(2,_xll.BDS(A201,"BEST_ANALYST_RECS_BULK","headers=n","endcol=9","startcol=9","array=t"),0),"cols=10;rows=1")</f>
        <v>Stifel</v>
      </c>
      <c r="X201" t="s">
        <v>630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34.79</v>
      </c>
      <c r="AG201" t="str">
        <f>_xll.BDS(A201,"BEST_ANALYST_RECS_BULK","headers=n","startrow",MATCH(3,_xll.BDS(A201,"BEST_ANALYST_RECS_BULK","headers=n","endcol=9","startcol=9","array=t"),0),"endrow",MATCH(3,_xll.BDS(A201,"BEST_ANALYST_RECS_BULK","headers=n","endcol=9","startcol=9","array=t"),0),"cols=10;rows=1")</f>
        <v>Oddo BHF</v>
      </c>
      <c r="AH201" t="s">
        <v>717</v>
      </c>
      <c r="AI201" t="s">
        <v>17</v>
      </c>
      <c r="AJ201">
        <v>5</v>
      </c>
      <c r="AK201" t="s">
        <v>18</v>
      </c>
      <c r="AL201">
        <v>120</v>
      </c>
      <c r="AM201" t="s">
        <v>19</v>
      </c>
      <c r="AN201" s="2">
        <v>45849</v>
      </c>
      <c r="AO201">
        <v>3</v>
      </c>
      <c r="AP201">
        <v>20.29</v>
      </c>
      <c r="AQ201" t="str">
        <f>_xll.BDP($A201, AQ$6)</f>
        <v>Consumer Discretionary</v>
      </c>
      <c r="AR201" t="str">
        <f>_xll.BDP($A201, AR$6)</f>
        <v>Textiles, Apparel &amp; Luxury Goo</v>
      </c>
      <c r="AS201">
        <f ca="1">_xll.BQL( A201, "IMPLIED_VOLATILITY("&amp;_xll.BQL.DATE(B$2)&amp;",EXPIRY=30D,PCT_MONEYNESS=100)")</f>
        <v>32.168100000000003</v>
      </c>
    </row>
    <row r="202" spans="1:45" x14ac:dyDescent="0.25">
      <c r="A202" t="s">
        <v>374</v>
      </c>
      <c r="B202">
        <f ca="1">_xll.BDH(A202,"BEST_EPS",$B$2,$B$2,"BEST_FPERIOD_OVERRIDE=1bf","fill=previous","Days=A")</f>
        <v>1.2430000000000001</v>
      </c>
      <c r="C202">
        <f ca="1">_xll.BDH(A202,"BEST_EPS",$B$2,$B$2,"BEST_FPERIOD_OVERRIDE=2bf","fill=previous","Days=A")</f>
        <v>1.2889999999999999</v>
      </c>
      <c r="D202">
        <f ca="1">_xll.BDH(A202,"BEST_EPS",$B$2,$B$2,"BEST_FPERIOD_OVERRIDE=3bf","fill=previous","Days=A")</f>
        <v>1.476</v>
      </c>
      <c r="E202">
        <f ca="1">_xll.BDH(A202,"BEST_TARGET_PRICE",$B$2,$B$2,"fill=previous","Days=A")</f>
        <v>15.942</v>
      </c>
      <c r="F202">
        <f ca="1">_xll.BDH($A202,F$6,$B$2,$B$2,"Dir=V","Dts=H")</f>
        <v>14.91</v>
      </c>
      <c r="G202">
        <f ca="1">_xll.BDH($A202,G$6,$B$2,$B$2,"Dir=V","Dts=H")</f>
        <v>14.95</v>
      </c>
      <c r="H202">
        <f ca="1">_xll.BDH($A202,H$6,$B$2,$B$2,"Dir=V","Dts=H")</f>
        <v>14.71</v>
      </c>
      <c r="I202">
        <f ca="1">_xll.BDH($A202,I$6,$B$2,$B$2,"Dir=V","Dts=H")</f>
        <v>14.71</v>
      </c>
      <c r="J202" t="s">
        <v>677</v>
      </c>
      <c r="K202">
        <f t="shared" si="6"/>
        <v>16.633333333333333</v>
      </c>
      <c r="L202">
        <f t="shared" si="7"/>
        <v>17.2</v>
      </c>
      <c r="M202" t="str">
        <f>_xll.BDS(A202,"BEST_ANALYST_RECS_BULK","headers=n","startrow",MATCH(1,_xll.BDS(A202,"BEST_ANALYST_RECS_BULK","headers=n","endcol=9","startcol=9","array=t"),0),"endrow",MATCH(1,_xll.BDS(A202,"BEST_ANALYST_RECS_BULK","headers=n","endcol=9","startcol=9","array=t"),0),"cols=10;rows=1")</f>
        <v>Deutsche Bank</v>
      </c>
      <c r="N202" t="s">
        <v>579</v>
      </c>
      <c r="O202" t="s">
        <v>20</v>
      </c>
      <c r="P202">
        <v>5</v>
      </c>
      <c r="Q202" t="s">
        <v>18</v>
      </c>
      <c r="R202">
        <v>17.2</v>
      </c>
      <c r="S202" t="s">
        <v>22</v>
      </c>
      <c r="T202" s="2">
        <v>45847</v>
      </c>
      <c r="U202">
        <v>1</v>
      </c>
      <c r="V202">
        <v>49.18</v>
      </c>
      <c r="W202" t="str">
        <f>_xll.BDS(A202,"BEST_ANALYST_RECS_BULK","headers=n","startrow",MATCH(2,_xll.BDS(A202,"BEST_ANALYST_RECS_BULK","headers=n","endcol=9","startcol=9","array=t"),0),"endrow",MATCH(2,_xll.BDS(A202,"BEST_ANALYST_RECS_BULK","headers=n","endcol=9","startcol=9","array=t"),0),"cols=10;rows=1")</f>
        <v>Autonomous Research</v>
      </c>
      <c r="X202" t="s">
        <v>886</v>
      </c>
      <c r="Y202" t="s">
        <v>17</v>
      </c>
      <c r="Z202">
        <v>5</v>
      </c>
      <c r="AA202" t="s">
        <v>18</v>
      </c>
      <c r="AB202">
        <v>16.8</v>
      </c>
      <c r="AC202" t="s">
        <v>22</v>
      </c>
      <c r="AD202" s="2">
        <v>45847</v>
      </c>
      <c r="AE202">
        <v>2</v>
      </c>
      <c r="AF202">
        <v>44.45</v>
      </c>
      <c r="AG202" t="str">
        <f>_xll.BDS(A202,"BEST_ANALYST_RECS_BULK","headers=n","startrow",MATCH(3,_xll.BDS(A202,"BEST_ANALYST_RECS_BULK","headers=n","endcol=9","startcol=9","array=t"),0),"endrow",MATCH(3,_xll.BDS(A202,"BEST_ANALYST_RECS_BULK","headers=n","endcol=9","startcol=9","array=t"),0),"cols=10;rows=1")</f>
        <v>Jefferies</v>
      </c>
      <c r="AH202" t="s">
        <v>707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27.95</v>
      </c>
      <c r="AQ202" t="str">
        <f>_xll.BDP($A202, AQ$6)</f>
        <v>Financials</v>
      </c>
      <c r="AR202" t="str">
        <f>_xll.BDP($A202, AR$6)</f>
        <v>Financial Services</v>
      </c>
      <c r="AS202">
        <f ca="1">_xll.BQL( A202, "IMPLIED_VOLATILITY("&amp;_xll.BQL.DATE(B$2)&amp;",EXPIRY=30D,PCT_MONEYNESS=100)")</f>
        <v>18.6708</v>
      </c>
    </row>
    <row r="203" spans="1:45" x14ac:dyDescent="0.25">
      <c r="A203" t="s">
        <v>407</v>
      </c>
      <c r="B203">
        <f ca="1">_xll.BDH(A203,"BEST_EPS",$B$2,$B$2,"BEST_FPERIOD_OVERRIDE=1bf","fill=previous","Days=A")</f>
        <v>0.95099999999999996</v>
      </c>
      <c r="C203">
        <f ca="1">_xll.BDH(A203,"BEST_EPS",$B$2,$B$2,"BEST_FPERIOD_OVERRIDE=2bf","fill=previous","Days=A")</f>
        <v>0.94399999999999995</v>
      </c>
      <c r="D203">
        <f ca="1">_xll.BDH(A203,"BEST_EPS",$B$2,$B$2,"BEST_FPERIOD_OVERRIDE=3bf","fill=previous","Days=A")</f>
        <v>0.91300000000000003</v>
      </c>
      <c r="E203">
        <f ca="1">_xll.BDH(A203,"BEST_TARGET_PRICE",$B$2,$B$2,"fill=previous","Days=A")</f>
        <v>8.3030000000000008</v>
      </c>
      <c r="F203">
        <f ca="1">_xll.BDH($A203,F$6,$B$2,$B$2,"Dir=V","Dts=H")</f>
        <v>7.2009999999999996</v>
      </c>
      <c r="G203">
        <f ca="1">_xll.BDH($A203,G$6,$B$2,$B$2,"Dir=V","Dts=H")</f>
        <v>7.2140000000000004</v>
      </c>
      <c r="H203">
        <f ca="1">_xll.BDH($A203,H$6,$B$2,$B$2,"Dir=V","Dts=H")</f>
        <v>7.02</v>
      </c>
      <c r="I203">
        <f ca="1">_xll.BDH($A203,I$6,$B$2,$B$2,"Dir=V","Dts=H")</f>
        <v>7.02</v>
      </c>
      <c r="J203" t="s">
        <v>677</v>
      </c>
      <c r="K203">
        <f t="shared" si="6"/>
        <v>8.5333333333333332</v>
      </c>
      <c r="L203">
        <f t="shared" si="7"/>
        <v>8.4</v>
      </c>
      <c r="M203" t="str">
        <f>_xll.BDS(A203,"BEST_ANALYST_RECS_BULK","headers=n","startrow",MATCH(1,_xll.BDS(A203,"BEST_ANALYST_RECS_BULK","headers=n","endcol=9","startcol=9","array=t"),0),"endrow",MATCH(1,_xll.BDS(A203,"BEST_ANALYST_RECS_BULK","headers=n","endcol=9","startcol=9","array=t"),0),"cols=10;rows=1")</f>
        <v>Keefe Bruyette &amp; Woods</v>
      </c>
      <c r="N203" t="s">
        <v>459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62.51</v>
      </c>
      <c r="W203" t="str">
        <f>_xll.BDS(A203,"BEST_ANALYST_RECS_BULK","headers=n","startrow",MATCH(2,_xll.BDS(A203,"BEST_ANALYST_RECS_BULK","headers=n","endcol=9","startcol=9","array=t"),0),"endrow",MATCH(2,_xll.BDS(A203,"BEST_ANALYST_RECS_BULK","headers=n","endcol=9","startcol=9","array=t"),0),"cols=10;rows=1")</f>
        <v>BNP Paribas Exane</v>
      </c>
      <c r="X203" t="s">
        <v>624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56.2</v>
      </c>
      <c r="AG203" t="str">
        <f>_xll.BDS(A203,"BEST_ANALYST_RECS_BULK","headers=n","startrow",MATCH(3,_xll.BDS(A203,"BEST_ANALYST_RECS_BULK","headers=n","endcol=9","startcol=9","array=t"),0),"endrow",MATCH(3,_xll.BDS(A203,"BEST_ANALYST_RECS_BULK","headers=n","endcol=9","startcol=9","array=t"),0),"cols=10;rows=1")</f>
        <v>Barclays</v>
      </c>
      <c r="AH203" t="s">
        <v>689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45845</v>
      </c>
      <c r="AO203">
        <v>3</v>
      </c>
      <c r="AP203">
        <v>24.71</v>
      </c>
      <c r="AQ203" t="str">
        <f>_xll.BDP($A203, AQ$6)</f>
        <v>Financials</v>
      </c>
      <c r="AR203" t="str">
        <f>_xll.BDP($A203, AR$6)</f>
        <v>Banks</v>
      </c>
      <c r="AS203">
        <f ca="1">_xll.BQL( A203, "IMPLIED_VOLATILITY("&amp;_xll.BQL.DATE(B$2)&amp;",EXPIRY=30D,PCT_MONEYNESS=100)")</f>
        <v>34.128500000000003</v>
      </c>
    </row>
    <row r="204" spans="1:45" x14ac:dyDescent="0.25">
      <c r="A204" t="s">
        <v>397</v>
      </c>
      <c r="B204">
        <f ca="1">_xll.BDH(A204,"BEST_EPS",$B$2,$B$2,"BEST_FPERIOD_OVERRIDE=1bf","fill=previous","Days=A")</f>
        <v>1.004</v>
      </c>
      <c r="C204">
        <f ca="1">_xll.BDH(A204,"BEST_EPS",$B$2,$B$2,"BEST_FPERIOD_OVERRIDE=2bf","fill=previous","Days=A")</f>
        <v>1.016</v>
      </c>
      <c r="D204">
        <f ca="1">_xll.BDH(A204,"BEST_EPS",$B$2,$B$2,"BEST_FPERIOD_OVERRIDE=3bf","fill=previous","Days=A")</f>
        <v>1.044</v>
      </c>
      <c r="E204">
        <f ca="1">_xll.BDH(A204,"BEST_TARGET_PRICE",$B$2,$B$2,"fill=previous","Days=A")</f>
        <v>9.0690000000000008</v>
      </c>
      <c r="F204">
        <f ca="1">_xll.BDH($A204,F$6,$B$2,$B$2,"Dir=V","Dts=H")</f>
        <v>7.69</v>
      </c>
      <c r="G204">
        <f ca="1">_xll.BDH($A204,G$6,$B$2,$B$2,"Dir=V","Dts=H")</f>
        <v>7.7080000000000002</v>
      </c>
      <c r="H204">
        <f ca="1">_xll.BDH($A204,H$6,$B$2,$B$2,"Dir=V","Dts=H")</f>
        <v>7.5380000000000003</v>
      </c>
      <c r="I204">
        <f ca="1">_xll.BDH($A204,I$6,$B$2,$B$2,"Dir=V","Dts=H")</f>
        <v>7.5460000000000003</v>
      </c>
      <c r="J204" t="s">
        <v>677</v>
      </c>
      <c r="K204">
        <f t="shared" si="6"/>
        <v>9.1300000000000008</v>
      </c>
      <c r="L204">
        <f t="shared" si="7"/>
        <v>9.1</v>
      </c>
      <c r="M204" t="str">
        <f>_xll.BDS(A204,"BEST_ANALYST_RECS_BULK","headers=n","startrow",MATCH(1,_xll.BDS(A204,"BEST_ANALYST_RECS_BULK","headers=n","endcol=9","startcol=9","array=t"),0),"endrow",MATCH(1,_xll.BDS(A204,"BEST_ANALYST_RECS_BULK","headers=n","endcol=9","startcol=9","array=t"),0),"cols=10;rows=1")</f>
        <v>Keefe Bruyette &amp; Woods</v>
      </c>
      <c r="N204" t="s">
        <v>459</v>
      </c>
      <c r="O204" t="s">
        <v>17</v>
      </c>
      <c r="P204">
        <v>5</v>
      </c>
      <c r="Q204" t="s">
        <v>18</v>
      </c>
      <c r="R204">
        <v>9.1</v>
      </c>
      <c r="S204" t="s">
        <v>19</v>
      </c>
      <c r="T204" s="2">
        <v>45848</v>
      </c>
      <c r="U204">
        <v>1</v>
      </c>
      <c r="V204">
        <v>67.47</v>
      </c>
      <c r="W204" t="str">
        <f>_xll.BDS(A204,"BEST_ANALYST_RECS_BULK","headers=n","startrow",MATCH(2,_xll.BDS(A204,"BEST_ANALYST_RECS_BULK","headers=n","endcol=9","startcol=9","array=t"),0),"endrow",MATCH(2,_xll.BDS(A204,"BEST_ANALYST_RECS_BULK","headers=n","endcol=9","startcol=9","array=t"),0),"cols=10;rows=1")</f>
        <v>Jefferies</v>
      </c>
      <c r="X204" t="s">
        <v>707</v>
      </c>
      <c r="Y204" t="s">
        <v>20</v>
      </c>
      <c r="Z204">
        <v>5</v>
      </c>
      <c r="AA204" t="s">
        <v>18</v>
      </c>
      <c r="AB204">
        <v>9.1</v>
      </c>
      <c r="AC204" t="s">
        <v>19</v>
      </c>
      <c r="AD204" s="2">
        <v>45842</v>
      </c>
      <c r="AE204">
        <v>2</v>
      </c>
      <c r="AF204">
        <v>54.45</v>
      </c>
      <c r="AG204" t="str">
        <f>_xll.BDS(A204,"BEST_ANALYST_RECS_BULK","headers=n","startrow",MATCH(3,_xll.BDS(A204,"BEST_ANALYST_RECS_BULK","headers=n","endcol=9","startcol=9","array=t"),0),"endrow",MATCH(3,_xll.BDS(A204,"BEST_ANALYST_RECS_BULK","headers=n","endcol=9","startcol=9","array=t"),0),"cols=10;rows=1")</f>
        <v>Autonomous Research</v>
      </c>
      <c r="AH204" t="s">
        <v>1087</v>
      </c>
      <c r="AI204" t="s">
        <v>17</v>
      </c>
      <c r="AJ204">
        <v>5</v>
      </c>
      <c r="AK204" t="s">
        <v>18</v>
      </c>
      <c r="AL204">
        <v>9.19</v>
      </c>
      <c r="AM204" t="s">
        <v>22</v>
      </c>
      <c r="AN204" s="2">
        <v>45848</v>
      </c>
      <c r="AO204">
        <v>3</v>
      </c>
      <c r="AP204">
        <v>54.33</v>
      </c>
      <c r="AQ204" t="str">
        <f>_xll.BDP($A204, AQ$6)</f>
        <v>Financials</v>
      </c>
      <c r="AR204" t="str">
        <f>_xll.BDP($A204, AR$6)</f>
        <v>Banks</v>
      </c>
      <c r="AS204">
        <f ca="1">_xll.BQL( A204, "IMPLIED_VOLATILITY("&amp;_xll.BQL.DATE(B$2)&amp;",EXPIRY=30D,PCT_MONEYNESS=100)")</f>
        <v>30.544799999999999</v>
      </c>
    </row>
    <row r="205" spans="1:45" x14ac:dyDescent="0.25">
      <c r="A205" t="s">
        <v>399</v>
      </c>
      <c r="B205">
        <f ca="1">_xll.BDH(A205,"BEST_EPS",$B$2,$B$2,"BEST_FPERIOD_OVERRIDE=1bf","fill=previous","Days=A")</f>
        <v>5.0430000000000001</v>
      </c>
      <c r="C205">
        <f ca="1">_xll.BDH(A205,"BEST_EPS",$B$2,$B$2,"BEST_FPERIOD_OVERRIDE=2bf","fill=previous","Days=A")</f>
        <v>5.2210000000000001</v>
      </c>
      <c r="D205">
        <f ca="1">_xll.BDH(A205,"BEST_EPS",$B$2,$B$2,"BEST_FPERIOD_OVERRIDE=3bf","fill=previous","Days=A")</f>
        <v>5.125</v>
      </c>
      <c r="E205">
        <f ca="1">_xll.BDH(A205,"BEST_TARGET_PRICE",$B$2,$B$2,"fill=previous","Days=A")</f>
        <v>50.906999999999996</v>
      </c>
      <c r="F205">
        <f ca="1">_xll.BDH($A205,F$6,$B$2,$B$2,"Dir=V","Dts=H")</f>
        <v>50.6</v>
      </c>
      <c r="G205">
        <f ca="1">_xll.BDH($A205,G$6,$B$2,$B$2,"Dir=V","Dts=H")</f>
        <v>51.5</v>
      </c>
      <c r="H205">
        <f ca="1">_xll.BDH($A205,H$6,$B$2,$B$2,"Dir=V","Dts=H")</f>
        <v>50.4</v>
      </c>
      <c r="I205">
        <f ca="1">_xll.BDH($A205,I$6,$B$2,$B$2,"Dir=V","Dts=H")</f>
        <v>51.2</v>
      </c>
      <c r="J205" t="s">
        <v>677</v>
      </c>
      <c r="K205">
        <f t="shared" si="6"/>
        <v>51.666666666666664</v>
      </c>
      <c r="L205">
        <f t="shared" si="7"/>
        <v>57</v>
      </c>
      <c r="M205" t="str">
        <f>_xll.BDS(A205,"BEST_ANALYST_RECS_BULK","headers=n","startrow",MATCH(1,_xll.BDS(A205,"BEST_ANALYST_RECS_BULK","headers=n","endcol=9","startcol=9","array=t"),0),"endrow",MATCH(1,_xll.BDS(A205,"BEST_ANALYST_RECS_BULK","headers=n","endcol=9","startcol=9","array=t"),0),"cols=10;rows=1")</f>
        <v>Barclays</v>
      </c>
      <c r="N205" t="s">
        <v>922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45847</v>
      </c>
      <c r="U205">
        <v>1</v>
      </c>
      <c r="V205">
        <v>40.08</v>
      </c>
      <c r="W205" t="str">
        <f>_xll.BDS(A205,"BEST_ANALYST_RECS_BULK","headers=n","startrow",MATCH(2,_xll.BDS(A205,"BEST_ANALYST_RECS_BULK","headers=n","endcol=9","startcol=9","array=t"),0),"endrow",MATCH(2,_xll.BDS(A205,"BEST_ANALYST_RECS_BULK","headers=n","endcol=9","startcol=9","array=t"),0),"cols=10;rows=1")</f>
        <v>Intermonte</v>
      </c>
      <c r="X205" t="s">
        <v>695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19.260000000000002</v>
      </c>
      <c r="AG205" t="str">
        <f>_xll.BDS(A205,"BEST_ANALYST_RECS_BULK","headers=n","startrow",MATCH(3,_xll.BDS(A205,"BEST_ANALYST_RECS_BULK","headers=n","endcol=9","startcol=9","array=t"),0),"endrow",MATCH(3,_xll.BDS(A205,"BEST_ANALYST_RECS_BULK","headers=n","endcol=9","startcol=9","array=t"),0),"cols=10;rows=1")</f>
        <v>Deutsche Bank</v>
      </c>
      <c r="AH205" t="s">
        <v>613</v>
      </c>
      <c r="AI205" t="s">
        <v>28</v>
      </c>
      <c r="AJ205">
        <v>3</v>
      </c>
      <c r="AK205" t="s">
        <v>18</v>
      </c>
      <c r="AL205">
        <v>48</v>
      </c>
      <c r="AM205" t="s">
        <v>22</v>
      </c>
      <c r="AN205" s="2">
        <v>45819</v>
      </c>
      <c r="AO205">
        <v>3</v>
      </c>
      <c r="AP205">
        <v>17.760000000000002</v>
      </c>
      <c r="AQ205" t="str">
        <f>_xll.BDP($A205, AQ$6)</f>
        <v>Materials</v>
      </c>
      <c r="AR205" t="str">
        <f>_xll.BDP($A205, AR$6)</f>
        <v>Construction Materials</v>
      </c>
      <c r="AS205">
        <f ca="1">_xll.BQL( A205, "IMPLIED_VOLATILITY("&amp;_xll.BQL.DATE(B$2)&amp;",EXPIRY=30D,PCT_MONEYNESS=100)")</f>
        <v>27.364799999999999</v>
      </c>
    </row>
    <row r="206" spans="1:45" x14ac:dyDescent="0.25">
      <c r="A206" t="s">
        <v>350</v>
      </c>
      <c r="B206">
        <f ca="1">_xll.BDH(A206,"BEST_EPS",$B$2,$B$2,"BEST_FPERIOD_OVERRIDE=1bf","fill=previous","Days=A")</f>
        <v>0.31</v>
      </c>
      <c r="C206">
        <f ca="1">_xll.BDH(A206,"BEST_EPS",$B$2,$B$2,"BEST_FPERIOD_OVERRIDE=2bf","fill=previous","Days=A")</f>
        <v>0.34499999999999997</v>
      </c>
      <c r="D206">
        <f ca="1">_xll.BDH(A206,"BEST_EPS",$B$2,$B$2,"BEST_FPERIOD_OVERRIDE=3bf","fill=previous","Days=A")</f>
        <v>0.38500000000000001</v>
      </c>
      <c r="E206">
        <f ca="1">_xll.BDH(A206,"BEST_TARGET_PRICE",$B$2,$B$2,"fill=previous","Days=A")</f>
        <v>6.7320000000000002</v>
      </c>
      <c r="F206">
        <f ca="1">_xll.BDH($A206,F$6,$B$2,$B$2,"Dir=V","Dts=H")</f>
        <v>6.1260000000000003</v>
      </c>
      <c r="G206">
        <f ca="1">_xll.BDH($A206,G$6,$B$2,$B$2,"Dir=V","Dts=H")</f>
        <v>6.306</v>
      </c>
      <c r="H206">
        <f ca="1">_xll.BDH($A206,H$6,$B$2,$B$2,"Dir=V","Dts=H")</f>
        <v>6.1159999999999997</v>
      </c>
      <c r="I206">
        <f ca="1">_xll.BDH($A206,I$6,$B$2,$B$2,"Dir=V","Dts=H")</f>
        <v>6.29</v>
      </c>
      <c r="J206" t="s">
        <v>677</v>
      </c>
      <c r="K206">
        <f t="shared" si="6"/>
        <v>5.3233333333333333</v>
      </c>
      <c r="L206">
        <f t="shared" si="7"/>
        <v>4.07</v>
      </c>
      <c r="M206" t="str">
        <f>_xll.BDS(A206,"BEST_ANALYST_RECS_BULK","headers=n","startrow",MATCH(1,_xll.BDS(A206,"BEST_ANALYST_RECS_BULK","headers=n","endcol=9","startcol=9","array=t"),0),"endrow",MATCH(1,_xll.BDS(A206,"BEST_ANALYST_RECS_BULK","headers=n","endcol=9","startcol=9","array=t"),0),"cols=10;rows=1")</f>
        <v>Sadif Investment Analytics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29.15</v>
      </c>
      <c r="W206" t="str">
        <f>_xll.BDS(A206,"BEST_ANALYST_RECS_BULK","headers=n","startrow",MATCH(2,_xll.BDS(A206,"BEST_ANALYST_RECS_BULK","headers=n","endcol=9","startcol=9","array=t"),0),"endrow",MATCH(2,_xll.BDS(A206,"BEST_ANALYST_RECS_BULK","headers=n","endcol=9","startcol=9","array=t"),0),"cols=10;rows=1")</f>
        <v>JP Morgan</v>
      </c>
      <c r="X206" t="s">
        <v>1090</v>
      </c>
      <c r="Y206" t="s">
        <v>43</v>
      </c>
      <c r="Z206">
        <v>1</v>
      </c>
      <c r="AA206" t="s">
        <v>18</v>
      </c>
      <c r="AB206">
        <v>5</v>
      </c>
      <c r="AC206" t="s">
        <v>19</v>
      </c>
      <c r="AD206" s="2">
        <v>45847</v>
      </c>
      <c r="AE206">
        <v>2</v>
      </c>
      <c r="AF206">
        <v>24.47</v>
      </c>
      <c r="AG206" t="str">
        <f>_xll.BDS(A206,"BEST_ANALYST_RECS_BULK","headers=n","startrow",MATCH(3,_xll.BDS(A206,"BEST_ANALYST_RECS_BULK","headers=n","endcol=9","startcol=9","array=t"),0),"endrow",MATCH(3,_xll.BDS(A206,"BEST_ANALYST_RECS_BULK","headers=n","endcol=9","startcol=9","array=t"),0),"cols=10;rows=1")</f>
        <v>Mediobanca</v>
      </c>
      <c r="AH206" t="s">
        <v>621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45845</v>
      </c>
      <c r="AO206">
        <v>3</v>
      </c>
      <c r="AP206">
        <v>17.43</v>
      </c>
      <c r="AQ206" t="str">
        <f>_xll.BDP($A206, AQ$6)</f>
        <v>Consumer Staples</v>
      </c>
      <c r="AR206" t="str">
        <f>_xll.BDP($A206, AR$6)</f>
        <v>Beverages</v>
      </c>
      <c r="AS206">
        <f ca="1">_xll.BQL( A206, "IMPLIED_VOLATILITY("&amp;_xll.BQL.DATE(B$2)&amp;",EXPIRY=30D,PCT_MONEYNESS=100)")</f>
        <v>32.972099999999998</v>
      </c>
    </row>
    <row r="207" spans="1:45" x14ac:dyDescent="0.25">
      <c r="A207" t="s">
        <v>423</v>
      </c>
      <c r="B207">
        <f ca="1">_xll.BDH(A207,"BEST_EPS",$B$2,$B$2,"BEST_FPERIOD_OVERRIDE=1bf","fill=previous","Days=A")</f>
        <v>4.5</v>
      </c>
      <c r="C207">
        <f ca="1">_xll.BDH(A207,"BEST_EPS",$B$2,$B$2,"BEST_FPERIOD_OVERRIDE=2bf","fill=previous","Days=A")</f>
        <v>5.1820000000000004</v>
      </c>
      <c r="D207">
        <f ca="1">_xll.BDH(A207,"BEST_EPS",$B$2,$B$2,"BEST_FPERIOD_OVERRIDE=3bf","fill=previous","Days=A")</f>
        <v>5.9290000000000003</v>
      </c>
      <c r="E207">
        <f ca="1">_xll.BDH(A207,"BEST_TARGET_PRICE",$B$2,$B$2,"fill=previous","Days=A")</f>
        <v>108.62</v>
      </c>
      <c r="F207">
        <f ca="1">_xll.BDH($A207,F$6,$B$2,$B$2,"Dir=V","Dts=H")</f>
        <v>90.2</v>
      </c>
      <c r="G207">
        <f ca="1">_xll.BDH($A207,G$6,$B$2,$B$2,"Dir=V","Dts=H")</f>
        <v>91.08</v>
      </c>
      <c r="H207">
        <f ca="1">_xll.BDH($A207,H$6,$B$2,$B$2,"Dir=V","Dts=H")</f>
        <v>89.6</v>
      </c>
      <c r="I207">
        <f ca="1">_xll.BDH($A207,I$6,$B$2,$B$2,"Dir=V","Dts=H")</f>
        <v>91.08</v>
      </c>
      <c r="J207" t="s">
        <v>677</v>
      </c>
      <c r="K207">
        <f t="shared" si="6"/>
        <v>81.790000000000006</v>
      </c>
      <c r="L207">
        <f t="shared" si="7"/>
        <v>67.37</v>
      </c>
      <c r="M207" t="str">
        <f>_xll.BDS(A207,"BEST_ANALYST_RECS_BULK","headers=n","startrow",MATCH(1,_xll.BDS(A207,"BEST_ANALYST_RECS_BULK","headers=n","endcol=9","startcol=9","array=t"),0),"endrow",MATCH(1,_xll.BDS(A207,"BEST_ANALYST_RECS_BULK","headers=n","endcol=9","startcol=9","array=t"),0),"cols=10;rows=1")</f>
        <v>Sadif Investment Analytics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13.59</v>
      </c>
      <c r="W207" t="str">
        <f>_xll.BDS(A207,"BEST_ANALYST_RECS_BULK","headers=n","startrow",MATCH(2,_xll.BDS(A207,"BEST_ANALYST_RECS_BULK","headers=n","endcol=9","startcol=9","array=t"),0),"endrow",MATCH(2,_xll.BDS(A207,"BEST_ANALYST_RECS_BULK","headers=n","endcol=9","startcol=9","array=t"),0),"cols=10;rows=1")</f>
        <v>Kepler Cheuvreux</v>
      </c>
      <c r="X207" t="s">
        <v>1088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45834</v>
      </c>
      <c r="AE207">
        <v>2</v>
      </c>
      <c r="AF207">
        <v>7.8</v>
      </c>
      <c r="AG207" t="e">
        <f>_xll.BDS(A207,"BEST_ANALYST_RECS_BULK","headers=n","startrow",MATCH(3,_xll.BDS(A207,"BEST_ANALYST_RECS_BULK","headers=n","endcol=9","startcol=9","array=t"),0),"endrow",MATCH(3,_xll.BDS(A207,"BEST_ANALYST_RECS_BULK","headers=n","endcol=9","startcol=9","array=t"),0),"cols=10;rows=1")</f>
        <v>#N/A</v>
      </c>
      <c r="AH207" t="s">
        <v>1019</v>
      </c>
      <c r="AI207" t="s">
        <v>38</v>
      </c>
      <c r="AJ207">
        <v>1</v>
      </c>
      <c r="AK207" t="s">
        <v>18</v>
      </c>
      <c r="AL207">
        <v>82</v>
      </c>
      <c r="AM207" t="s">
        <v>19</v>
      </c>
      <c r="AN207" s="2">
        <v>45834</v>
      </c>
      <c r="AO207">
        <v>3</v>
      </c>
      <c r="AP207">
        <v>7.93</v>
      </c>
      <c r="AQ207" t="str">
        <f>_xll.BDP($A207, AQ$6)</f>
        <v>Health Care</v>
      </c>
      <c r="AR207" t="str">
        <f>_xll.BDP($A207, AR$6)</f>
        <v>Health Care Equipment &amp; Suppli</v>
      </c>
      <c r="AS207">
        <f ca="1">_xll.BQL( A207, "IMPLIED_VOLATILITY("&amp;_xll.BQL.DATE(B$2)&amp;",EXPIRY=30D,PCT_MONEYNESS=100)")</f>
        <v>26.7882</v>
      </c>
    </row>
    <row r="208" spans="1:45" x14ac:dyDescent="0.25">
      <c r="A208" t="s">
        <v>113</v>
      </c>
      <c r="B208">
        <f ca="1">_xll.BDH(A208,"BEST_EPS",$B$2,$B$2,"BEST_FPERIOD_OVERRIDE=1bf","fill=previous","Days=A")</f>
        <v>0.68899999999999995</v>
      </c>
      <c r="C208">
        <f ca="1">_xll.BDH(A208,"BEST_EPS",$B$2,$B$2,"BEST_FPERIOD_OVERRIDE=2bf","fill=previous","Days=A")</f>
        <v>0.71099999999999997</v>
      </c>
      <c r="D208">
        <f ca="1">_xll.BDH(A208,"BEST_EPS",$B$2,$B$2,"BEST_FPERIOD_OVERRIDE=3bf","fill=previous","Days=A")</f>
        <v>0.71499999999999997</v>
      </c>
      <c r="E208">
        <f ca="1">_xll.BDH(A208,"BEST_TARGET_PRICE",$B$2,$B$2,"fill=previous","Days=A")</f>
        <v>8.452</v>
      </c>
      <c r="F208">
        <f ca="1">_xll.BDH($A208,F$6,$B$2,$B$2,"Dir=V","Dts=H")</f>
        <v>8.1539999999999999</v>
      </c>
      <c r="G208">
        <f ca="1">_xll.BDH($A208,G$6,$B$2,$B$2,"Dir=V","Dts=H")</f>
        <v>8.1790000000000003</v>
      </c>
      <c r="H208">
        <f ca="1">_xll.BDH($A208,H$6,$B$2,$B$2,"Dir=V","Dts=H")</f>
        <v>7.9909999999999997</v>
      </c>
      <c r="I208">
        <f ca="1">_xll.BDH($A208,I$6,$B$2,$B$2,"Dir=V","Dts=H")</f>
        <v>8.0139999999999993</v>
      </c>
      <c r="J208" t="s">
        <v>677</v>
      </c>
      <c r="K208">
        <f t="shared" si="6"/>
        <v>8.3666666666666671</v>
      </c>
      <c r="L208">
        <f t="shared" si="7"/>
        <v>8.3000000000000007</v>
      </c>
      <c r="M208" t="str">
        <f>_xll.BDS(A208,"BEST_ANALYST_RECS_BULK","headers=n","startrow",MATCH(1,_xll.BDS(A208,"BEST_ANALYST_RECS_BULK","headers=n","endcol=9","startcol=9","array=t"),0),"endrow",MATCH(1,_xll.BDS(A208,"BEST_ANALYST_RECS_BULK","headers=n","endcol=9","startcol=9","array=t"),0),"cols=10;rows=1")</f>
        <v>Bernstein</v>
      </c>
      <c r="N208" t="s">
        <v>728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45848</v>
      </c>
      <c r="U208">
        <v>1</v>
      </c>
      <c r="V208">
        <v>27.69</v>
      </c>
      <c r="W208" t="str">
        <f>_xll.BDS(A208,"BEST_ANALYST_RECS_BULK","headers=n","startrow",MATCH(2,_xll.BDS(A208,"BEST_ANALYST_RECS_BULK","headers=n","endcol=9","startcol=9","array=t"),0),"endrow",MATCH(2,_xll.BDS(A208,"BEST_ANALYST_RECS_BULK","headers=n","endcol=9","startcol=9","array=t"),0),"cols=10;rows=1")</f>
        <v>Equita SIM</v>
      </c>
      <c r="X208" t="s">
        <v>1091</v>
      </c>
      <c r="Y208" t="s">
        <v>20</v>
      </c>
      <c r="Z208">
        <v>5</v>
      </c>
      <c r="AA208" t="s">
        <v>18</v>
      </c>
      <c r="AB208">
        <v>8.4</v>
      </c>
      <c r="AC208" t="s">
        <v>19</v>
      </c>
      <c r="AD208" s="2">
        <v>45848</v>
      </c>
      <c r="AE208">
        <v>2</v>
      </c>
      <c r="AF208">
        <v>26.83</v>
      </c>
      <c r="AG208" t="str">
        <f>_xll.BDS(A208,"BEST_ANALYST_RECS_BULK","headers=n","startrow",MATCH(3,_xll.BDS(A208,"BEST_ANALYST_RECS_BULK","headers=n","endcol=9","startcol=9","array=t"),0),"endrow",MATCH(3,_xll.BDS(A208,"BEST_ANALYST_RECS_BULK","headers=n","endcol=9","startcol=9","array=t"),0),"cols=10;rows=1")</f>
        <v>BNP Paribas Exane</v>
      </c>
      <c r="AH208" t="s">
        <v>807</v>
      </c>
      <c r="AI208" t="s">
        <v>25</v>
      </c>
      <c r="AJ208">
        <v>3</v>
      </c>
      <c r="AK208" t="s">
        <v>18</v>
      </c>
      <c r="AL208">
        <v>8.4</v>
      </c>
      <c r="AM208" t="s">
        <v>19</v>
      </c>
      <c r="AN208" s="2">
        <v>45848</v>
      </c>
      <c r="AO208">
        <v>3</v>
      </c>
      <c r="AP208">
        <v>23.24</v>
      </c>
      <c r="AQ208" t="str">
        <f>_xll.BDP($A208, AQ$6)</f>
        <v>Utilities</v>
      </c>
      <c r="AR208" t="str">
        <f>_xll.BDP($A208, AR$6)</f>
        <v>Electric Utilities</v>
      </c>
      <c r="AS208">
        <f ca="1">_xll.BQL( A208, "IMPLIED_VOLATILITY("&amp;_xll.BQL.DATE(B$2)&amp;",EXPIRY=30D,PCT_MONEYNESS=100)")</f>
        <v>14.328900000000001</v>
      </c>
    </row>
    <row r="209" spans="1:45" x14ac:dyDescent="0.25">
      <c r="A209" t="s">
        <v>163</v>
      </c>
      <c r="B209">
        <f ca="1">_xll.BDH(A209,"BEST_EPS",$B$2,$B$2,"BEST_FPERIOD_OVERRIDE=1bf","fill=previous","Days=A")</f>
        <v>1.52</v>
      </c>
      <c r="C209">
        <f ca="1">_xll.BDH(A209,"BEST_EPS",$B$2,$B$2,"BEST_FPERIOD_OVERRIDE=2bf","fill=previous","Days=A")</f>
        <v>1.708</v>
      </c>
      <c r="D209">
        <f ca="1">_xll.BDH(A209,"BEST_EPS",$B$2,$B$2,"BEST_FPERIOD_OVERRIDE=3bf","fill=previous","Days=A")</f>
        <v>1.88</v>
      </c>
      <c r="E209">
        <f ca="1">_xll.BDH(A209,"BEST_TARGET_PRICE",$B$2,$B$2,"fill=previous","Days=A")</f>
        <v>14.491</v>
      </c>
      <c r="F209">
        <f ca="1">_xll.BDH($A209,F$6,$B$2,$B$2,"Dir=V","Dts=H")</f>
        <v>14.28</v>
      </c>
      <c r="G209">
        <f ca="1">_xll.BDH($A209,G$6,$B$2,$B$2,"Dir=V","Dts=H")</f>
        <v>14.33</v>
      </c>
      <c r="H209">
        <f ca="1">_xll.BDH($A209,H$6,$B$2,$B$2,"Dir=V","Dts=H")</f>
        <v>14.16</v>
      </c>
      <c r="I209">
        <f ca="1">_xll.BDH($A209,I$6,$B$2,$B$2,"Dir=V","Dts=H")</f>
        <v>14.282</v>
      </c>
      <c r="J209" t="s">
        <v>677</v>
      </c>
      <c r="K209">
        <f t="shared" si="6"/>
        <v>15.766666666666666</v>
      </c>
      <c r="L209">
        <f t="shared" si="7"/>
        <v>15.1</v>
      </c>
      <c r="M209" t="str">
        <f>_xll.BDS(A209,"BEST_ANALYST_RECS_BULK","headers=n","startrow",MATCH(1,_xll.BDS(A209,"BEST_ANALYST_RECS_BULK","headers=n","endcol=9","startcol=9","array=t"),0),"endrow",MATCH(1,_xll.BDS(A209,"BEST_ANALYST_RECS_BULK","headers=n","endcol=9","startcol=9","array=t"),0),"cols=10;rows=1")</f>
        <v>Morningstar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tr">
        <f>_xll.BDS(A209,"BEST_ANALYST_RECS_BULK","headers=n","startrow",MATCH(2,_xll.BDS(A209,"BEST_ANALYST_RECS_BULK","headers=n","endcol=9","startcol=9","array=t"),0),"endrow",MATCH(2,_xll.BDS(A209,"BEST_ANALYST_RECS_BULK","headers=n","endcol=9","startcol=9","array=t"),0),"cols=10;rows=1")</f>
        <v>Intesa Sanpaolo</v>
      </c>
      <c r="X209" t="s">
        <v>912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45846</v>
      </c>
      <c r="AE209">
        <v>2</v>
      </c>
      <c r="AF209">
        <v>8.74</v>
      </c>
      <c r="AG209" t="str">
        <f>_xll.BDS(A209,"BEST_ANALYST_RECS_BULK","headers=n","startrow",MATCH(3,_xll.BDS(A209,"BEST_ANALYST_RECS_BULK","headers=n","endcol=9","startcol=9","array=t"),0),"endrow",MATCH(3,_xll.BDS(A209,"BEST_ANALYST_RECS_BULK","headers=n","endcol=9","startcol=9","array=t"),0),"cols=10;rows=1")</f>
        <v>Equita SIM</v>
      </c>
      <c r="AH209" t="s">
        <v>1052</v>
      </c>
      <c r="AI209" t="s">
        <v>20</v>
      </c>
      <c r="AJ209">
        <v>5</v>
      </c>
      <c r="AK209" t="s">
        <v>18</v>
      </c>
      <c r="AL209">
        <v>16</v>
      </c>
      <c r="AM209" t="s">
        <v>19</v>
      </c>
      <c r="AN209" s="2">
        <v>45847</v>
      </c>
      <c r="AO209">
        <v>3</v>
      </c>
      <c r="AP209">
        <v>8.23</v>
      </c>
      <c r="AQ209" t="str">
        <f>_xll.BDP($A209, AQ$6)</f>
        <v>Energy</v>
      </c>
      <c r="AR209" t="str">
        <f>_xll.BDP($A209, AR$6)</f>
        <v>Oil, Gas &amp; Consumable Fuels</v>
      </c>
      <c r="AS209">
        <f ca="1">_xll.BQL( A209, "IMPLIED_VOLATILITY("&amp;_xll.BQL.DATE(B$2)&amp;",EXPIRY=30D,PCT_MONEYNESS=100)")</f>
        <v>17.3917</v>
      </c>
    </row>
    <row r="210" spans="1:45" x14ac:dyDescent="0.25">
      <c r="A210" t="s">
        <v>353</v>
      </c>
      <c r="B210">
        <f ca="1">_xll.BDH(A210,"BEST_EPS",$B$2,$B$2,"BEST_FPERIOD_OVERRIDE=1bf","fill=previous","Days=A")</f>
        <v>1.0069999999999999</v>
      </c>
      <c r="C210">
        <f ca="1">_xll.BDH(A210,"BEST_EPS",$B$2,$B$2,"BEST_FPERIOD_OVERRIDE=2bf","fill=previous","Days=A")</f>
        <v>1.0820000000000001</v>
      </c>
      <c r="D210">
        <f ca="1">_xll.BDH(A210,"BEST_EPS",$B$2,$B$2,"BEST_FPERIOD_OVERRIDE=3bf","fill=previous","Days=A")</f>
        <v>1.26</v>
      </c>
      <c r="E210">
        <f ca="1">_xll.BDH(A210,"BEST_TARGET_PRICE",$B$2,$B$2,"fill=previous","Days=A")</f>
        <v>20.22</v>
      </c>
      <c r="F210">
        <f ca="1">_xll.BDH($A210,F$6,$B$2,$B$2,"Dir=V","Dts=H")</f>
        <v>19.07</v>
      </c>
      <c r="G210">
        <f ca="1">_xll.BDH($A210,G$6,$B$2,$B$2,"Dir=V","Dts=H")</f>
        <v>19.07</v>
      </c>
      <c r="H210">
        <f ca="1">_xll.BDH($A210,H$6,$B$2,$B$2,"Dir=V","Dts=H")</f>
        <v>18.684999999999999</v>
      </c>
      <c r="I210">
        <f ca="1">_xll.BDH($A210,I$6,$B$2,$B$2,"Dir=V","Dts=H")</f>
        <v>18.72</v>
      </c>
      <c r="J210" t="s">
        <v>677</v>
      </c>
      <c r="K210">
        <f t="shared" si="6"/>
        <v>19.400000000000002</v>
      </c>
      <c r="L210">
        <f t="shared" si="7"/>
        <v>20</v>
      </c>
      <c r="M210" t="str">
        <f>_xll.BDS(A210,"BEST_ANALYST_RECS_BULK","headers=n","startrow",MATCH(1,_xll.BDS(A210,"BEST_ANALYST_RECS_BULK","headers=n","endcol=9","startcol=9","array=t"),0),"endrow",MATCH(1,_xll.BDS(A210,"BEST_ANALYST_RECS_BULK","headers=n","endcol=9","startcol=9","array=t"),0),"cols=10;rows=1")</f>
        <v>Banca Akros (ESN)</v>
      </c>
      <c r="N210" t="s">
        <v>601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45846</v>
      </c>
      <c r="U210">
        <v>1</v>
      </c>
      <c r="V210">
        <v>44.52</v>
      </c>
      <c r="W210" t="str">
        <f>_xll.BDS(A210,"BEST_ANALYST_RECS_BULK","headers=n","startrow",MATCH(2,_xll.BDS(A210,"BEST_ANALYST_RECS_BULK","headers=n","endcol=9","startcol=9","array=t"),0),"endrow",MATCH(2,_xll.BDS(A210,"BEST_ANALYST_RECS_BULK","headers=n","endcol=9","startcol=9","array=t"),0),"cols=10;rows=1")</f>
        <v>Berenberg</v>
      </c>
      <c r="X210" t="s">
        <v>1016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33.42</v>
      </c>
      <c r="AG210" t="str">
        <f>_xll.BDS(A210,"BEST_ANALYST_RECS_BULK","headers=n","startrow",MATCH(3,_xll.BDS(A210,"BEST_ANALYST_RECS_BULK","headers=n","endcol=9","startcol=9","array=t"),0),"endrow",MATCH(3,_xll.BDS(A210,"BEST_ANALYST_RECS_BULK","headers=n","endcol=9","startcol=9","array=t"),0),"cols=10;rows=1")</f>
        <v>Intesa Sanpaolo</v>
      </c>
      <c r="AH210" t="s">
        <v>934</v>
      </c>
      <c r="AI210" t="s">
        <v>20</v>
      </c>
      <c r="AJ210">
        <v>5</v>
      </c>
      <c r="AK210" t="s">
        <v>18</v>
      </c>
      <c r="AL210">
        <v>21.2</v>
      </c>
      <c r="AM210" t="s">
        <v>22</v>
      </c>
      <c r="AN210" s="2">
        <v>45846</v>
      </c>
      <c r="AO210">
        <v>3</v>
      </c>
      <c r="AP210">
        <v>29.17</v>
      </c>
      <c r="AQ210" t="str">
        <f>_xll.BDP($A210, AQ$6)</f>
        <v>Financials</v>
      </c>
      <c r="AR210" t="str">
        <f>_xll.BDP($A210, AR$6)</f>
        <v>Banks</v>
      </c>
      <c r="AS210">
        <f ca="1">_xll.BQL( A210, "IMPLIED_VOLATILITY("&amp;_xll.BQL.DATE(B$2)&amp;",EXPIRY=30D,PCT_MONEYNESS=100)")</f>
        <v>24.184799999999999</v>
      </c>
    </row>
    <row r="211" spans="1:45" x14ac:dyDescent="0.25">
      <c r="A211" t="s">
        <v>178</v>
      </c>
      <c r="B211">
        <f ca="1">_xll.BDH(A211,"BEST_EPS",$B$2,$B$2,"BEST_FPERIOD_OVERRIDE=1bf","fill=previous","Days=A")</f>
        <v>2.8879999999999999</v>
      </c>
      <c r="C211">
        <f ca="1">_xll.BDH(A211,"BEST_EPS",$B$2,$B$2,"BEST_FPERIOD_OVERRIDE=2bf","fill=previous","Days=A")</f>
        <v>3.1339999999999999</v>
      </c>
      <c r="D211">
        <f ca="1">_xll.BDH(A211,"BEST_EPS",$B$2,$B$2,"BEST_FPERIOD_OVERRIDE=3bf","fill=previous","Days=A")</f>
        <v>3.2930000000000001</v>
      </c>
      <c r="E211">
        <f ca="1">_xll.BDH(A211,"BEST_TARGET_PRICE",$B$2,$B$2,"fill=previous","Days=A")</f>
        <v>33.011000000000003</v>
      </c>
      <c r="F211">
        <f ca="1">_xll.BDH($A211,F$6,$B$2,$B$2,"Dir=V","Dts=H")</f>
        <v>31.27</v>
      </c>
      <c r="G211">
        <f ca="1">_xll.BDH($A211,G$6,$B$2,$B$2,"Dir=V","Dts=H")</f>
        <v>31.4</v>
      </c>
      <c r="H211">
        <f ca="1">_xll.BDH($A211,H$6,$B$2,$B$2,"Dir=V","Dts=H")</f>
        <v>31.05</v>
      </c>
      <c r="I211">
        <f ca="1">_xll.BDH($A211,I$6,$B$2,$B$2,"Dir=V","Dts=H")</f>
        <v>31.05</v>
      </c>
      <c r="J211" t="s">
        <v>677</v>
      </c>
      <c r="K211">
        <f t="shared" si="6"/>
        <v>32.523333333333333</v>
      </c>
      <c r="L211">
        <f t="shared" si="7"/>
        <v>36.700000000000003</v>
      </c>
      <c r="M211" t="str">
        <f>_xll.BDS(A211,"BEST_ANALYST_RECS_BULK","headers=n","startrow",MATCH(1,_xll.BDS(A211,"BEST_ANALYST_RECS_BULK","headers=n","endcol=9","startcol=9","array=t"),0),"endrow",MATCH(1,_xll.BDS(A211,"BEST_ANALYST_RECS_BULK","headers=n","endcol=9","startcol=9","array=t"),0),"cols=10;rows=1")</f>
        <v>AlphaValue/Baader Europe</v>
      </c>
      <c r="N211" t="s">
        <v>778</v>
      </c>
      <c r="O211" t="s">
        <v>438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41.35</v>
      </c>
      <c r="W211" t="str">
        <f>_xll.BDS(A211,"BEST_ANALYST_RECS_BULK","headers=n","startrow",MATCH(2,_xll.BDS(A211,"BEST_ANALYST_RECS_BULK","headers=n","endcol=9","startcol=9","array=t"),0),"endrow",MATCH(2,_xll.BDS(A211,"BEST_ANALYST_RECS_BULK","headers=n","endcol=9","startcol=9","array=t"),0),"cols=10;rows=1")</f>
        <v>Berenberg</v>
      </c>
      <c r="X211" t="s">
        <v>706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45848</v>
      </c>
      <c r="AE211">
        <v>2</v>
      </c>
      <c r="AF211">
        <v>36.96</v>
      </c>
      <c r="AG211" t="str">
        <f>_xll.BDS(A211,"BEST_ANALYST_RECS_BULK","headers=n","startrow",MATCH(3,_xll.BDS(A211,"BEST_ANALYST_RECS_BULK","headers=n","endcol=9","startcol=9","array=t"),0),"endrow",MATCH(3,_xll.BDS(A211,"BEST_ANALYST_RECS_BULK","headers=n","endcol=9","startcol=9","array=t"),0),"cols=10;rows=1")</f>
        <v>Sadif Investment Analytics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975</v>
      </c>
      <c r="AN211" s="2">
        <v>45621</v>
      </c>
      <c r="AO211">
        <v>3</v>
      </c>
      <c r="AP211">
        <v>34.68</v>
      </c>
      <c r="AQ211" t="str">
        <f>_xll.BDP($A211, AQ$6)</f>
        <v>Financials</v>
      </c>
      <c r="AR211" t="str">
        <f>_xll.BDP($A211, AR$6)</f>
        <v>Insurance</v>
      </c>
      <c r="AS211">
        <f ca="1">_xll.BQL( A211, "IMPLIED_VOLATILITY("&amp;_xll.BQL.DATE(B$2)&amp;",EXPIRY=30D,PCT_MONEYNESS=100)")</f>
        <v>21.5274</v>
      </c>
    </row>
    <row r="212" spans="1:45" x14ac:dyDescent="0.25">
      <c r="A212" t="s">
        <v>330</v>
      </c>
      <c r="B212">
        <f ca="1">_xll.BDH(A212,"BEST_EPS",$B$2,$B$2,"BEST_FPERIOD_OVERRIDE=1bf","fill=previous","Days=A")</f>
        <v>0.45800000000000002</v>
      </c>
      <c r="C212">
        <f ca="1">_xll.BDH(A212,"BEST_EPS",$B$2,$B$2,"BEST_FPERIOD_OVERRIDE=2bf","fill=previous","Days=A")</f>
        <v>0.47599999999999998</v>
      </c>
      <c r="D212">
        <f ca="1">_xll.BDH(A212,"BEST_EPS",$B$2,$B$2,"BEST_FPERIOD_OVERRIDE=3bf","fill=previous","Days=A")</f>
        <v>0.48499999999999999</v>
      </c>
      <c r="E212">
        <f ca="1">_xll.BDH(A212,"BEST_TARGET_PRICE",$B$2,$B$2,"fill=previous","Days=A")</f>
        <v>12.238</v>
      </c>
      <c r="F212">
        <f ca="1">_xll.BDH($A212,F$6,$B$2,$B$2,"Dir=V","Dts=H")</f>
        <v>10.31</v>
      </c>
      <c r="G212">
        <f ca="1">_xll.BDH($A212,G$6,$B$2,$B$2,"Dir=V","Dts=H")</f>
        <v>10.31</v>
      </c>
      <c r="H212">
        <f ca="1">_xll.BDH($A212,H$6,$B$2,$B$2,"Dir=V","Dts=H")</f>
        <v>10.26</v>
      </c>
      <c r="I212">
        <f ca="1">_xll.BDH($A212,I$6,$B$2,$B$2,"Dir=V","Dts=H")</f>
        <v>10.27</v>
      </c>
      <c r="J212" t="s">
        <v>677</v>
      </c>
      <c r="K212">
        <f t="shared" si="6"/>
        <v>12.966666666666667</v>
      </c>
      <c r="L212">
        <f t="shared" si="7"/>
        <v>12.4</v>
      </c>
      <c r="M212" t="str">
        <f>_xll.BDS(A212,"BEST_ANALYST_RECS_BULK","headers=n","startrow",MATCH(1,_xll.BDS(A212,"BEST_ANALYST_RECS_BULK","headers=n","endcol=9","startcol=9","array=t"),0),"endrow",MATCH(1,_xll.BDS(A212,"BEST_ANALYST_RECS_BULK","headers=n","endcol=9","startcol=9","array=t"),0),"cols=10;rows=1")</f>
        <v>Grupo Santander</v>
      </c>
      <c r="N212" t="s">
        <v>584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20.309999999999999</v>
      </c>
      <c r="W212" t="str">
        <f>_xll.BDS(A212,"BEST_ANALYST_RECS_BULK","headers=n","startrow",MATCH(2,_xll.BDS(A212,"BEST_ANALYST_RECS_BULK","headers=n","endcol=9","startcol=9","array=t"),0),"endrow",MATCH(2,_xll.BDS(A212,"BEST_ANALYST_RECS_BULK","headers=n","endcol=9","startcol=9","array=t"),0),"cols=10;rows=1")</f>
        <v>JP Morgan</v>
      </c>
      <c r="X212" t="s">
        <v>1018</v>
      </c>
      <c r="Y212" t="s">
        <v>24</v>
      </c>
      <c r="Z212">
        <v>5</v>
      </c>
      <c r="AA212" t="s">
        <v>18</v>
      </c>
      <c r="AB212">
        <v>13</v>
      </c>
      <c r="AC212" t="s">
        <v>19</v>
      </c>
      <c r="AD212" s="2">
        <v>45845</v>
      </c>
      <c r="AE212">
        <v>2</v>
      </c>
      <c r="AF212">
        <v>10.130000000000001</v>
      </c>
      <c r="AG212" t="str">
        <f>_xll.BDS(A212,"BEST_ANALYST_RECS_BULK","headers=n","startrow",MATCH(3,_xll.BDS(A212,"BEST_ANALYST_RECS_BULK","headers=n","endcol=9","startcol=9","array=t"),0),"endrow",MATCH(3,_xll.BDS(A212,"BEST_ANALYST_RECS_BULK","headers=n","endcol=9","startcol=9","array=t"),0),"cols=10;rows=1")</f>
        <v>Goldman Sachs</v>
      </c>
      <c r="AH212" t="s">
        <v>950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9.07</v>
      </c>
      <c r="AQ212" t="str">
        <f>_xll.BDP($A212, AQ$6)</f>
        <v>Communication Services</v>
      </c>
      <c r="AR212" t="str">
        <f>_xll.BDP($A212, AR$6)</f>
        <v>Diversified Telecommunication</v>
      </c>
      <c r="AS212">
        <f ca="1">_xll.BQL( A212, "IMPLIED_VOLATILITY("&amp;_xll.BQL.DATE(B$2)&amp;",EXPIRY=30D,PCT_MONEYNESS=100)")</f>
        <v>21.782399999999999</v>
      </c>
    </row>
    <row r="213" spans="1:45" x14ac:dyDescent="0.25">
      <c r="A213" t="s">
        <v>125</v>
      </c>
      <c r="B213">
        <f ca="1">_xll.BDH(A213,"BEST_EPS",$B$2,$B$2,"BEST_FPERIOD_OVERRIDE=1bf","fill=previous","Days=A")</f>
        <v>0.53900000000000003</v>
      </c>
      <c r="C213">
        <f ca="1">_xll.BDH(A213,"BEST_EPS",$B$2,$B$2,"BEST_FPERIOD_OVERRIDE=2bf","fill=previous","Days=A")</f>
        <v>0.56899999999999995</v>
      </c>
      <c r="D213">
        <f ca="1">_xll.BDH(A213,"BEST_EPS",$B$2,$B$2,"BEST_FPERIOD_OVERRIDE=3bf","fill=previous","Days=A")</f>
        <v>0.57899999999999996</v>
      </c>
      <c r="E213">
        <f ca="1">_xll.BDH(A213,"BEST_TARGET_PRICE",$B$2,$B$2,"fill=previous","Days=A")</f>
        <v>5.3949999999999996</v>
      </c>
      <c r="F213">
        <f ca="1">_xll.BDH($A213,F$6,$B$2,$B$2,"Dir=V","Dts=H")</f>
        <v>5.08</v>
      </c>
      <c r="G213">
        <f ca="1">_xll.BDH($A213,G$6,$B$2,$B$2,"Dir=V","Dts=H")</f>
        <v>5.0960000000000001</v>
      </c>
      <c r="H213">
        <f ca="1">_xll.BDH($A213,H$6,$B$2,$B$2,"Dir=V","Dts=H")</f>
        <v>4.9885000000000002</v>
      </c>
      <c r="I213">
        <f ca="1">_xll.BDH($A213,I$6,$B$2,$B$2,"Dir=V","Dts=H")</f>
        <v>4.9885000000000002</v>
      </c>
      <c r="J213" t="s">
        <v>677</v>
      </c>
      <c r="K213">
        <f t="shared" si="6"/>
        <v>5.6000000000000005</v>
      </c>
      <c r="L213">
        <f t="shared" si="7"/>
        <v>5.8</v>
      </c>
      <c r="M213" t="str">
        <f>_xll.BDS(A213,"BEST_ANALYST_RECS_BULK","headers=n","startrow",MATCH(1,_xll.BDS(A213,"BEST_ANALYST_RECS_BULK","headers=n","endcol=9","startcol=9","array=t"),0),"endrow",MATCH(1,_xll.BDS(A213,"BEST_ANALYST_RECS_BULK","headers=n","endcol=9","startcol=9","array=t"),0),"cols=10;rows=1")</f>
        <v>Keefe Bruyette &amp; Woods</v>
      </c>
      <c r="N213" t="s">
        <v>459</v>
      </c>
      <c r="O213" t="s">
        <v>17</v>
      </c>
      <c r="P213">
        <v>5</v>
      </c>
      <c r="Q213" t="s">
        <v>18</v>
      </c>
      <c r="R213">
        <v>5.8</v>
      </c>
      <c r="S213" t="s">
        <v>19</v>
      </c>
      <c r="T213" s="2">
        <v>45848</v>
      </c>
      <c r="U213">
        <v>1</v>
      </c>
      <c r="V213">
        <v>51.01</v>
      </c>
      <c r="W213" t="e">
        <f>_xll.BDS(A213,"BEST_ANALYST_RECS_BULK","headers=n","startrow",MATCH(2,_xll.BDS(A213,"BEST_ANALYST_RECS_BULK","headers=n","endcol=9","startcol=9","array=t"),0),"endrow",MATCH(2,_xll.BDS(A213,"BEST_ANALYST_RECS_BULK","headers=n","endcol=9","startcol=9","array=t"),0),"cols=10;rows=1")</f>
        <v>#N/A</v>
      </c>
      <c r="X213" t="s">
        <v>689</v>
      </c>
      <c r="Y213" t="s">
        <v>24</v>
      </c>
      <c r="Z213">
        <v>5</v>
      </c>
      <c r="AA213" t="s">
        <v>18</v>
      </c>
      <c r="AB213">
        <v>5.5</v>
      </c>
      <c r="AC213" t="s">
        <v>19</v>
      </c>
      <c r="AD213" s="2">
        <v>45838</v>
      </c>
      <c r="AE213">
        <v>2</v>
      </c>
      <c r="AF213">
        <v>46.38</v>
      </c>
      <c r="AG213" t="str">
        <f>_xll.BDS(A213,"BEST_ANALYST_RECS_BULK","headers=n","startrow",MATCH(3,_xll.BDS(A213,"BEST_ANALYST_RECS_BULK","headers=n","endcol=9","startcol=9","array=t"),0),"endrow",MATCH(3,_xll.BDS(A213,"BEST_ANALYST_RECS_BULK","headers=n","endcol=9","startcol=9","array=t"),0),"cols=10;rows=1")</f>
        <v>DZ Bank AG Research</v>
      </c>
      <c r="AH213" t="s">
        <v>794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43.82</v>
      </c>
      <c r="AQ213" t="str">
        <f>_xll.BDP($A213, AQ$6)</f>
        <v>Financials</v>
      </c>
      <c r="AR213" t="str">
        <f>_xll.BDP($A213, AR$6)</f>
        <v>Banks</v>
      </c>
      <c r="AS213">
        <f ca="1">_xll.BQL( A213, "IMPLIED_VOLATILITY("&amp;_xll.BQL.DATE(B$2)&amp;",EXPIRY=30D,PCT_MONEYNESS=100)")</f>
        <v>22.5014</v>
      </c>
    </row>
    <row r="214" spans="1:45" x14ac:dyDescent="0.25">
      <c r="A214" t="s">
        <v>318</v>
      </c>
      <c r="B214">
        <f ca="1">_xll.BDH(A214,"BEST_EPS",$B$2,$B$2,"BEST_FPERIOD_OVERRIDE=1bf","fill=previous","Days=A")</f>
        <v>2.0710000000000002</v>
      </c>
      <c r="C214">
        <f ca="1">_xll.BDH(A214,"BEST_EPS",$B$2,$B$2,"BEST_FPERIOD_OVERRIDE=2bf","fill=previous","Days=A")</f>
        <v>2.4180000000000001</v>
      </c>
      <c r="D214">
        <f ca="1">_xll.BDH(A214,"BEST_EPS",$B$2,$B$2,"BEST_FPERIOD_OVERRIDE=3bf","fill=previous","Days=A")</f>
        <v>2.82</v>
      </c>
      <c r="E214">
        <f ca="1">_xll.BDH(A214,"BEST_TARGET_PRICE",$B$2,$B$2,"fill=previous","Days=A")</f>
        <v>54.405999999999999</v>
      </c>
      <c r="F214">
        <f ca="1">_xll.BDH($A214,F$6,$B$2,$B$2,"Dir=V","Dts=H")</f>
        <v>47.5</v>
      </c>
      <c r="G214">
        <f ca="1">_xll.BDH($A214,G$6,$B$2,$B$2,"Dir=V","Dts=H")</f>
        <v>47.85</v>
      </c>
      <c r="H214">
        <f ca="1">_xll.BDH($A214,H$6,$B$2,$B$2,"Dir=V","Dts=H")</f>
        <v>46.15</v>
      </c>
      <c r="I214">
        <f ca="1">_xll.BDH($A214,I$6,$B$2,$B$2,"Dir=V","Dts=H")</f>
        <v>46.64</v>
      </c>
      <c r="J214" t="s">
        <v>677</v>
      </c>
      <c r="K214">
        <f t="shared" si="6"/>
        <v>55.133333333333333</v>
      </c>
      <c r="L214">
        <f t="shared" si="7"/>
        <v>62</v>
      </c>
      <c r="M214" t="str">
        <f>_xll.BDS(A214,"BEST_ANALYST_RECS_BULK","headers=n","startrow",MATCH(1,_xll.BDS(A214,"BEST_ANALYST_RECS_BULK","headers=n","endcol=9","startcol=9","array=t"),0),"endrow",MATCH(1,_xll.BDS(A214,"BEST_ANALYST_RECS_BULK","headers=n","endcol=9","startcol=9","array=t"),0),"cols=10;rows=1")</f>
        <v>Mediobanca</v>
      </c>
      <c r="N214" t="s">
        <v>646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45848</v>
      </c>
      <c r="U214">
        <v>1</v>
      </c>
      <c r="V214">
        <v>104.83</v>
      </c>
      <c r="W214" t="str">
        <f>_xll.BDS(A214,"BEST_ANALYST_RECS_BULK","headers=n","startrow",MATCH(2,_xll.BDS(A214,"BEST_ANALYST_RECS_BULK","headers=n","endcol=9","startcol=9","array=t"),0),"endrow",MATCH(2,_xll.BDS(A214,"BEST_ANALYST_RECS_BULK","headers=n","endcol=9","startcol=9","array=t"),0),"cols=10;rows=1")</f>
        <v>Equita SIM</v>
      </c>
      <c r="X214" t="s">
        <v>634</v>
      </c>
      <c r="Y214" t="s">
        <v>20</v>
      </c>
      <c r="Z214">
        <v>5</v>
      </c>
      <c r="AA214" t="s">
        <v>18</v>
      </c>
      <c r="AB214">
        <v>55</v>
      </c>
      <c r="AC214" t="s">
        <v>19</v>
      </c>
      <c r="AD214" s="2">
        <v>45849</v>
      </c>
      <c r="AE214">
        <v>2</v>
      </c>
      <c r="AF214">
        <v>89.84</v>
      </c>
      <c r="AG214" t="str">
        <f>_xll.BDS(A214,"BEST_ANALYST_RECS_BULK","headers=n","startrow",MATCH(3,_xll.BDS(A214,"BEST_ANALYST_RECS_BULK","headers=n","endcol=9","startcol=9","array=t"),0),"endrow",MATCH(3,_xll.BDS(A214,"BEST_ANALYST_RECS_BULK","headers=n","endcol=9","startcol=9","array=t"),0),"cols=10;rows=1")</f>
        <v>Citi</v>
      </c>
      <c r="AH214" t="s">
        <v>577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75.34</v>
      </c>
      <c r="AQ214" t="str">
        <f>_xll.BDP($A214, AQ$6)</f>
        <v>Industrials</v>
      </c>
      <c r="AR214" t="str">
        <f>_xll.BDP($A214, AR$6)</f>
        <v>Aerospace &amp; Defense</v>
      </c>
      <c r="AS214">
        <f ca="1">_xll.BQL( A214, "IMPLIED_VOLATILITY("&amp;_xll.BQL.DATE(B$2)&amp;",EXPIRY=30D,PCT_MONEYNESS=100)")</f>
        <v>34.435299999999998</v>
      </c>
    </row>
    <row r="215" spans="1:45" x14ac:dyDescent="0.25">
      <c r="A215" t="s">
        <v>314</v>
      </c>
      <c r="B215">
        <f ca="1">_xll.BDH(A215,"BEST_EPS",$B$2,$B$2,"BEST_FPERIOD_OVERRIDE=1bf","fill=previous","Days=A")</f>
        <v>1.7529999999999999</v>
      </c>
      <c r="C215">
        <f ca="1">_xll.BDH(A215,"BEST_EPS",$B$2,$B$2,"BEST_FPERIOD_OVERRIDE=2bf","fill=previous","Days=A")</f>
        <v>1.859</v>
      </c>
      <c r="D215" t="str">
        <f ca="1">_xll.BDH(A215,"BEST_EPS",$B$2,$B$2,"BEST_FPERIOD_OVERRIDE=3bf","fill=previous","Days=A")</f>
        <v>#N/A N/A</v>
      </c>
      <c r="E215">
        <f ca="1">_xll.BDH(A215,"BEST_TARGET_PRICE",$B$2,$B$2,"fill=previous","Days=A")</f>
        <v>20.494</v>
      </c>
      <c r="F215">
        <f ca="1">_xll.BDH($A215,F$6,$B$2,$B$2,"Dir=V","Dts=H")</f>
        <v>18.940000000000001</v>
      </c>
      <c r="G215">
        <f ca="1">_xll.BDH($A215,G$6,$B$2,$B$2,"Dir=V","Dts=H")</f>
        <v>18.95</v>
      </c>
      <c r="H215">
        <f ca="1">_xll.BDH($A215,H$6,$B$2,$B$2,"Dir=V","Dts=H")</f>
        <v>18.475000000000001</v>
      </c>
      <c r="I215">
        <f ca="1">_xll.BDH($A215,I$6,$B$2,$B$2,"Dir=V","Dts=H")</f>
        <v>18.565000000000001</v>
      </c>
      <c r="J215" t="s">
        <v>677</v>
      </c>
      <c r="K215">
        <f t="shared" si="6"/>
        <v>21.633333333333336</v>
      </c>
      <c r="L215">
        <f t="shared" si="7"/>
        <v>22</v>
      </c>
      <c r="M215" t="str">
        <f>_xll.BDS(A215,"BEST_ANALYST_RECS_BULK","headers=n","startrow",MATCH(1,_xll.BDS(A215,"BEST_ANALYST_RECS_BULK","headers=n","endcol=9","startcol=9","array=t"),0),"endrow",MATCH(1,_xll.BDS(A215,"BEST_ANALYST_RECS_BULK","headers=n","endcol=9","startcol=9","array=t"),0),"cols=10;rows=1")</f>
        <v>Morgan Stanley</v>
      </c>
      <c r="N215" t="s">
        <v>787</v>
      </c>
      <c r="O215" t="s">
        <v>578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52.08</v>
      </c>
      <c r="W215" t="str">
        <f>_xll.BDS(A215,"BEST_ANALYST_RECS_BULK","headers=n","startrow",MATCH(2,_xll.BDS(A215,"BEST_ANALYST_RECS_BULK","headers=n","endcol=9","startcol=9","array=t"),0),"endrow",MATCH(2,_xll.BDS(A215,"BEST_ANALYST_RECS_BULK","headers=n","endcol=9","startcol=9","array=t"),0),"cols=10;rows=1")</f>
        <v>AlphaValue/Baader Europe</v>
      </c>
      <c r="X215" t="s">
        <v>451</v>
      </c>
      <c r="Y215" t="s">
        <v>444</v>
      </c>
      <c r="Z215">
        <v>2</v>
      </c>
      <c r="AA215" t="s">
        <v>18</v>
      </c>
      <c r="AB215">
        <v>18.899999999999999</v>
      </c>
      <c r="AC215" t="s">
        <v>27</v>
      </c>
      <c r="AD215" s="2">
        <v>45841</v>
      </c>
      <c r="AE215">
        <v>2</v>
      </c>
      <c r="AF215">
        <v>48.72</v>
      </c>
      <c r="AG215" t="str">
        <f>_xll.BDS(A215,"BEST_ANALYST_RECS_BULK","headers=n","startrow",MATCH(3,_xll.BDS(A215,"BEST_ANALYST_RECS_BULK","headers=n","endcol=9","startcol=9","array=t"),0),"endrow",MATCH(3,_xll.BDS(A215,"BEST_ANALYST_RECS_BULK","headers=n","endcol=9","startcol=9","array=t"),0),"cols=10;rows=1")</f>
        <v>Equita SIM</v>
      </c>
      <c r="AH215" t="s">
        <v>480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45842</v>
      </c>
      <c r="AO215">
        <v>3</v>
      </c>
      <c r="AP215">
        <v>38.15</v>
      </c>
      <c r="AQ215" t="str">
        <f>_xll.BDP($A215, AQ$6)</f>
        <v>Financials</v>
      </c>
      <c r="AR215" t="str">
        <f>_xll.BDP($A215, AR$6)</f>
        <v>Banks</v>
      </c>
      <c r="AS215">
        <f ca="1">_xll.BQL( A215, "IMPLIED_VOLATILITY("&amp;_xll.BQL.DATE(B$2)&amp;",EXPIRY=30D,PCT_MONEYNESS=100)")</f>
        <v>30.405799999999999</v>
      </c>
    </row>
    <row r="216" spans="1:45" x14ac:dyDescent="0.25">
      <c r="A216" t="s">
        <v>305</v>
      </c>
      <c r="B216">
        <f ca="1">_xll.BDH(A216,"BEST_EPS",$B$2,$B$2,"BEST_FPERIOD_OVERRIDE=1bf","fill=previous","Days=A")</f>
        <v>2.419</v>
      </c>
      <c r="C216">
        <f ca="1">_xll.BDH(A216,"BEST_EPS",$B$2,$B$2,"BEST_FPERIOD_OVERRIDE=2bf","fill=previous","Days=A")</f>
        <v>2.6440000000000001</v>
      </c>
      <c r="D216">
        <f ca="1">_xll.BDH(A216,"BEST_EPS",$B$2,$B$2,"BEST_FPERIOD_OVERRIDE=3bf","fill=previous","Days=A")</f>
        <v>2.9169999999999998</v>
      </c>
      <c r="E216">
        <f ca="1">_xll.BDH(A216,"BEST_TARGET_PRICE",$B$2,$B$2,"fill=previous","Days=A")</f>
        <v>59.05</v>
      </c>
      <c r="F216">
        <f ca="1">_xll.BDH($A216,F$6,$B$2,$B$2,"Dir=V","Dts=H")</f>
        <v>51.48</v>
      </c>
      <c r="G216">
        <f ca="1">_xll.BDH($A216,G$6,$B$2,$B$2,"Dir=V","Dts=H")</f>
        <v>52.18</v>
      </c>
      <c r="H216">
        <f ca="1">_xll.BDH($A216,H$6,$B$2,$B$2,"Dir=V","Dts=H")</f>
        <v>51.18</v>
      </c>
      <c r="I216">
        <f ca="1">_xll.BDH($A216,I$6,$B$2,$B$2,"Dir=V","Dts=H")</f>
        <v>51.96</v>
      </c>
      <c r="J216" t="s">
        <v>677</v>
      </c>
      <c r="K216">
        <f t="shared" si="6"/>
        <v>54.800000000000004</v>
      </c>
      <c r="L216">
        <f t="shared" si="7"/>
        <v>56.9</v>
      </c>
      <c r="M216" t="str">
        <f>_xll.BDS(A216,"BEST_ANALYST_RECS_BULK","headers=n","startrow",MATCH(1,_xll.BDS(A216,"BEST_ANALYST_RECS_BULK","headers=n","endcol=9","startcol=9","array=t"),0),"endrow",MATCH(1,_xll.BDS(A216,"BEST_ANALYST_RECS_BULK","headers=n","endcol=9","startcol=9","array=t"),0),"cols=10;rows=1")</f>
        <v>AlphaValue/Baader Europe</v>
      </c>
      <c r="N216" t="s">
        <v>443</v>
      </c>
      <c r="O216" t="s">
        <v>438</v>
      </c>
      <c r="P216">
        <v>4</v>
      </c>
      <c r="Q216" t="s">
        <v>18</v>
      </c>
      <c r="R216">
        <v>56.9</v>
      </c>
      <c r="S216" t="s">
        <v>27</v>
      </c>
      <c r="T216" s="2">
        <v>45841</v>
      </c>
      <c r="U216">
        <v>1</v>
      </c>
      <c r="V216">
        <v>67.53</v>
      </c>
      <c r="W216" t="str">
        <f>_xll.BDS(A216,"BEST_ANALYST_RECS_BULK","headers=n","startrow",MATCH(2,_xll.BDS(A216,"BEST_ANALYST_RECS_BULK","headers=n","endcol=9","startcol=9","array=t"),0),"endrow",MATCH(2,_xll.BDS(A216,"BEST_ANALYST_RECS_BULK","headers=n","endcol=9","startcol=9","array=t"),0),"cols=10;rows=1")</f>
        <v>Morningstar</v>
      </c>
      <c r="X216" t="s">
        <v>599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43.02</v>
      </c>
      <c r="AG216" t="str">
        <f>_xll.BDS(A216,"BEST_ANALYST_RECS_BULK","headers=n","startrow",MATCH(3,_xll.BDS(A216,"BEST_ANALYST_RECS_BULK","headers=n","endcol=9","startcol=9","array=t"),0),"endrow",MATCH(3,_xll.BDS(A216,"BEST_ANALYST_RECS_BULK","headers=n","endcol=9","startcol=9","array=t"),0),"cols=10;rows=1")</f>
        <v>Bernstein</v>
      </c>
      <c r="AH216" t="s">
        <v>842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45848</v>
      </c>
      <c r="AO216">
        <v>3</v>
      </c>
      <c r="AP216">
        <v>16.13</v>
      </c>
      <c r="AQ216" t="str">
        <f>_xll.BDP($A216, AQ$6)</f>
        <v>Consumer Discretionary</v>
      </c>
      <c r="AR216" t="str">
        <f>_xll.BDP($A216, AR$6)</f>
        <v>Textiles, Apparel &amp; Luxury Goo</v>
      </c>
      <c r="AS216">
        <f ca="1">_xll.BQL( A216, "IMPLIED_VOLATILITY("&amp;_xll.BQL.DATE(B$2)&amp;",EXPIRY=30D,PCT_MONEYNESS=100)")</f>
        <v>32.315600000000003</v>
      </c>
    </row>
    <row r="217" spans="1:45" x14ac:dyDescent="0.25">
      <c r="A217" t="s">
        <v>376</v>
      </c>
      <c r="B217">
        <f ca="1">_xll.BDH(A217,"BEST_EPS",$B$2,$B$2,"BEST_FPERIOD_OVERRIDE=1bf","fill=previous","Days=A")</f>
        <v>0.69</v>
      </c>
      <c r="C217">
        <f ca="1">_xll.BDH(A217,"BEST_EPS",$B$2,$B$2,"BEST_FPERIOD_OVERRIDE=2bf","fill=previous","Days=A")</f>
        <v>0.77500000000000002</v>
      </c>
      <c r="D217">
        <f ca="1">_xll.BDH(A217,"BEST_EPS",$B$2,$B$2,"BEST_FPERIOD_OVERRIDE=3bf","fill=previous","Days=A")</f>
        <v>0.85699999999999998</v>
      </c>
      <c r="E217">
        <f ca="1">_xll.BDH(A217,"BEST_TARGET_PRICE",$B$2,$B$2,"fill=previous","Days=A")</f>
        <v>6.9969999999999999</v>
      </c>
      <c r="F217">
        <f ca="1">_xll.BDH($A217,F$6,$B$2,$B$2,"Dir=V","Dts=H")</f>
        <v>5.2720000000000002</v>
      </c>
      <c r="G217">
        <f ca="1">_xll.BDH($A217,G$6,$B$2,$B$2,"Dir=V","Dts=H")</f>
        <v>5.31</v>
      </c>
      <c r="H217">
        <f ca="1">_xll.BDH($A217,H$6,$B$2,$B$2,"Dir=V","Dts=H")</f>
        <v>5.1740000000000004</v>
      </c>
      <c r="I217">
        <f ca="1">_xll.BDH($A217,I$6,$B$2,$B$2,"Dir=V","Dts=H")</f>
        <v>5.2080000000000002</v>
      </c>
      <c r="J217" t="s">
        <v>677</v>
      </c>
      <c r="K217">
        <f t="shared" si="6"/>
        <v>6.41</v>
      </c>
      <c r="L217">
        <f t="shared" si="7"/>
        <v>6</v>
      </c>
      <c r="M217" t="str">
        <f>_xll.BDS(A217,"BEST_ANALYST_RECS_BULK","headers=n","startrow",MATCH(1,_xll.BDS(A217,"BEST_ANALYST_RECS_BULK","headers=n","endcol=9","startcol=9","array=t"),0),"endrow",MATCH(1,_xll.BDS(A217,"BEST_ANALYST_RECS_BULK","headers=n","endcol=9","startcol=9","array=t"),0),"cols=10;rows=1")</f>
        <v>ISS-EVA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7.08</v>
      </c>
      <c r="W217" t="str">
        <f>_xll.BDS(A217,"BEST_ANALYST_RECS_BULK","headers=n","startrow",MATCH(2,_xll.BDS(A217,"BEST_ANALYST_RECS_BULK","headers=n","endcol=9","startcol=9","array=t"),0),"endrow",MATCH(2,_xll.BDS(A217,"BEST_ANALYST_RECS_BULK","headers=n","endcol=9","startcol=9","array=t"),0),"cols=10;rows=1")</f>
        <v>Autonomous Research</v>
      </c>
      <c r="X217" t="s">
        <v>536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tr">
        <f>_xll.BDS(A217,"BEST_ANALYST_RECS_BULK","headers=n","startrow",MATCH(3,_xll.BDS(A217,"BEST_ANALYST_RECS_BULK","headers=n","endcol=9","startcol=9","array=t"),0),"endrow",MATCH(3,_xll.BDS(A217,"BEST_ANALYST_RECS_BULK","headers=n","endcol=9","startcol=9","array=t"),0),"cols=10;rows=1")</f>
        <v>AlphaValue/Baader Europe</v>
      </c>
      <c r="AH217" t="s">
        <v>778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-0.44</v>
      </c>
      <c r="AQ217" t="str">
        <f>_xll.BDP($A217, AQ$6)</f>
        <v>Financials</v>
      </c>
      <c r="AR217" t="str">
        <f>_xll.BDP($A217, AR$6)</f>
        <v>Financial Services</v>
      </c>
      <c r="AS217">
        <f ca="1">_xll.BQL( A217, "IMPLIED_VOLATILITY("&amp;_xll.BQL.DATE(B$2)&amp;",EXPIRY=30D,PCT_MONEYNESS=100)")</f>
        <v>28.481300000000001</v>
      </c>
    </row>
    <row r="218" spans="1:45" x14ac:dyDescent="0.25">
      <c r="A218" t="s">
        <v>434</v>
      </c>
      <c r="B218">
        <f ca="1">_xll.BDH(A218,"BEST_EPS",$B$2,$B$2,"BEST_FPERIOD_OVERRIDE=1bf","fill=previous","Days=A")</f>
        <v>0.60799999999999998</v>
      </c>
      <c r="C218">
        <f ca="1">_xll.BDH(A218,"BEST_EPS",$B$2,$B$2,"BEST_FPERIOD_OVERRIDE=2bf","fill=previous","Days=A")</f>
        <v>0.66400000000000003</v>
      </c>
      <c r="D218">
        <f ca="1">_xll.BDH(A218,"BEST_EPS",$B$2,$B$2,"BEST_FPERIOD_OVERRIDE=3bf","fill=previous","Days=A")</f>
        <v>0.68300000000000005</v>
      </c>
      <c r="E218">
        <f ca="1">_xll.BDH(A218,"BEST_TARGET_PRICE",$B$2,$B$2,"fill=previous","Days=A")</f>
        <v>6.7629999999999999</v>
      </c>
      <c r="F218">
        <f ca="1">_xll.BDH($A218,F$6,$B$2,$B$2,"Dir=V","Dts=H")</f>
        <v>5.86</v>
      </c>
      <c r="G218">
        <f ca="1">_xll.BDH($A218,G$6,$B$2,$B$2,"Dir=V","Dts=H")</f>
        <v>5.9039999999999999</v>
      </c>
      <c r="H218">
        <f ca="1">_xll.BDH($A218,H$6,$B$2,$B$2,"Dir=V","Dts=H")</f>
        <v>5.83</v>
      </c>
      <c r="I218">
        <f ca="1">_xll.BDH($A218,I$6,$B$2,$B$2,"Dir=V","Dts=H")</f>
        <v>5.8780000000000001</v>
      </c>
      <c r="J218" t="s">
        <v>677</v>
      </c>
      <c r="K218">
        <f t="shared" si="6"/>
        <v>6.96</v>
      </c>
      <c r="L218">
        <f t="shared" si="7"/>
        <v>7.08</v>
      </c>
      <c r="M218" t="str">
        <f>_xll.BDS(A218,"BEST_ANALYST_RECS_BULK","headers=n","startrow",MATCH(1,_xll.BDS(A218,"BEST_ANALYST_RECS_BULK","headers=n","endcol=9","startcol=9","array=t"),0),"endrow",MATCH(1,_xll.BDS(A218,"BEST_ANALYST_RECS_BULK","headers=n","endcol=9","startcol=9","array=t"),0),"cols=10;rows=1")</f>
        <v>AlphaValue/Baader Europe</v>
      </c>
      <c r="N218" t="s">
        <v>538</v>
      </c>
      <c r="O218" t="s">
        <v>438</v>
      </c>
      <c r="P218">
        <v>4</v>
      </c>
      <c r="Q218" t="s">
        <v>18</v>
      </c>
      <c r="R218">
        <v>7.08</v>
      </c>
      <c r="S218" t="s">
        <v>27</v>
      </c>
      <c r="T218" s="2">
        <v>45841</v>
      </c>
      <c r="U218">
        <v>1</v>
      </c>
      <c r="V218">
        <v>32.99</v>
      </c>
      <c r="W218" t="str">
        <f>_xll.BDS(A218,"BEST_ANALYST_RECS_BULK","headers=n","startrow",MATCH(2,_xll.BDS(A218,"BEST_ANALYST_RECS_BULK","headers=n","endcol=9","startcol=9","array=t"),0),"endrow",MATCH(2,_xll.BDS(A218,"BEST_ANALYST_RECS_BULK","headers=n","endcol=9","startcol=9","array=t"),0),"cols=10;rows=1")</f>
        <v>Oddo BHF</v>
      </c>
      <c r="X218" t="s">
        <v>589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20.190000000000001</v>
      </c>
      <c r="AG218" t="str">
        <f>_xll.BDS(A218,"BEST_ANALYST_RECS_BULK","headers=n","startrow",MATCH(3,_xll.BDS(A218,"BEST_ANALYST_RECS_BULK","headers=n","endcol=9","startcol=9","array=t"),0),"endrow",MATCH(3,_xll.BDS(A218,"BEST_ANALYST_RECS_BULK","headers=n","endcol=9","startcol=9","array=t"),0),"cols=10;rows=1")</f>
        <v>Intermonte</v>
      </c>
      <c r="AH218" t="s">
        <v>762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16.399999999999999</v>
      </c>
      <c r="AQ218" t="str">
        <f>_xll.BDP($A218, AQ$6)</f>
        <v>Consumer Discretionary</v>
      </c>
      <c r="AR218" t="str">
        <f>_xll.BDP($A218, AR$6)</f>
        <v>Automobile Components</v>
      </c>
      <c r="AS218">
        <f ca="1">_xll.BQL( A218, "IMPLIED_VOLATILITY("&amp;_xll.BQL.DATE(B$2)&amp;",EXPIRY=30D,PCT_MONEYNESS=100)")</f>
        <v>20.996400000000001</v>
      </c>
    </row>
    <row r="219" spans="1:45" x14ac:dyDescent="0.25">
      <c r="A219" t="s">
        <v>283</v>
      </c>
      <c r="B219">
        <f ca="1">_xll.BDH(A219,"BEST_EPS",$B$2,$B$2,"BEST_FPERIOD_OVERRIDE=1bf","fill=previous","Days=A")</f>
        <v>3.9990000000000001</v>
      </c>
      <c r="C219">
        <f ca="1">_xll.BDH(A219,"BEST_EPS",$B$2,$B$2,"BEST_FPERIOD_OVERRIDE=2bf","fill=previous","Days=A")</f>
        <v>4.5670000000000002</v>
      </c>
      <c r="D219">
        <f ca="1">_xll.BDH(A219,"BEST_EPS",$B$2,$B$2,"BEST_FPERIOD_OVERRIDE=3bf","fill=previous","Days=A")</f>
        <v>5.0549999999999997</v>
      </c>
      <c r="E219">
        <f ca="1">_xll.BDH(A219,"BEST_TARGET_PRICE",$B$2,$B$2,"fill=previous","Days=A")</f>
        <v>67.974999999999994</v>
      </c>
      <c r="F219">
        <f ca="1">_xll.BDH($A219,F$6,$B$2,$B$2,"Dir=V","Dts=H")</f>
        <v>61.54</v>
      </c>
      <c r="G219">
        <f ca="1">_xll.BDH($A219,G$6,$B$2,$B$2,"Dir=V","Dts=H")</f>
        <v>62.28</v>
      </c>
      <c r="H219">
        <f ca="1">_xll.BDH($A219,H$6,$B$2,$B$2,"Dir=V","Dts=H")</f>
        <v>60.76</v>
      </c>
      <c r="I219">
        <f ca="1">_xll.BDH($A219,I$6,$B$2,$B$2,"Dir=V","Dts=H")</f>
        <v>61.32</v>
      </c>
      <c r="J219" t="s">
        <v>677</v>
      </c>
      <c r="K219">
        <f t="shared" si="6"/>
        <v>61.81</v>
      </c>
      <c r="L219">
        <f t="shared" si="7"/>
        <v>66</v>
      </c>
      <c r="M219" t="str">
        <f>_xll.BDS(A219,"BEST_ANALYST_RECS_BULK","headers=n","startrow",MATCH(1,_xll.BDS(A219,"BEST_ANALYST_RECS_BULK","headers=n","endcol=9","startcol=9","array=t"),0),"endrow",MATCH(1,_xll.BDS(A219,"BEST_ANALYST_RECS_BULK","headers=n","endcol=9","startcol=9","array=t"),0),"cols=10;rows=1")</f>
        <v>Intermonte</v>
      </c>
      <c r="N219" t="s">
        <v>853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15.56</v>
      </c>
      <c r="W219" t="str">
        <f>_xll.BDS(A219,"BEST_ANALYST_RECS_BULK","headers=n","startrow",MATCH(2,_xll.BDS(A219,"BEST_ANALYST_RECS_BULK","headers=n","endcol=9","startcol=9","array=t"),0),"endrow",MATCH(2,_xll.BDS(A219,"BEST_ANALYST_RECS_BULK","headers=n","endcol=9","startcol=9","array=t"),0),"cols=10;rows=1")</f>
        <v>Morgan Stanley</v>
      </c>
      <c r="X219" t="s">
        <v>456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3.25</v>
      </c>
      <c r="AG219" t="str">
        <f>_xll.BDS(A219,"BEST_ANALYST_RECS_BULK","headers=n","startrow",MATCH(3,_xll.BDS(A219,"BEST_ANALYST_RECS_BULK","headers=n","endcol=9","startcol=9","array=t"),0),"endrow",MATCH(3,_xll.BDS(A219,"BEST_ANALYST_RECS_BULK","headers=n","endcol=9","startcol=9","array=t"),0),"cols=10;rows=1")</f>
        <v>Sadif Investment Analytics</v>
      </c>
      <c r="AH219" t="s">
        <v>32</v>
      </c>
      <c r="AI219" t="s">
        <v>20</v>
      </c>
      <c r="AJ219">
        <v>5</v>
      </c>
      <c r="AK219" t="s">
        <v>18</v>
      </c>
      <c r="AL219">
        <v>59.43</v>
      </c>
      <c r="AM219" t="s">
        <v>19</v>
      </c>
      <c r="AN219" s="2">
        <v>45820</v>
      </c>
      <c r="AO219">
        <v>3</v>
      </c>
      <c r="AP219">
        <v>3.12</v>
      </c>
      <c r="AQ219" t="str">
        <f>_xll.BDP($A219, AQ$6)</f>
        <v>Industrials</v>
      </c>
      <c r="AR219" t="str">
        <f>_xll.BDP($A219, AR$6)</f>
        <v>Electrical Equipment</v>
      </c>
      <c r="AS219">
        <f ca="1">_xll.BQL( A219, "IMPLIED_VOLATILITY("&amp;_xll.BQL.DATE(B$2)&amp;",EXPIRY=30D,PCT_MONEYNESS=100)")</f>
        <v>34.262700000000002</v>
      </c>
    </row>
    <row r="220" spans="1:45" x14ac:dyDescent="0.25">
      <c r="A220" t="s">
        <v>292</v>
      </c>
      <c r="B220">
        <f ca="1">_xll.BDH(A220,"BEST_EPS",$B$2,$B$2,"BEST_FPERIOD_OVERRIDE=1bf","fill=previous","Days=A")</f>
        <v>1.752</v>
      </c>
      <c r="C220">
        <f ca="1">_xll.BDH(A220,"BEST_EPS",$B$2,$B$2,"BEST_FPERIOD_OVERRIDE=2bf","fill=previous","Days=A")</f>
        <v>1.833</v>
      </c>
      <c r="D220">
        <f ca="1">_xll.BDH(A220,"BEST_EPS",$B$2,$B$2,"BEST_FPERIOD_OVERRIDE=3bf","fill=previous","Days=A")</f>
        <v>1.92</v>
      </c>
      <c r="E220">
        <f ca="1">_xll.BDH(A220,"BEST_TARGET_PRICE",$B$2,$B$2,"fill=previous","Days=A")</f>
        <v>18.919</v>
      </c>
      <c r="F220">
        <f ca="1">_xll.BDH($A220,F$6,$B$2,$B$2,"Dir=V","Dts=H")</f>
        <v>18.215</v>
      </c>
      <c r="G220">
        <f ca="1">_xll.BDH($A220,G$6,$B$2,$B$2,"Dir=V","Dts=H")</f>
        <v>18.254999999999999</v>
      </c>
      <c r="H220">
        <f ca="1">_xll.BDH($A220,H$6,$B$2,$B$2,"Dir=V","Dts=H")</f>
        <v>17.96</v>
      </c>
      <c r="I220">
        <f ca="1">_xll.BDH($A220,I$6,$B$2,$B$2,"Dir=V","Dts=H")</f>
        <v>18</v>
      </c>
      <c r="J220" t="s">
        <v>677</v>
      </c>
      <c r="K220">
        <f t="shared" si="6"/>
        <v>19.633333333333333</v>
      </c>
      <c r="L220">
        <f t="shared" si="7"/>
        <v>20.5</v>
      </c>
      <c r="M220" t="str">
        <f>_xll.BDS(A220,"BEST_ANALYST_RECS_BULK","headers=n","startrow",MATCH(1,_xll.BDS(A220,"BEST_ANALYST_RECS_BULK","headers=n","endcol=9","startcol=9","array=t"),0),"endrow",MATCH(1,_xll.BDS(A220,"BEST_ANALYST_RECS_BULK","headers=n","endcol=9","startcol=9","array=t"),0),"cols=10;rows=1")</f>
        <v>Deutsche Bank</v>
      </c>
      <c r="N220" t="s">
        <v>579</v>
      </c>
      <c r="O220" t="s">
        <v>20</v>
      </c>
      <c r="P220">
        <v>5</v>
      </c>
      <c r="Q220" t="s">
        <v>18</v>
      </c>
      <c r="R220">
        <v>20.5</v>
      </c>
      <c r="S220" t="s">
        <v>22</v>
      </c>
      <c r="T220" s="2">
        <v>45847</v>
      </c>
      <c r="U220">
        <v>1</v>
      </c>
      <c r="V220">
        <v>58.73</v>
      </c>
      <c r="W220" t="str">
        <f>_xll.BDS(A220,"BEST_ANALYST_RECS_BULK","headers=n","startrow",MATCH(2,_xll.BDS(A220,"BEST_ANALYST_RECS_BULK","headers=n","endcol=9","startcol=9","array=t"),0),"endrow",MATCH(2,_xll.BDS(A220,"BEST_ANALYST_RECS_BULK","headers=n","endcol=9","startcol=9","array=t"),0),"cols=10;rows=1")</f>
        <v>Jefferies</v>
      </c>
      <c r="X220" t="s">
        <v>707</v>
      </c>
      <c r="Y220" t="s">
        <v>28</v>
      </c>
      <c r="Z220">
        <v>3</v>
      </c>
      <c r="AA220" t="s">
        <v>26</v>
      </c>
      <c r="AB220">
        <v>18.399999999999999</v>
      </c>
      <c r="AC220" t="s">
        <v>19</v>
      </c>
      <c r="AD220" s="2">
        <v>45832</v>
      </c>
      <c r="AE220">
        <v>2</v>
      </c>
      <c r="AF220">
        <v>57.84</v>
      </c>
      <c r="AG220" t="str">
        <f>_xll.BDS(A220,"BEST_ANALYST_RECS_BULK","headers=n","startrow",MATCH(3,_xll.BDS(A220,"BEST_ANALYST_RECS_BULK","headers=n","endcol=9","startcol=9","array=t"),0),"endrow",MATCH(3,_xll.BDS(A220,"BEST_ANALYST_RECS_BULK","headers=n","endcol=9","startcol=9","array=t"),0),"cols=10;rows=1")</f>
        <v>Morgan Stanley</v>
      </c>
      <c r="AH220" t="s">
        <v>1049</v>
      </c>
      <c r="AI220" t="s">
        <v>46</v>
      </c>
      <c r="AJ220">
        <v>3</v>
      </c>
      <c r="AK220" t="s">
        <v>18</v>
      </c>
      <c r="AL220">
        <v>20</v>
      </c>
      <c r="AM220" t="s">
        <v>22</v>
      </c>
      <c r="AN220" s="2">
        <v>45846</v>
      </c>
      <c r="AO220">
        <v>3</v>
      </c>
      <c r="AP220">
        <v>57.02</v>
      </c>
      <c r="AQ220" t="str">
        <f>_xll.BDP($A220, AQ$6)</f>
        <v>Financials</v>
      </c>
      <c r="AR220" t="str">
        <f>_xll.BDP($A220, AR$6)</f>
        <v>Insurance</v>
      </c>
      <c r="AS220">
        <f ca="1">_xll.BQL( A220, "IMPLIED_VOLATILITY("&amp;_xll.BQL.DATE(B$2)&amp;",EXPIRY=30D,PCT_MONEYNESS=100)")</f>
        <v>16.398</v>
      </c>
    </row>
    <row r="221" spans="1:45" x14ac:dyDescent="0.25">
      <c r="A221" t="s">
        <v>331</v>
      </c>
      <c r="B221">
        <f ca="1">_xll.BDH(A221,"BEST_EPS",$B$2,$B$2,"BEST_FPERIOD_OVERRIDE=1bf","fill=previous","Days=A")</f>
        <v>3.278</v>
      </c>
      <c r="C221">
        <f ca="1">_xll.BDH(A221,"BEST_EPS",$B$2,$B$2,"BEST_FPERIOD_OVERRIDE=2bf","fill=previous","Days=A")</f>
        <v>3.577</v>
      </c>
      <c r="D221">
        <f ca="1">_xll.BDH(A221,"BEST_EPS",$B$2,$B$2,"BEST_FPERIOD_OVERRIDE=3bf","fill=previous","Days=A")</f>
        <v>3.879</v>
      </c>
      <c r="E221">
        <f ca="1">_xll.BDH(A221,"BEST_TARGET_PRICE",$B$2,$B$2,"fill=previous","Days=A")</f>
        <v>59.642000000000003</v>
      </c>
      <c r="F221">
        <f ca="1">_xll.BDH($A221,F$6,$B$2,$B$2,"Dir=V","Dts=H")</f>
        <v>54.1</v>
      </c>
      <c r="G221">
        <f ca="1">_xll.BDH($A221,G$6,$B$2,$B$2,"Dir=V","Dts=H")</f>
        <v>54.75</v>
      </c>
      <c r="H221">
        <f ca="1">_xll.BDH($A221,H$6,$B$2,$B$2,"Dir=V","Dts=H")</f>
        <v>53.95</v>
      </c>
      <c r="I221">
        <f ca="1">_xll.BDH($A221,I$6,$B$2,$B$2,"Dir=V","Dts=H")</f>
        <v>54.55</v>
      </c>
      <c r="J221" t="s">
        <v>677</v>
      </c>
      <c r="K221">
        <f t="shared" si="6"/>
        <v>59.5</v>
      </c>
      <c r="L221">
        <f t="shared" si="7"/>
        <v>67.5</v>
      </c>
      <c r="M221" t="str">
        <f>_xll.BDS(A221,"BEST_ANALYST_RECS_BULK","headers=n","startrow",MATCH(1,_xll.BDS(A221,"BEST_ANALYST_RECS_BULK","headers=n","endcol=9","startcol=9","array=t"),0),"endrow",MATCH(1,_xll.BDS(A221,"BEST_ANALYST_RECS_BULK","headers=n","endcol=9","startcol=9","array=t"),0),"cols=10;rows=1")</f>
        <v>Mediobanca</v>
      </c>
      <c r="N221" t="s">
        <v>1051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45848</v>
      </c>
      <c r="U221">
        <v>1</v>
      </c>
      <c r="V221">
        <v>11.85</v>
      </c>
      <c r="W221" t="str">
        <f>_xll.BDS(A221,"BEST_ANALYST_RECS_BULK","headers=n","startrow",MATCH(2,_xll.BDS(A221,"BEST_ANALYST_RECS_BULK","headers=n","endcol=9","startcol=9","array=t"),0),"endrow",MATCH(2,_xll.BDS(A221,"BEST_ANALYST_RECS_BULK","headers=n","endcol=9","startcol=9","array=t"),0),"cols=10;rows=1")</f>
        <v>Deutsche Bank</v>
      </c>
      <c r="X221" t="s">
        <v>631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tr">
        <f>_xll.BDS(A221,"BEST_ANALYST_RECS_BULK","headers=n","startrow",MATCH(3,_xll.BDS(A221,"BEST_ANALYST_RECS_BULK","headers=n","endcol=9","startcol=9","array=t"),0),"endrow",MATCH(3,_xll.BDS(A221,"BEST_ANALYST_RECS_BULK","headers=n","endcol=9","startcol=9","array=t"),0),"cols=10;rows=1")</f>
        <v>RBC Capital</v>
      </c>
      <c r="AH221" t="s">
        <v>955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tr">
        <f>_xll.BDP($A221, AQ$6)</f>
        <v>Health Care</v>
      </c>
      <c r="AR221" t="str">
        <f>_xll.BDP($A221, AR$6)</f>
        <v>Pharmaceuticals</v>
      </c>
      <c r="AS221">
        <f ca="1">_xll.BQL( A221, "IMPLIED_VOLATILITY("&amp;_xll.BQL.DATE(B$2)&amp;",EXPIRY=30D,PCT_MONEYNESS=100)")</f>
        <v>22.649100000000001</v>
      </c>
    </row>
    <row r="222" spans="1:45" x14ac:dyDescent="0.25">
      <c r="A222" t="s">
        <v>298</v>
      </c>
      <c r="B222">
        <f ca="1">_xll.BDH(A222,"BEST_EPS",$B$2,$B$2,"BEST_FPERIOD_OVERRIDE=1bf","fill=previous","Days=A")</f>
        <v>0.41099999999999998</v>
      </c>
      <c r="C222">
        <f ca="1">_xll.BDH(A222,"BEST_EPS",$B$2,$B$2,"BEST_FPERIOD_OVERRIDE=2bf","fill=previous","Days=A")</f>
        <v>0.42299999999999999</v>
      </c>
      <c r="D222">
        <f ca="1">_xll.BDH(A222,"BEST_EPS",$B$2,$B$2,"BEST_FPERIOD_OVERRIDE=3bf","fill=previous","Days=A")</f>
        <v>0.438</v>
      </c>
      <c r="E222">
        <f ca="1">_xll.BDH(A222,"BEST_TARGET_PRICE",$B$2,$B$2,"fill=previous","Days=A")</f>
        <v>5.4189999999999996</v>
      </c>
      <c r="F222">
        <f ca="1">_xll.BDH($A222,F$6,$B$2,$B$2,"Dir=V","Dts=H")</f>
        <v>5.0140000000000002</v>
      </c>
      <c r="G222">
        <f ca="1">_xll.BDH($A222,G$6,$B$2,$B$2,"Dir=V","Dts=H")</f>
        <v>5.0199999999999996</v>
      </c>
      <c r="H222">
        <f ca="1">_xll.BDH($A222,H$6,$B$2,$B$2,"Dir=V","Dts=H")</f>
        <v>4.9560000000000004</v>
      </c>
      <c r="I222">
        <f ca="1">_xll.BDH($A222,I$6,$B$2,$B$2,"Dir=V","Dts=H")</f>
        <v>4.9779999999999998</v>
      </c>
      <c r="J222" t="s">
        <v>677</v>
      </c>
      <c r="K222">
        <f t="shared" si="6"/>
        <v>5.9000000000000012</v>
      </c>
      <c r="L222">
        <f t="shared" si="7"/>
        <v>5.6</v>
      </c>
      <c r="M222" t="str">
        <f>_xll.BDS(A222,"BEST_ANALYST_RECS_BULK","headers=n","startrow",MATCH(1,_xll.BDS(A222,"BEST_ANALYST_RECS_BULK","headers=n","endcol=9","startcol=9","array=t"),0),"endrow",MATCH(1,_xll.BDS(A222,"BEST_ANALYST_RECS_BULK","headers=n","endcol=9","startcol=9","array=t"),0),"cols=10;rows=1")</f>
        <v>Bernstein</v>
      </c>
      <c r="N222" t="s">
        <v>728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45848</v>
      </c>
      <c r="U222">
        <v>1</v>
      </c>
      <c r="V222">
        <v>23.95</v>
      </c>
      <c r="W222" t="str">
        <f>_xll.BDS(A222,"BEST_ANALYST_RECS_BULK","headers=n","startrow",MATCH(2,_xll.BDS(A222,"BEST_ANALYST_RECS_BULK","headers=n","endcol=9","startcol=9","array=t"),0),"endrow",MATCH(2,_xll.BDS(A222,"BEST_ANALYST_RECS_BULK","headers=n","endcol=9","startcol=9","array=t"),0),"cols=10;rows=1")</f>
        <v>Intesa Sanpaolo</v>
      </c>
      <c r="X222" t="s">
        <v>740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16.78</v>
      </c>
      <c r="AG222" t="str">
        <f>_xll.BDS(A222,"BEST_ANALYST_RECS_BULK","headers=n","startrow",MATCH(3,_xll.BDS(A222,"BEST_ANALYST_RECS_BULK","headers=n","endcol=9","startcol=9","array=t"),0),"endrow",MATCH(3,_xll.BDS(A222,"BEST_ANALYST_RECS_BULK","headers=n","endcol=9","startcol=9","array=t"),0),"cols=10;rows=1")</f>
        <v>Deutsche Bank</v>
      </c>
      <c r="AH222" t="s">
        <v>1017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15.86</v>
      </c>
      <c r="AQ222" t="str">
        <f>_xll.BDP($A222, AQ$6)</f>
        <v>Utilities</v>
      </c>
      <c r="AR222" t="str">
        <f>_xll.BDP($A222, AR$6)</f>
        <v>Gas Utilities</v>
      </c>
      <c r="AS222">
        <f ca="1">_xll.BQL( A222, "IMPLIED_VOLATILITY("&amp;_xll.BQL.DATE(B$2)&amp;",EXPIRY=30D,PCT_MONEYNESS=100)")</f>
        <v>17.077000000000002</v>
      </c>
    </row>
    <row r="223" spans="1:45" x14ac:dyDescent="0.25">
      <c r="A223" t="s">
        <v>299</v>
      </c>
      <c r="B223">
        <f ca="1">_xll.BDH(A223,"BEST_EPS",$B$2,$B$2,"BEST_FPERIOD_OVERRIDE=1bf","fill=previous","Days=A")</f>
        <v>1.71</v>
      </c>
      <c r="C223">
        <f ca="1">_xll.BDH(A223,"BEST_EPS",$B$2,$B$2,"BEST_FPERIOD_OVERRIDE=2bf","fill=previous","Days=A")</f>
        <v>1.746</v>
      </c>
      <c r="D223">
        <f ca="1">_xll.BDH(A223,"BEST_EPS",$B$2,$B$2,"BEST_FPERIOD_OVERRIDE=3bf","fill=previous","Days=A")</f>
        <v>1.7549999999999999</v>
      </c>
      <c r="E223">
        <f ca="1">_xll.BDH(A223,"BEST_TARGET_PRICE",$B$2,$B$2,"fill=previous","Days=A")</f>
        <v>17.239999999999998</v>
      </c>
      <c r="F223">
        <f ca="1">_xll.BDH($A223,F$6,$B$2,$B$2,"Dir=V","Dts=H")</f>
        <v>16.475000000000001</v>
      </c>
      <c r="G223">
        <f ca="1">_xll.BDH($A223,G$6,$B$2,$B$2,"Dir=V","Dts=H")</f>
        <v>16.52</v>
      </c>
      <c r="H223">
        <f ca="1">_xll.BDH($A223,H$6,$B$2,$B$2,"Dir=V","Dts=H")</f>
        <v>16.2</v>
      </c>
      <c r="I223">
        <f ca="1">_xll.BDH($A223,I$6,$B$2,$B$2,"Dir=V","Dts=H")</f>
        <v>16.37</v>
      </c>
      <c r="J223" t="s">
        <v>677</v>
      </c>
      <c r="K223">
        <f t="shared" si="6"/>
        <v>17.599999999999998</v>
      </c>
      <c r="L223">
        <f t="shared" si="7"/>
        <v>17</v>
      </c>
      <c r="M223" t="str">
        <f>_xll.BDS(A223,"BEST_ANALYST_RECS_BULK","headers=n","startrow",MATCH(1,_xll.BDS(A223,"BEST_ANALYST_RECS_BULK","headers=n","endcol=9","startcol=9","array=t"),0),"endrow",MATCH(1,_xll.BDS(A223,"BEST_ANALYST_RECS_BULK","headers=n","endcol=9","startcol=9","array=t"),0),"cols=10;rows=1")</f>
        <v>Morningstar</v>
      </c>
      <c r="N223" t="s">
        <v>825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tr">
        <f>_xll.BDS(A223,"BEST_ANALYST_RECS_BULK","headers=n","startrow",MATCH(2,_xll.BDS(A223,"BEST_ANALYST_RECS_BULK","headers=n","endcol=9","startcol=9","array=t"),0),"endrow",MATCH(2,_xll.BDS(A223,"BEST_ANALYST_RECS_BULK","headers=n","endcol=9","startcol=9","array=t"),0),"cols=10;rows=1")</f>
        <v>Kepler Cheuvreux</v>
      </c>
      <c r="X223" t="s">
        <v>714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34.69</v>
      </c>
      <c r="AG223" t="str">
        <f>_xll.BDS(A223,"BEST_ANALYST_RECS_BULK","headers=n","startrow",MATCH(3,_xll.BDS(A223,"BEST_ANALYST_RECS_BULK","headers=n","endcol=9","startcol=9","array=t"),0),"endrow",MATCH(3,_xll.BDS(A223,"BEST_ANALYST_RECS_BULK","headers=n","endcol=9","startcol=9","array=t"),0),"cols=10;rows=1")</f>
        <v>Equita SIM</v>
      </c>
      <c r="AH223" t="s">
        <v>480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45845</v>
      </c>
      <c r="AO223">
        <v>3</v>
      </c>
      <c r="AP223">
        <v>24.17</v>
      </c>
      <c r="AQ223" t="str">
        <f>_xll.BDP($A223, AQ$6)</f>
        <v>Energy</v>
      </c>
      <c r="AR223" t="str">
        <f>_xll.BDP($A223, AR$6)</f>
        <v>Energy Equipment &amp; Services</v>
      </c>
      <c r="AS223">
        <f ca="1">_xll.BQL( A223, "IMPLIED_VOLATILITY("&amp;_xll.BQL.DATE(B$2)&amp;",EXPIRY=30D,PCT_MONEYNESS=100)")</f>
        <v>26.360399999999998</v>
      </c>
    </row>
    <row r="224" spans="1:45" x14ac:dyDescent="0.25">
      <c r="A224" t="s">
        <v>431</v>
      </c>
      <c r="B224">
        <f ca="1">_xll.BDH(A224,"BEST_EPS",$B$2,$B$2,"BEST_FPERIOD_OVERRIDE=1bf","fill=previous","Days=A")</f>
        <v>6.0000000000000001E-3</v>
      </c>
      <c r="C224">
        <f ca="1">_xll.BDH(A224,"BEST_EPS",$B$2,$B$2,"BEST_FPERIOD_OVERRIDE=2bf","fill=previous","Days=A")</f>
        <v>1.7000000000000001E-2</v>
      </c>
      <c r="D224">
        <f ca="1">_xll.BDH(A224,"BEST_EPS",$B$2,$B$2,"BEST_FPERIOD_OVERRIDE=3bf","fill=previous","Days=A")</f>
        <v>1.9E-2</v>
      </c>
      <c r="E224">
        <f ca="1">_xll.BDH(A224,"BEST_TARGET_PRICE",$B$2,$B$2,"fill=previous","Days=A")</f>
        <v>0.40899999999999997</v>
      </c>
      <c r="F224">
        <f ca="1">_xll.BDH($A224,F$6,$B$2,$B$2,"Dir=V","Dts=H")</f>
        <v>0.42049999999999998</v>
      </c>
      <c r="G224">
        <f ca="1">_xll.BDH($A224,G$6,$B$2,$B$2,"Dir=V","Dts=H")</f>
        <v>0.42080000000000001</v>
      </c>
      <c r="H224">
        <f ca="1">_xll.BDH($A224,H$6,$B$2,$B$2,"Dir=V","Dts=H")</f>
        <v>0.40989999999999999</v>
      </c>
      <c r="I224">
        <f ca="1">_xll.BDH($A224,I$6,$B$2,$B$2,"Dir=V","Dts=H")</f>
        <v>0.40989999999999999</v>
      </c>
      <c r="J224" t="s">
        <v>677</v>
      </c>
      <c r="K224">
        <f t="shared" si="6"/>
        <v>0.36999999999999994</v>
      </c>
      <c r="L224">
        <f t="shared" si="7"/>
        <v>0.43</v>
      </c>
      <c r="M224" t="str">
        <f>_xll.BDS(A224,"BEST_ANALYST_RECS_BULK","headers=n","startrow",MATCH(1,_xll.BDS(A224,"BEST_ANALYST_RECS_BULK","headers=n","endcol=9","startcol=9","array=t"),0),"endrow",MATCH(1,_xll.BDS(A224,"BEST_ANALYST_RECS_BULK","headers=n","endcol=9","startcol=9","array=t"),0),"cols=10;rows=1")</f>
        <v>Mediobanca</v>
      </c>
      <c r="N224" t="s">
        <v>750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45848</v>
      </c>
      <c r="U224">
        <v>1</v>
      </c>
      <c r="V224">
        <v>79.39</v>
      </c>
      <c r="W224" t="str">
        <f>_xll.BDS(A224,"BEST_ANALYST_RECS_BULK","headers=n","startrow",MATCH(2,_xll.BDS(A224,"BEST_ANALYST_RECS_BULK","headers=n","endcol=9","startcol=9","array=t"),0),"endrow",MATCH(2,_xll.BDS(A224,"BEST_ANALYST_RECS_BULK","headers=n","endcol=9","startcol=9","array=t"),0),"cols=10;rows=1")</f>
        <v>Jefferies</v>
      </c>
      <c r="X224" t="s">
        <v>808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79.23</v>
      </c>
      <c r="AG224" t="str">
        <f>_xll.BDS(A224,"BEST_ANALYST_RECS_BULK","headers=n","startrow",MATCH(3,_xll.BDS(A224,"BEST_ANALYST_RECS_BULK","headers=n","endcol=9","startcol=9","array=t"),0),"endrow",MATCH(3,_xll.BDS(A224,"BEST_ANALYST_RECS_BULK","headers=n","endcol=9","startcol=9","array=t"),0),"cols=10;rows=1")</f>
        <v>Equita SIM</v>
      </c>
      <c r="AH224" t="s">
        <v>495</v>
      </c>
      <c r="AI224" t="s">
        <v>20</v>
      </c>
      <c r="AJ224">
        <v>5</v>
      </c>
      <c r="AK224" t="s">
        <v>18</v>
      </c>
      <c r="AL224">
        <v>0.4</v>
      </c>
      <c r="AM224" t="s">
        <v>19</v>
      </c>
      <c r="AN224" s="2">
        <v>45846</v>
      </c>
      <c r="AO224">
        <v>3</v>
      </c>
      <c r="AP224">
        <v>72.73</v>
      </c>
      <c r="AQ224" t="str">
        <f>_xll.BDP($A224, AQ$6)</f>
        <v>Communication Services</v>
      </c>
      <c r="AR224" t="str">
        <f>_xll.BDP($A224, AR$6)</f>
        <v>Diversified Telecommunication</v>
      </c>
      <c r="AS224">
        <f ca="1">_xll.BQL( A224, "IMPLIED_VOLATILITY("&amp;_xll.BQL.DATE(B$2)&amp;",EXPIRY=30D,PCT_MONEYNESS=100)")</f>
        <v>45.952100000000002</v>
      </c>
    </row>
    <row r="225" spans="1:45" x14ac:dyDescent="0.25">
      <c r="A225" t="s">
        <v>432</v>
      </c>
      <c r="B225">
        <f ca="1">_xll.BDH(A225,"BEST_EPS",$B$2,$B$2,"BEST_FPERIOD_OVERRIDE=1bf","fill=previous","Days=A")</f>
        <v>6.0000000000000001E-3</v>
      </c>
      <c r="C225">
        <f ca="1">_xll.BDH(A225,"BEST_EPS",$B$2,$B$2,"BEST_FPERIOD_OVERRIDE=2bf","fill=previous","Days=A")</f>
        <v>1.7000000000000001E-2</v>
      </c>
      <c r="D225">
        <f ca="1">_xll.BDH(A225,"BEST_EPS",$B$2,$B$2,"BEST_FPERIOD_OVERRIDE=3bf","fill=previous","Days=A")</f>
        <v>1.9E-2</v>
      </c>
      <c r="E225">
        <f ca="1">_xll.BDH(A225,"BEST_TARGET_PRICE",$B$2,$B$2,"fill=previous","Days=A")</f>
        <v>0.45</v>
      </c>
      <c r="F225">
        <f ca="1">_xll.BDH($A225,F$6,$B$2,$B$2,"Dir=V","Dts=H")</f>
        <v>0.46179999999999999</v>
      </c>
      <c r="G225">
        <f ca="1">_xll.BDH($A225,G$6,$B$2,$B$2,"Dir=V","Dts=H")</f>
        <v>0.46560000000000001</v>
      </c>
      <c r="H225">
        <f ca="1">_xll.BDH($A225,H$6,$B$2,$B$2,"Dir=V","Dts=H")</f>
        <v>0.45739999999999997</v>
      </c>
      <c r="I225">
        <f ca="1">_xll.BDH($A225,I$6,$B$2,$B$2,"Dir=V","Dts=H")</f>
        <v>0.45779999999999998</v>
      </c>
      <c r="J225" t="s">
        <v>677</v>
      </c>
      <c r="K225">
        <f t="shared" si="6"/>
        <v>0.43</v>
      </c>
      <c r="L225">
        <f t="shared" si="7"/>
        <v>0.48</v>
      </c>
      <c r="M225" t="str">
        <f>_xll.BDS(A225,"BEST_ANALYST_RECS_BULK","headers=n","startrow",MATCH(1,_xll.BDS(A225,"BEST_ANALYST_RECS_BULK","headers=n","endcol=9","startcol=9","array=t"),0),"endrow",MATCH(1,_xll.BDS(A225,"BEST_ANALYST_RECS_BULK","headers=n","endcol=9","startcol=9","array=t"),0),"cols=10;rows=1")</f>
        <v>Equita SIM</v>
      </c>
      <c r="N225" t="s">
        <v>495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45846</v>
      </c>
      <c r="U225">
        <v>1</v>
      </c>
      <c r="V225">
        <v>77.650000000000006</v>
      </c>
      <c r="W225" t="str">
        <f>_xll.BDS(A225,"BEST_ANALYST_RECS_BULK","headers=n","startrow",MATCH(2,_xll.BDS(A225,"BEST_ANALYST_RECS_BULK","headers=n","endcol=9","startcol=9","array=t"),0),"endrow",MATCH(2,_xll.BDS(A225,"BEST_ANALYST_RECS_BULK","headers=n","endcol=9","startcol=9","array=t"),0),"cols=10;rows=1")</f>
        <v>Barclays</v>
      </c>
      <c r="X225" t="s">
        <v>464</v>
      </c>
      <c r="Y225" t="s">
        <v>35</v>
      </c>
      <c r="Z225">
        <v>3</v>
      </c>
      <c r="AA225" t="s">
        <v>18</v>
      </c>
      <c r="AB225">
        <v>0.44</v>
      </c>
      <c r="AC225" t="s">
        <v>19</v>
      </c>
      <c r="AD225" s="2">
        <v>45842</v>
      </c>
      <c r="AE225">
        <v>2</v>
      </c>
      <c r="AF225">
        <v>0</v>
      </c>
      <c r="AG225" t="e">
        <f>_xll.BDS(A225,"BEST_ANALYST_RECS_BULK","headers=n","startrow",MATCH(3,_xll.BDS(A225,"BEST_ANALYST_RECS_BULK","headers=n","endcol=9","startcol=9","array=t"),0),"endrow",MATCH(3,_xll.BDS(A225,"BEST_ANALYST_RECS_BULK","headers=n","endcol=9","startcol=9","array=t"),0),"cols=10;rows=1")</f>
        <v>#N/A</v>
      </c>
      <c r="AH225" t="s">
        <v>464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tr">
        <f>_xll.BDP($A225, AQ$6)</f>
        <v>Communication Services</v>
      </c>
      <c r="AR225" t="str">
        <f>_xll.BDP($A225, AR$6)</f>
        <v>Diversified Telecommunication</v>
      </c>
      <c r="AS225">
        <f ca="1">_xll.BQL( A225, "IMPLIED_VOLATILITY("&amp;_xll.BQL.DATE(B$2)&amp;",EXPIRY=30D,PCT_MONEYNESS=100)")</f>
        <v>45.465299999999999</v>
      </c>
    </row>
    <row r="226" spans="1:45" x14ac:dyDescent="0.25">
      <c r="A226" t="s">
        <v>293</v>
      </c>
      <c r="B226">
        <f ca="1">_xll.BDH(A226,"BEST_EPS",$B$2,$B$2,"BEST_FPERIOD_OVERRIDE=1bf","fill=previous","Days=A")</f>
        <v>0.53600000000000003</v>
      </c>
      <c r="C226">
        <f ca="1">_xll.BDH(A226,"BEST_EPS",$B$2,$B$2,"BEST_FPERIOD_OVERRIDE=2bf","fill=previous","Days=A")</f>
        <v>0.55100000000000005</v>
      </c>
      <c r="D226">
        <f ca="1">_xll.BDH(A226,"BEST_EPS",$B$2,$B$2,"BEST_FPERIOD_OVERRIDE=3bf","fill=previous","Days=A")</f>
        <v>0.57199999999999995</v>
      </c>
      <c r="E226">
        <f ca="1">_xll.BDH(A226,"BEST_TARGET_PRICE",$B$2,$B$2,"fill=previous","Days=A")</f>
        <v>8.8940000000000001</v>
      </c>
      <c r="F226">
        <f ca="1">_xll.BDH($A226,F$6,$B$2,$B$2,"Dir=V","Dts=H")</f>
        <v>8.48</v>
      </c>
      <c r="G226">
        <f ca="1">_xll.BDH($A226,G$6,$B$2,$B$2,"Dir=V","Dts=H")</f>
        <v>8.4979999999999993</v>
      </c>
      <c r="H226">
        <f ca="1">_xll.BDH($A226,H$6,$B$2,$B$2,"Dir=V","Dts=H")</f>
        <v>8.3800000000000008</v>
      </c>
      <c r="I226">
        <f ca="1">_xll.BDH($A226,I$6,$B$2,$B$2,"Dir=V","Dts=H")</f>
        <v>8.3960000000000008</v>
      </c>
      <c r="J226" t="s">
        <v>677</v>
      </c>
      <c r="K226">
        <f t="shared" si="6"/>
        <v>9</v>
      </c>
      <c r="L226">
        <f t="shared" si="7"/>
        <v>10</v>
      </c>
      <c r="M226" t="str">
        <f>_xll.BDS(A226,"BEST_ANALYST_RECS_BULK","headers=n","startrow",MATCH(1,_xll.BDS(A226,"BEST_ANALYST_RECS_BULK","headers=n","endcol=9","startcol=9","array=t"),0),"endrow",MATCH(1,_xll.BDS(A226,"BEST_ANALYST_RECS_BULK","headers=n","endcol=9","startcol=9","array=t"),0),"cols=10;rows=1")</f>
        <v>Bernstein</v>
      </c>
      <c r="N226" t="s">
        <v>728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45848</v>
      </c>
      <c r="U226">
        <v>1</v>
      </c>
      <c r="V226">
        <v>18.02</v>
      </c>
      <c r="W226" t="str">
        <f>_xll.BDS(A226,"BEST_ANALYST_RECS_BULK","headers=n","startrow",MATCH(2,_xll.BDS(A226,"BEST_ANALYST_RECS_BULK","headers=n","endcol=9","startcol=9","array=t"),0),"endrow",MATCH(2,_xll.BDS(A226,"BEST_ANALYST_RECS_BULK","headers=n","endcol=9","startcol=9","array=t"),0),"cols=10;rows=1")</f>
        <v>Intesa Sanpaolo</v>
      </c>
      <c r="X226" t="s">
        <v>740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0.83</v>
      </c>
      <c r="AG226" t="str">
        <f>_xll.BDS(A226,"BEST_ANALYST_RECS_BULK","headers=n","startrow",MATCH(3,_xll.BDS(A226,"BEST_ANALYST_RECS_BULK","headers=n","endcol=9","startcol=9","array=t"),0),"endrow",MATCH(3,_xll.BDS(A226,"BEST_ANALYST_RECS_BULK","headers=n","endcol=9","startcol=9","array=t"),0),"cols=10;rows=1")</f>
        <v>Mediobanca</v>
      </c>
      <c r="AH226" t="s">
        <v>804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45849</v>
      </c>
      <c r="AO226">
        <v>3</v>
      </c>
      <c r="AP226">
        <v>0</v>
      </c>
      <c r="AQ226" t="str">
        <f>_xll.BDP($A226, AQ$6)</f>
        <v>Utilities</v>
      </c>
      <c r="AR226" t="str">
        <f>_xll.BDP($A226, AR$6)</f>
        <v>Electric Utilities</v>
      </c>
      <c r="AS226">
        <f ca="1">_xll.BQL( A226, "IMPLIED_VOLATILITY("&amp;_xll.BQL.DATE(B$2)&amp;",EXPIRY=30D,PCT_MONEYNESS=100)")</f>
        <v>16.744499999999999</v>
      </c>
    </row>
    <row r="227" spans="1:45" x14ac:dyDescent="0.25">
      <c r="A227" t="s">
        <v>135</v>
      </c>
      <c r="B227">
        <f ca="1">_xll.BDH(A227,"BEST_EPS",$B$2,$B$2,"BEST_FPERIOD_OVERRIDE=1bf","fill=previous","Days=A")</f>
        <v>6.4710000000000001</v>
      </c>
      <c r="C227">
        <f ca="1">_xll.BDH(A227,"BEST_EPS",$B$2,$B$2,"BEST_FPERIOD_OVERRIDE=2bf","fill=previous","Days=A")</f>
        <v>7.01</v>
      </c>
      <c r="D227">
        <f ca="1">_xll.BDH(A227,"BEST_EPS",$B$2,$B$2,"BEST_FPERIOD_OVERRIDE=3bf","fill=previous","Days=A")</f>
        <v>7.6660000000000004</v>
      </c>
      <c r="E227">
        <f ca="1">_xll.BDH(A227,"BEST_TARGET_PRICE",$B$2,$B$2,"fill=previous","Days=A")</f>
        <v>61.225000000000001</v>
      </c>
      <c r="F227">
        <f ca="1">_xll.BDH($A227,F$6,$B$2,$B$2,"Dir=V","Dts=H")</f>
        <v>61.56</v>
      </c>
      <c r="G227">
        <f ca="1">_xll.BDH($A227,G$6,$B$2,$B$2,"Dir=V","Dts=H")</f>
        <v>61.56</v>
      </c>
      <c r="H227">
        <f ca="1">_xll.BDH($A227,H$6,$B$2,$B$2,"Dir=V","Dts=H")</f>
        <v>59.31</v>
      </c>
      <c r="I227">
        <f ca="1">_xll.BDH($A227,I$6,$B$2,$B$2,"Dir=V","Dts=H")</f>
        <v>59.33</v>
      </c>
      <c r="J227" t="s">
        <v>677</v>
      </c>
      <c r="K227">
        <f t="shared" si="6"/>
        <v>54.680000000000007</v>
      </c>
      <c r="L227">
        <f t="shared" si="7"/>
        <v>45.5</v>
      </c>
      <c r="M227" t="str">
        <f>_xll.BDS(A227,"BEST_ANALYST_RECS_BULK","headers=n","startrow",MATCH(1,_xll.BDS(A227,"BEST_ANALYST_RECS_BULK","headers=n","endcol=9","startcol=9","array=t"),0),"endrow",MATCH(1,_xll.BDS(A227,"BEST_ANALYST_RECS_BULK","headers=n","endcol=9","startcol=9","array=t"),0),"cols=10;rows=1")</f>
        <v>Intesa Sanpaolo</v>
      </c>
      <c r="N227" t="s">
        <v>1055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45849</v>
      </c>
      <c r="U227">
        <v>1</v>
      </c>
      <c r="V227">
        <v>68.59</v>
      </c>
      <c r="W227" t="str">
        <f>_xll.BDS(A227,"BEST_ANALYST_RECS_BULK","headers=n","startrow",MATCH(2,_xll.BDS(A227,"BEST_ANALYST_RECS_BULK","headers=n","endcol=9","startcol=9","array=t"),0),"endrow",MATCH(2,_xll.BDS(A227,"BEST_ANALYST_RECS_BULK","headers=n","endcol=9","startcol=9","array=t"),0),"cols=10;rows=1")</f>
        <v>Keefe Bruyette &amp; Woods</v>
      </c>
      <c r="X227" t="s">
        <v>459</v>
      </c>
      <c r="Y227" t="s">
        <v>36</v>
      </c>
      <c r="Z227">
        <v>3</v>
      </c>
      <c r="AA227" t="s">
        <v>18</v>
      </c>
      <c r="AB227">
        <v>64.84</v>
      </c>
      <c r="AC227" t="s">
        <v>19</v>
      </c>
      <c r="AD227" s="2">
        <v>45848</v>
      </c>
      <c r="AE227">
        <v>2</v>
      </c>
      <c r="AF227">
        <v>59.29</v>
      </c>
      <c r="AG227" t="str">
        <f>_xll.BDS(A227,"BEST_ANALYST_RECS_BULK","headers=n","startrow",MATCH(3,_xll.BDS(A227,"BEST_ANALYST_RECS_BULK","headers=n","endcol=9","startcol=9","array=t"),0),"endrow",MATCH(3,_xll.BDS(A227,"BEST_ANALYST_RECS_BULK","headers=n","endcol=9","startcol=9","array=t"),0),"cols=10;rows=1")</f>
        <v>AlphaValue/Baader Europe</v>
      </c>
      <c r="AH227" t="s">
        <v>451</v>
      </c>
      <c r="AI227" t="s">
        <v>444</v>
      </c>
      <c r="AJ227">
        <v>2</v>
      </c>
      <c r="AK227" t="s">
        <v>18</v>
      </c>
      <c r="AL227">
        <v>53.7</v>
      </c>
      <c r="AM227" t="s">
        <v>27</v>
      </c>
      <c r="AN227" s="2">
        <v>45841</v>
      </c>
      <c r="AO227">
        <v>3</v>
      </c>
      <c r="AP227">
        <v>26.35</v>
      </c>
      <c r="AQ227" t="str">
        <f>_xll.BDP($A227, AQ$6)</f>
        <v>Financials</v>
      </c>
      <c r="AR227" t="str">
        <f>_xll.BDP($A227, AR$6)</f>
        <v>Banks</v>
      </c>
      <c r="AS227">
        <f ca="1">_xll.BQL( A227, "IMPLIED_VOLATILITY("&amp;_xll.BQL.DATE(B$2)&amp;",EXPIRY=30D,PCT_MONEYNESS=100)")</f>
        <v>31.6342</v>
      </c>
    </row>
    <row r="228" spans="1:45" x14ac:dyDescent="0.25">
      <c r="A228" t="s">
        <v>388</v>
      </c>
      <c r="B228">
        <f ca="1">_xll.BDH(A228,"BEST_EPS",$B$2,$B$2,"BEST_FPERIOD_OVERRIDE=1bf","fill=previous","Days=A")</f>
        <v>1.748</v>
      </c>
      <c r="C228">
        <f ca="1">_xll.BDH(A228,"BEST_EPS",$B$2,$B$2,"BEST_FPERIOD_OVERRIDE=2bf","fill=previous","Days=A")</f>
        <v>1.833</v>
      </c>
      <c r="D228">
        <f ca="1">_xll.BDH(A228,"BEST_EPS",$B$2,$B$2,"BEST_FPERIOD_OVERRIDE=3bf","fill=previous","Days=A")</f>
        <v>1.8420000000000001</v>
      </c>
      <c r="E228">
        <f ca="1">_xll.BDH(A228,"BEST_TARGET_PRICE",$B$2,$B$2,"fill=previous","Days=A")</f>
        <v>18.350000000000001</v>
      </c>
      <c r="F228">
        <f ca="1">_xll.BDH($A228,F$6,$B$2,$B$2,"Dir=V","Dts=H")</f>
        <v>16.63</v>
      </c>
      <c r="G228">
        <f ca="1">_xll.BDH($A228,G$6,$B$2,$B$2,"Dir=V","Dts=H")</f>
        <v>16.635000000000002</v>
      </c>
      <c r="H228">
        <f ca="1">_xll.BDH($A228,H$6,$B$2,$B$2,"Dir=V","Dts=H")</f>
        <v>16.39</v>
      </c>
      <c r="I228">
        <f ca="1">_xll.BDH($A228,I$6,$B$2,$B$2,"Dir=V","Dts=H")</f>
        <v>16.445</v>
      </c>
      <c r="J228" t="s">
        <v>677</v>
      </c>
      <c r="K228">
        <f t="shared" si="6"/>
        <v>18.133333333333333</v>
      </c>
      <c r="L228">
        <f t="shared" si="7"/>
        <v>18</v>
      </c>
      <c r="M228" t="str">
        <f>_xll.BDS(A228,"BEST_ANALYST_RECS_BULK","headers=n","startrow",MATCH(1,_xll.BDS(A228,"BEST_ANALYST_RECS_BULK","headers=n","endcol=9","startcol=9","array=t"),0),"endrow",MATCH(1,_xll.BDS(A228,"BEST_ANALYST_RECS_BULK","headers=n","endcol=9","startcol=9","array=t"),0),"cols=10;rows=1")</f>
        <v>Barclays</v>
      </c>
      <c r="N228" t="s">
        <v>831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45845</v>
      </c>
      <c r="U228">
        <v>1</v>
      </c>
      <c r="V228">
        <v>75.989999999999995</v>
      </c>
      <c r="W228" t="str">
        <f>_xll.BDS(A228,"BEST_ANALYST_RECS_BULK","headers=n","startrow",MATCH(2,_xll.BDS(A228,"BEST_ANALYST_RECS_BULK","headers=n","endcol=9","startcol=9","array=t"),0),"endrow",MATCH(2,_xll.BDS(A228,"BEST_ANALYST_RECS_BULK","headers=n","endcol=9","startcol=9","array=t"),0),"cols=10;rows=1")</f>
        <v>Mediobanca</v>
      </c>
      <c r="X228" t="s">
        <v>885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tr">
        <f>_xll.BDS(A228,"BEST_ANALYST_RECS_BULK","headers=n","startrow",MATCH(3,_xll.BDS(A228,"BEST_ANALYST_RECS_BULK","headers=n","endcol=9","startcol=9","array=t"),0),"endrow",MATCH(3,_xll.BDS(A228,"BEST_ANALYST_RECS_BULK","headers=n","endcol=9","startcol=9","array=t"),0),"cols=10;rows=1")</f>
        <v>Intermonte</v>
      </c>
      <c r="AH228" t="s">
        <v>529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34.520000000000003</v>
      </c>
      <c r="AQ228" t="str">
        <f>_xll.BDP($A228, AQ$6)</f>
        <v>Financials</v>
      </c>
      <c r="AR228" t="str">
        <f>_xll.BDP($A228, AR$6)</f>
        <v>Insurance</v>
      </c>
      <c r="AS228">
        <f ca="1">_xll.BQL( A228, "IMPLIED_VOLATILITY("&amp;_xll.BQL.DATE(B$2)&amp;",EXPIRY=30D,PCT_MONEYNESS=100)")</f>
        <v>23.480399999999999</v>
      </c>
    </row>
    <row r="229" spans="1:45" x14ac:dyDescent="0.25">
      <c r="A229" t="s">
        <v>227</v>
      </c>
      <c r="B229">
        <f ca="1">_xll.BDH(A229,"BEST_EPS",$B$2,$B$2,"BEST_FPERIOD_OVERRIDE=1bf","fill=previous","Days=A")</f>
        <v>2.746</v>
      </c>
      <c r="C229">
        <f ca="1">_xll.BDH(A229,"BEST_EPS",$B$2,$B$2,"BEST_FPERIOD_OVERRIDE=2bf","fill=previous","Days=A")</f>
        <v>2.9470000000000001</v>
      </c>
      <c r="D229">
        <f ca="1">_xll.BDH(A229,"BEST_EPS",$B$2,$B$2,"BEST_FPERIOD_OVERRIDE=3bf","fill=previous","Days=A")</f>
        <v>3.0979999999999999</v>
      </c>
      <c r="E229">
        <f ca="1">_xll.BDH(A229,"BEST_TARGET_PRICE",$B$2,$B$2,"fill=previous","Days=A")</f>
        <v>36.485999999999997</v>
      </c>
      <c r="F229">
        <f ca="1">_xll.BDH($A229,F$6,$B$2,$B$2,"Dir=V","Dts=H")</f>
        <v>35.15</v>
      </c>
      <c r="G229">
        <f ca="1">_xll.BDH($A229,G$6,$B$2,$B$2,"Dir=V","Dts=H")</f>
        <v>35.409999999999997</v>
      </c>
      <c r="H229">
        <f ca="1">_xll.BDH($A229,H$6,$B$2,$B$2,"Dir=V","Dts=H")</f>
        <v>35.03</v>
      </c>
      <c r="I229">
        <f ca="1">_xll.BDH($A229,I$6,$B$2,$B$2,"Dir=V","Dts=H")</f>
        <v>35.4</v>
      </c>
      <c r="J229" t="s">
        <v>678</v>
      </c>
      <c r="K229">
        <f t="shared" si="6"/>
        <v>39</v>
      </c>
      <c r="L229">
        <f t="shared" si="7"/>
        <v>40</v>
      </c>
      <c r="M229" t="str">
        <f>_xll.BDS(A229,"BEST_ANALYST_RECS_BULK","headers=n","startrow",MATCH(1,_xll.BDS(A229,"BEST_ANALYST_RECS_BULK","headers=n","endcol=9","startcol=9","array=t"),0),"endrow",MATCH(1,_xll.BDS(A229,"BEST_ANALYST_RECS_BULK","headers=n","endcol=9","startcol=9","array=t"),0),"cols=10;rows=1")</f>
        <v>Kepler Cheuvreux</v>
      </c>
      <c r="N229" t="s">
        <v>547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31.44</v>
      </c>
      <c r="W229" t="str">
        <f>_xll.BDS(A229,"BEST_ANALYST_RECS_BULK","headers=n","startrow",MATCH(2,_xll.BDS(A229,"BEST_ANALYST_RECS_BULK","headers=n","endcol=9","startcol=9","array=t"),0),"endrow",MATCH(2,_xll.BDS(A229,"BEST_ANALYST_RECS_BULK","headers=n","endcol=9","startcol=9","array=t"),0),"cols=10;rows=1")</f>
        <v>Stifel (formerly Bryan Garnier)</v>
      </c>
      <c r="X229" t="s">
        <v>1014</v>
      </c>
      <c r="Y229" t="s">
        <v>20</v>
      </c>
      <c r="Z229">
        <v>5</v>
      </c>
      <c r="AA229" t="s">
        <v>18</v>
      </c>
      <c r="AB229">
        <v>38</v>
      </c>
      <c r="AC229" t="s">
        <v>27</v>
      </c>
      <c r="AD229" s="2">
        <v>45848</v>
      </c>
      <c r="AE229">
        <v>2</v>
      </c>
      <c r="AF229">
        <v>27.48</v>
      </c>
      <c r="AG229" t="e">
        <f>_xll.BDS(A229,"BEST_ANALYST_RECS_BULK","headers=n","startrow",MATCH(3,_xll.BDS(A229,"BEST_ANALYST_RECS_BULK","headers=n","endcol=9","startcol=9","array=t"),0),"endrow",MATCH(3,_xll.BDS(A229,"BEST_ANALYST_RECS_BULK","headers=n","endcol=9","startcol=9","array=t"),0),"cols=10;rows=1")</f>
        <v>#N/A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22.86</v>
      </c>
      <c r="AQ229" t="str">
        <f>_xll.BDP($A229, AQ$6)</f>
        <v>Consumer Staples</v>
      </c>
      <c r="AR229" t="str">
        <f>_xll.BDP($A229, AR$6)</f>
        <v>Consumer Staples Distribution</v>
      </c>
      <c r="AS229">
        <f ca="1">_xll.BQL( A229, "IMPLIED_VOLATILITY("&amp;_xll.BQL.DATE(B$2)&amp;",EXPIRY=30D,PCT_MONEYNESS=100)")</f>
        <v>20.9177</v>
      </c>
    </row>
    <row r="230" spans="1:45" x14ac:dyDescent="0.25">
      <c r="A230" t="s">
        <v>180</v>
      </c>
      <c r="B230">
        <f ca="1">_xll.BDH(A230,"BEST_EPS",$B$2,$B$2,"BEST_FPERIOD_OVERRIDE=1bf","fill=previous","Days=A")</f>
        <v>40.378999999999998</v>
      </c>
      <c r="C230">
        <f ca="1">_xll.BDH(A230,"BEST_EPS",$B$2,$B$2,"BEST_FPERIOD_OVERRIDE=2bf","fill=previous","Days=A")</f>
        <v>50.790999999999997</v>
      </c>
      <c r="D230">
        <f ca="1">_xll.BDH(A230,"BEST_EPS",$B$2,$B$2,"BEST_FPERIOD_OVERRIDE=3bf","fill=previous","Days=A")</f>
        <v>52.66</v>
      </c>
      <c r="E230">
        <f ca="1">_xll.BDH(A230,"BEST_TARGET_PRICE",$B$2,$B$2,"fill=previous","Days=A")</f>
        <v>1903.125</v>
      </c>
      <c r="F230">
        <f ca="1">_xll.BDH($A230,F$6,$B$2,$B$2,"Dir=V","Dts=H")</f>
        <v>1583.4</v>
      </c>
      <c r="G230">
        <f ca="1">_xll.BDH($A230,G$6,$B$2,$B$2,"Dir=V","Dts=H")</f>
        <v>1585</v>
      </c>
      <c r="H230">
        <f ca="1">_xll.BDH($A230,H$6,$B$2,$B$2,"Dir=V","Dts=H")</f>
        <v>1511</v>
      </c>
      <c r="I230">
        <f ca="1">_xll.BDH($A230,I$6,$B$2,$B$2,"Dir=V","Dts=H")</f>
        <v>1511</v>
      </c>
      <c r="J230" t="s">
        <v>678</v>
      </c>
      <c r="K230">
        <f t="shared" si="6"/>
        <v>1775</v>
      </c>
      <c r="L230">
        <f t="shared" si="7"/>
        <v>1800</v>
      </c>
      <c r="M230" t="str">
        <f>_xll.BDS(A230,"BEST_ANALYST_RECS_BULK","headers=n","startrow",MATCH(1,_xll.BDS(A230,"BEST_ANALYST_RECS_BULK","headers=n","endcol=9","startcol=9","array=t"),0),"endrow",MATCH(1,_xll.BDS(A230,"BEST_ANALYST_RECS_BULK","headers=n","endcol=9","startcol=9","array=t"),0),"cols=10;rows=1")</f>
        <v>Hedgeye Risk Management</v>
      </c>
      <c r="N230" t="s">
        <v>1084</v>
      </c>
      <c r="O230" t="s">
        <v>823</v>
      </c>
      <c r="P230">
        <v>1</v>
      </c>
      <c r="Q230" t="s">
        <v>26</v>
      </c>
      <c r="R230" t="s">
        <v>29</v>
      </c>
      <c r="S230" t="s">
        <v>19</v>
      </c>
      <c r="T230" s="2">
        <v>45845</v>
      </c>
      <c r="U230">
        <v>1</v>
      </c>
      <c r="V230">
        <v>41.3</v>
      </c>
      <c r="W230" t="str">
        <f>_xll.BDS(A230,"BEST_ANALYST_RECS_BULK","headers=n","startrow",MATCH(2,_xll.BDS(A230,"BEST_ANALYST_RECS_BULK","headers=n","endcol=9","startcol=9","array=t"),0),"endrow",MATCH(2,_xll.BDS(A230,"BEST_ANALYST_RECS_BULK","headers=n","endcol=9","startcol=9","array=t"),0),"cols=10;rows=1")</f>
        <v>Morningstar</v>
      </c>
      <c r="X230" t="s">
        <v>441</v>
      </c>
      <c r="Y230" t="s">
        <v>28</v>
      </c>
      <c r="Z230">
        <v>3</v>
      </c>
      <c r="AA230" t="s">
        <v>26</v>
      </c>
      <c r="AB230">
        <v>1800</v>
      </c>
      <c r="AC230" t="s">
        <v>19</v>
      </c>
      <c r="AD230" s="2">
        <v>45791</v>
      </c>
      <c r="AE230">
        <v>2</v>
      </c>
      <c r="AF230">
        <v>38.71</v>
      </c>
      <c r="AG230" t="str">
        <f>_xll.BDS(A230,"BEST_ANALYST_RECS_BULK","headers=n","startrow",MATCH(3,_xll.BDS(A230,"BEST_ANALYST_RECS_BULK","headers=n","endcol=9","startcol=9","array=t"),0),"endrow",MATCH(3,_xll.BDS(A230,"BEST_ANALYST_RECS_BULK","headers=n","endcol=9","startcol=9","array=t"),0),"cols=10;rows=1")</f>
        <v>KBC Securities</v>
      </c>
      <c r="AH230" t="s">
        <v>1085</v>
      </c>
      <c r="AI230" t="s">
        <v>21</v>
      </c>
      <c r="AJ230">
        <v>4</v>
      </c>
      <c r="AK230" t="s">
        <v>18</v>
      </c>
      <c r="AL230">
        <v>1750</v>
      </c>
      <c r="AM230" t="s">
        <v>19</v>
      </c>
      <c r="AN230" s="2">
        <v>45848</v>
      </c>
      <c r="AO230">
        <v>3</v>
      </c>
      <c r="AP230">
        <v>33.409999999999997</v>
      </c>
      <c r="AQ230" t="str">
        <f>_xll.BDP($A230, AQ$6)</f>
        <v>Financials</v>
      </c>
      <c r="AR230" t="str">
        <f>_xll.BDP($A230, AR$6)</f>
        <v>Financial Services</v>
      </c>
      <c r="AS230">
        <f ca="1">_xll.BQL( A230, "IMPLIED_VOLATILITY("&amp;_xll.BQL.DATE(B$2)&amp;",EXPIRY=30D,PCT_MONEYNESS=100)")</f>
        <v>41.777000000000001</v>
      </c>
    </row>
    <row r="231" spans="1:45" x14ac:dyDescent="0.25">
      <c r="A231" t="s">
        <v>356</v>
      </c>
      <c r="B231">
        <f ca="1">_xll.BDH(A231,"BEST_EPS",$B$2,$B$2,"BEST_FPERIOD_OVERRIDE=1bf","fill=previous","Days=A")</f>
        <v>0.80700000000000005</v>
      </c>
      <c r="C231">
        <f ca="1">_xll.BDH(A231,"BEST_EPS",$B$2,$B$2,"BEST_FPERIOD_OVERRIDE=2bf","fill=previous","Days=A")</f>
        <v>0.88700000000000001</v>
      </c>
      <c r="D231">
        <f ca="1">_xll.BDH(A231,"BEST_EPS",$B$2,$B$2,"BEST_FPERIOD_OVERRIDE=3bf","fill=previous","Days=A")</f>
        <v>0.95599999999999996</v>
      </c>
      <c r="E231">
        <f ca="1">_xll.BDH(A231,"BEST_TARGET_PRICE",$B$2,$B$2,"fill=previous","Days=A")</f>
        <v>6.7119999999999997</v>
      </c>
      <c r="F231">
        <f ca="1">_xll.BDH($A231,F$6,$B$2,$B$2,"Dir=V","Dts=H")</f>
        <v>6.0279999999999996</v>
      </c>
      <c r="G231">
        <f ca="1">_xll.BDH($A231,G$6,$B$2,$B$2,"Dir=V","Dts=H")</f>
        <v>6.1559999999999997</v>
      </c>
      <c r="H231">
        <f ca="1">_xll.BDH($A231,H$6,$B$2,$B$2,"Dir=V","Dts=H")</f>
        <v>6.0279999999999996</v>
      </c>
      <c r="I231">
        <f ca="1">_xll.BDH($A231,I$6,$B$2,$B$2,"Dir=V","Dts=H")</f>
        <v>6.0919999999999996</v>
      </c>
      <c r="J231" t="s">
        <v>678</v>
      </c>
      <c r="K231">
        <f t="shared" si="6"/>
        <v>7.2600000000000007</v>
      </c>
      <c r="L231">
        <f t="shared" si="7"/>
        <v>6.7</v>
      </c>
      <c r="M231" t="str">
        <f>_xll.BDS(A231,"BEST_ANALYST_RECS_BULK","headers=n","startrow",MATCH(1,_xll.BDS(A231,"BEST_ANALYST_RECS_BULK","headers=n","endcol=9","startcol=9","array=t"),0),"endrow",MATCH(1,_xll.BDS(A231,"BEST_ANALYST_RECS_BULK","headers=n","endcol=9","startcol=9","array=t"),0),"cols=10;rows=1")</f>
        <v>Morningstar</v>
      </c>
      <c r="N231" t="s">
        <v>485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tr">
        <f>_xll.BDS(A231,"BEST_ANALYST_RECS_BULK","headers=n","startrow",MATCH(2,_xll.BDS(A231,"BEST_ANALYST_RECS_BULK","headers=n","endcol=9","startcol=9","array=t"),0),"endrow",MATCH(2,_xll.BDS(A231,"BEST_ANALYST_RECS_BULK","headers=n","endcol=9","startcol=9","array=t"),0),"cols=10;rows=1")</f>
        <v>AlphaValue/Baader Europe</v>
      </c>
      <c r="X231" t="s">
        <v>778</v>
      </c>
      <c r="Y231" t="s">
        <v>438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12.95</v>
      </c>
      <c r="AG231" t="str">
        <f>_xll.BDS(A231,"BEST_ANALYST_RECS_BULK","headers=n","startrow",MATCH(3,_xll.BDS(A231,"BEST_ANALYST_RECS_BULK","headers=n","endcol=9","startcol=9","array=t"),0),"endrow",MATCH(3,_xll.BDS(A231,"BEST_ANALYST_RECS_BULK","headers=n","endcol=9","startcol=9","array=t"),0),"cols=10;rows=1")</f>
        <v>Oddo BHF</v>
      </c>
      <c r="AH231" t="s">
        <v>1013</v>
      </c>
      <c r="AI231" t="s">
        <v>17</v>
      </c>
      <c r="AJ231">
        <v>5</v>
      </c>
      <c r="AK231" t="s">
        <v>18</v>
      </c>
      <c r="AL231">
        <v>7.5</v>
      </c>
      <c r="AM231" t="s">
        <v>19</v>
      </c>
      <c r="AN231" s="2">
        <v>45849</v>
      </c>
      <c r="AO231">
        <v>3</v>
      </c>
      <c r="AP231">
        <v>9.67</v>
      </c>
      <c r="AQ231" t="str">
        <f>_xll.BDP($A231, AQ$6)</f>
        <v>Financials</v>
      </c>
      <c r="AR231" t="str">
        <f>_xll.BDP($A231, AR$6)</f>
        <v>Insurance</v>
      </c>
      <c r="AS231">
        <f ca="1">_xll.BQL( A231, "IMPLIED_VOLATILITY("&amp;_xll.BQL.DATE(B$2)&amp;",EXPIRY=30D,PCT_MONEYNESS=100)")</f>
        <v>18.440899999999999</v>
      </c>
    </row>
    <row r="232" spans="1:45" x14ac:dyDescent="0.25">
      <c r="A232" t="s">
        <v>346</v>
      </c>
      <c r="B232">
        <f ca="1">_xll.BDH(A232,"BEST_EPS",$B$2,$B$2,"BEST_FPERIOD_OVERRIDE=1bf","fill=previous","Days=A")</f>
        <v>4.4550000000000001</v>
      </c>
      <c r="C232">
        <f ca="1">_xll.BDH(A232,"BEST_EPS",$B$2,$B$2,"BEST_FPERIOD_OVERRIDE=2bf","fill=previous","Days=A")</f>
        <v>4.8540000000000001</v>
      </c>
      <c r="D232">
        <f ca="1">_xll.BDH(A232,"BEST_EPS",$B$2,$B$2,"BEST_FPERIOD_OVERRIDE=3bf","fill=previous","Days=A")</f>
        <v>5.2880000000000003</v>
      </c>
      <c r="E232">
        <f ca="1">_xll.BDH(A232,"BEST_TARGET_PRICE",$B$2,$B$2,"fill=previous","Days=A")</f>
        <v>69.263000000000005</v>
      </c>
      <c r="F232">
        <f ca="1">_xll.BDH($A232,F$6,$B$2,$B$2,"Dir=V","Dts=H")</f>
        <v>60.82</v>
      </c>
      <c r="G232">
        <f ca="1">_xll.BDH($A232,G$6,$B$2,$B$2,"Dir=V","Dts=H")</f>
        <v>61.72</v>
      </c>
      <c r="H232">
        <f ca="1">_xll.BDH($A232,H$6,$B$2,$B$2,"Dir=V","Dts=H")</f>
        <v>60.72</v>
      </c>
      <c r="I232">
        <f ca="1">_xll.BDH($A232,I$6,$B$2,$B$2,"Dir=V","Dts=H")</f>
        <v>61.42</v>
      </c>
      <c r="J232" t="s">
        <v>678</v>
      </c>
      <c r="K232">
        <f t="shared" si="6"/>
        <v>70.666666666666671</v>
      </c>
      <c r="L232">
        <f t="shared" si="7"/>
        <v>67</v>
      </c>
      <c r="M232" t="str">
        <f>_xll.BDS(A232,"BEST_ANALYST_RECS_BULK","headers=n","startrow",MATCH(1,_xll.BDS(A232,"BEST_ANALYST_RECS_BULK","headers=n","endcol=9","startcol=9","array=t"),0),"endrow",MATCH(1,_xll.BDS(A232,"BEST_ANALYST_RECS_BULK","headers=n","endcol=9","startcol=9","array=t"),0),"cols=10;rows=1")</f>
        <v>BNP Paribas Exane</v>
      </c>
      <c r="N232" t="s">
        <v>914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45847</v>
      </c>
      <c r="U232">
        <v>1</v>
      </c>
      <c r="V232">
        <v>13.2</v>
      </c>
      <c r="W232" t="str">
        <f>_xll.BDS(A232,"BEST_ANALYST_RECS_BULK","headers=n","startrow",MATCH(2,_xll.BDS(A232,"BEST_ANALYST_RECS_BULK","headers=n","endcol=9","startcol=9","array=t"),0),"endrow",MATCH(2,_xll.BDS(A232,"BEST_ANALYST_RECS_BULK","headers=n","endcol=9","startcol=9","array=t"),0),"cols=10;rows=1")</f>
        <v>JP Morgan</v>
      </c>
      <c r="X232" t="s">
        <v>461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45827</v>
      </c>
      <c r="AE232">
        <v>2</v>
      </c>
      <c r="AF232">
        <v>9.75</v>
      </c>
      <c r="AG232" t="str">
        <f>_xll.BDS(A232,"BEST_ANALYST_RECS_BULK","headers=n","startrow",MATCH(3,_xll.BDS(A232,"BEST_ANALYST_RECS_BULK","headers=n","endcol=9","startcol=9","array=t"),0),"endrow",MATCH(3,_xll.BDS(A232,"BEST_ANALYST_RECS_BULK","headers=n","endcol=9","startcol=9","array=t"),0),"cols=10;rows=1")</f>
        <v>Morgan Stanley</v>
      </c>
      <c r="AH232" t="s">
        <v>1086</v>
      </c>
      <c r="AI232" t="s">
        <v>34</v>
      </c>
      <c r="AJ232">
        <v>5</v>
      </c>
      <c r="AK232" t="s">
        <v>18</v>
      </c>
      <c r="AL232">
        <v>75</v>
      </c>
      <c r="AM232" t="s">
        <v>22</v>
      </c>
      <c r="AN232" s="2">
        <v>45837</v>
      </c>
      <c r="AO232">
        <v>3</v>
      </c>
      <c r="AP232">
        <v>9.0399999999999991</v>
      </c>
      <c r="AQ232" t="str">
        <f>_xll.BDP($A232, AQ$6)</f>
        <v>Materials</v>
      </c>
      <c r="AR232" t="str">
        <f>_xll.BDP($A232, AR$6)</f>
        <v>Chemicals</v>
      </c>
      <c r="AS232">
        <f ca="1">_xll.BQL( A232, "IMPLIED_VOLATILITY("&amp;_xll.BQL.DATE(B$2)&amp;",EXPIRY=30D,PCT_MONEYNESS=100)")</f>
        <v>24.503499999999999</v>
      </c>
    </row>
    <row r="233" spans="1:45" x14ac:dyDescent="0.25">
      <c r="A233" t="s">
        <v>419</v>
      </c>
      <c r="B233">
        <f ca="1">_xll.BDH(A233,"BEST_EPS",$B$2,$B$2,"BEST_FPERIOD_OVERRIDE=1bf","fill=previous","Days=A")</f>
        <v>3.4510000000000001</v>
      </c>
      <c r="C233">
        <f ca="1">_xll.BDH(A233,"BEST_EPS",$B$2,$B$2,"BEST_FPERIOD_OVERRIDE=2bf","fill=previous","Days=A")</f>
        <v>3.9350000000000001</v>
      </c>
      <c r="D233">
        <f ca="1">_xll.BDH(A233,"BEST_EPS",$B$2,$B$2,"BEST_FPERIOD_OVERRIDE=3bf","fill=previous","Days=A")</f>
        <v>4.4390000000000001</v>
      </c>
      <c r="E233">
        <f ca="1">_xll.BDH(A233,"BEST_TARGET_PRICE",$B$2,$B$2,"fill=previous","Days=A")</f>
        <v>60.944000000000003</v>
      </c>
      <c r="F233">
        <f ca="1">_xll.BDH($A233,F$6,$B$2,$B$2,"Dir=V","Dts=H")</f>
        <v>41.14</v>
      </c>
      <c r="G233">
        <f ca="1">_xll.BDH($A233,G$6,$B$2,$B$2,"Dir=V","Dts=H")</f>
        <v>42.14</v>
      </c>
      <c r="H233">
        <f ca="1">_xll.BDH($A233,H$6,$B$2,$B$2,"Dir=V","Dts=H")</f>
        <v>41.14</v>
      </c>
      <c r="I233">
        <f ca="1">_xll.BDH($A233,I$6,$B$2,$B$2,"Dir=V","Dts=H")</f>
        <v>42.14</v>
      </c>
      <c r="J233" t="s">
        <v>678</v>
      </c>
      <c r="K233">
        <f t="shared" si="6"/>
        <v>56.333333333333336</v>
      </c>
      <c r="L233">
        <f t="shared" si="7"/>
        <v>58</v>
      </c>
      <c r="M233" t="str">
        <f>_xll.BDS(A233,"BEST_ANALYST_RECS_BULK","headers=n","startrow",MATCH(1,_xll.BDS(A233,"BEST_ANALYST_RECS_BULK","headers=n","endcol=9","startcol=9","array=t"),0),"endrow",MATCH(1,_xll.BDS(A233,"BEST_ANALYST_RECS_BULK","headers=n","endcol=9","startcol=9","array=t"),0),"cols=10;rows=1")</f>
        <v>Bank Degroof Petercam</v>
      </c>
      <c r="N233" t="s">
        <v>576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tr">
        <f>_xll.BDS(A233,"BEST_ANALYST_RECS_BULK","headers=n","startrow",MATCH(2,_xll.BDS(A233,"BEST_ANALYST_RECS_BULK","headers=n","endcol=9","startcol=9","array=t"),0),"endrow",MATCH(2,_xll.BDS(A233,"BEST_ANALYST_RECS_BULK","headers=n","endcol=9","startcol=9","array=t"),0),"cols=10;rows=1")</f>
        <v>ING Bank</v>
      </c>
      <c r="X233" t="s">
        <v>658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45846</v>
      </c>
      <c r="AE233">
        <v>2</v>
      </c>
      <c r="AF233">
        <v>-26.35</v>
      </c>
      <c r="AG233" t="str">
        <f>_xll.BDS(A233,"BEST_ANALYST_RECS_BULK","headers=n","startrow",MATCH(3,_xll.BDS(A233,"BEST_ANALYST_RECS_BULK","headers=n","endcol=9","startcol=9","array=t"),0),"endrow",MATCH(3,_xll.BDS(A233,"BEST_ANALYST_RECS_BULK","headers=n","endcol=9","startcol=9","array=t"),0),"cols=10;rows=1")</f>
        <v>Kempen</v>
      </c>
      <c r="AH233" t="s">
        <v>1047</v>
      </c>
      <c r="AI233" t="s">
        <v>20</v>
      </c>
      <c r="AJ233">
        <v>5</v>
      </c>
      <c r="AK233" t="s">
        <v>18</v>
      </c>
      <c r="AL233">
        <v>64</v>
      </c>
      <c r="AM233" t="s">
        <v>19</v>
      </c>
      <c r="AN233" s="2">
        <v>45839</v>
      </c>
      <c r="AO233">
        <v>3</v>
      </c>
      <c r="AP233">
        <v>-29.52</v>
      </c>
      <c r="AQ233" t="str">
        <f>_xll.BDP($A233, AQ$6)</f>
        <v>Industrials</v>
      </c>
      <c r="AR233" t="str">
        <f>_xll.BDP($A233, AR$6)</f>
        <v>Professional Services</v>
      </c>
      <c r="AS233">
        <f ca="1">_xll.BQL( A233, "IMPLIED_VOLATILITY("&amp;_xll.BQL.DATE(B$2)&amp;",EXPIRY=30D,PCT_MONEYNESS=100)")</f>
        <v>32.253</v>
      </c>
    </row>
    <row r="234" spans="1:45" x14ac:dyDescent="0.25">
      <c r="A234" t="s">
        <v>235</v>
      </c>
      <c r="B234">
        <f ca="1">_xll.BDH(A234,"BEST_EPS",$B$2,$B$2,"BEST_FPERIOD_OVERRIDE=1bf","fill=previous","Days=A")</f>
        <v>17.257000000000001</v>
      </c>
      <c r="C234">
        <f ca="1">_xll.BDH(A234,"BEST_EPS",$B$2,$B$2,"BEST_FPERIOD_OVERRIDE=2bf","fill=previous","Days=A")</f>
        <v>21.05</v>
      </c>
      <c r="D234">
        <f ca="1">_xll.BDH(A234,"BEST_EPS",$B$2,$B$2,"BEST_FPERIOD_OVERRIDE=3bf","fill=previous","Days=A")</f>
        <v>24.975000000000001</v>
      </c>
      <c r="E234">
        <f ca="1">_xll.BDH(A234,"BEST_TARGET_PRICE",$B$2,$B$2,"fill=previous","Days=A")</f>
        <v>609.524</v>
      </c>
      <c r="F234">
        <f ca="1">_xll.BDH($A234,F$6,$B$2,$B$2,"Dir=V","Dts=H")</f>
        <v>516.20000000000005</v>
      </c>
      <c r="G234">
        <f ca="1">_xll.BDH($A234,G$6,$B$2,$B$2,"Dir=V","Dts=H")</f>
        <v>527.6</v>
      </c>
      <c r="H234">
        <f ca="1">_xll.BDH($A234,H$6,$B$2,$B$2,"Dir=V","Dts=H")</f>
        <v>514.4</v>
      </c>
      <c r="I234">
        <f ca="1">_xll.BDH($A234,I$6,$B$2,$B$2,"Dir=V","Dts=H")</f>
        <v>526.20000000000005</v>
      </c>
      <c r="J234" t="s">
        <v>678</v>
      </c>
      <c r="K234">
        <f t="shared" si="6"/>
        <v>559.33333333333337</v>
      </c>
      <c r="L234">
        <f t="shared" si="7"/>
        <v>557</v>
      </c>
      <c r="M234" t="str">
        <f>_xll.BDS(A234,"BEST_ANALYST_RECS_BULK","headers=n","startrow",MATCH(1,_xll.BDS(A234,"BEST_ANALYST_RECS_BULK","headers=n","endcol=9","startcol=9","array=t"),0),"endrow",MATCH(1,_xll.BDS(A234,"BEST_ANALYST_RECS_BULK","headers=n","endcol=9","startcol=9","array=t"),0),"cols=10;rows=1")</f>
        <v>AlphaValue/Baader Europe</v>
      </c>
      <c r="N234" t="s">
        <v>591</v>
      </c>
      <c r="O234" t="s">
        <v>444</v>
      </c>
      <c r="P234">
        <v>2</v>
      </c>
      <c r="Q234" t="s">
        <v>18</v>
      </c>
      <c r="R234">
        <v>557</v>
      </c>
      <c r="S234" t="s">
        <v>27</v>
      </c>
      <c r="T234" s="2">
        <v>45841</v>
      </c>
      <c r="U234">
        <v>1</v>
      </c>
      <c r="V234">
        <v>70.349999999999994</v>
      </c>
      <c r="W234" t="str">
        <f>_xll.BDS(A234,"BEST_ANALYST_RECS_BULK","headers=n","startrow",MATCH(2,_xll.BDS(A234,"BEST_ANALYST_RECS_BULK","headers=n","endcol=9","startcol=9","array=t"),0),"endrow",MATCH(2,_xll.BDS(A234,"BEST_ANALYST_RECS_BULK","headers=n","endcol=9","startcol=9","array=t"),0),"cols=10;rows=1")</f>
        <v>KBC Securities</v>
      </c>
      <c r="X234" t="s">
        <v>744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66.08</v>
      </c>
      <c r="AG234" t="str">
        <f>_xll.BDS(A234,"BEST_ANALYST_RECS_BULK","headers=n","startrow",MATCH(3,_xll.BDS(A234,"BEST_ANALYST_RECS_BULK","headers=n","endcol=9","startcol=9","array=t"),0),"endrow",MATCH(3,_xll.BDS(A234,"BEST_ANALYST_RECS_BULK","headers=n","endcol=9","startcol=9","array=t"),0),"cols=10;rows=1")</f>
        <v>Morningstar</v>
      </c>
      <c r="AH234" t="s">
        <v>528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43.62</v>
      </c>
      <c r="AQ234" t="str">
        <f>_xll.BDP($A234, AQ$6)</f>
        <v>Information Technology</v>
      </c>
      <c r="AR234" t="str">
        <f>_xll.BDP($A234, AR$6)</f>
        <v>Semiconductors &amp; Semiconductor</v>
      </c>
      <c r="AS234">
        <f ca="1">_xll.BQL( A234, "IMPLIED_VOLATILITY("&amp;_xll.BQL.DATE(B$2)&amp;",EXPIRY=30D,PCT_MONEYNESS=100)")</f>
        <v>41.342399999999998</v>
      </c>
    </row>
    <row r="235" spans="1:45" x14ac:dyDescent="0.25">
      <c r="A235" t="s">
        <v>52</v>
      </c>
      <c r="B235">
        <f ca="1">_xll.BDH(A235,"BEST_EPS",$B$2,$B$2,"BEST_FPERIOD_OVERRIDE=1bf","fill=previous","Days=A")</f>
        <v>24.920999999999999</v>
      </c>
      <c r="C235">
        <f ca="1">_xll.BDH(A235,"BEST_EPS",$B$2,$B$2,"BEST_FPERIOD_OVERRIDE=2bf","fill=previous","Days=A")</f>
        <v>29.353999999999999</v>
      </c>
      <c r="D235">
        <f ca="1">_xll.BDH(A235,"BEST_EPS",$B$2,$B$2,"BEST_FPERIOD_OVERRIDE=3bf","fill=previous","Days=A")</f>
        <v>35.167999999999999</v>
      </c>
      <c r="E235">
        <f ca="1">_xll.BDH(A235,"BEST_TARGET_PRICE",$B$2,$B$2,"fill=previous","Days=A")</f>
        <v>763.55700000000002</v>
      </c>
      <c r="F235">
        <f ca="1">_xll.BDH($A235,F$6,$B$2,$B$2,"Dir=V","Dts=H")</f>
        <v>681</v>
      </c>
      <c r="G235">
        <f ca="1">_xll.BDH($A235,G$6,$B$2,$B$2,"Dir=V","Dts=H")</f>
        <v>693.6</v>
      </c>
      <c r="H235">
        <f ca="1">_xll.BDH($A235,H$6,$B$2,$B$2,"Dir=V","Dts=H")</f>
        <v>679.4</v>
      </c>
      <c r="I235">
        <f ca="1">_xll.BDH($A235,I$6,$B$2,$B$2,"Dir=V","Dts=H")</f>
        <v>690</v>
      </c>
      <c r="J235" t="s">
        <v>678</v>
      </c>
      <c r="K235">
        <f t="shared" si="6"/>
        <v>799</v>
      </c>
      <c r="L235">
        <f t="shared" si="7"/>
        <v>722</v>
      </c>
      <c r="M235" t="str">
        <f>_xll.BDS(A235,"BEST_ANALYST_RECS_BULK","headers=n","startrow",MATCH(1,_xll.BDS(A235,"BEST_ANALYST_RECS_BULK","headers=n","endcol=9","startcol=9","array=t"),0),"endrow",MATCH(1,_xll.BDS(A235,"BEST_ANALYST_RECS_BULK","headers=n","endcol=9","startcol=9","array=t"),0),"cols=10;rows=1")</f>
        <v>AlphaValue/Baader Europe</v>
      </c>
      <c r="N235" t="s">
        <v>591</v>
      </c>
      <c r="O235" t="s">
        <v>444</v>
      </c>
      <c r="P235">
        <v>2</v>
      </c>
      <c r="Q235" t="s">
        <v>18</v>
      </c>
      <c r="R235">
        <v>722</v>
      </c>
      <c r="S235" t="s">
        <v>27</v>
      </c>
      <c r="T235" s="2">
        <v>45841</v>
      </c>
      <c r="U235">
        <v>1</v>
      </c>
      <c r="V235">
        <v>48.55</v>
      </c>
      <c r="W235" t="str">
        <f>_xll.BDS(A235,"BEST_ANALYST_RECS_BULK","headers=n","startrow",MATCH(2,_xll.BDS(A235,"BEST_ANALYST_RECS_BULK","headers=n","endcol=9","startcol=9","array=t"),0),"endrow",MATCH(2,_xll.BDS(A235,"BEST_ANALYST_RECS_BULK","headers=n","endcol=9","startcol=9","array=t"),0),"cols=10;rows=1")</f>
        <v>Grupo Santander</v>
      </c>
      <c r="X235" t="s">
        <v>702</v>
      </c>
      <c r="Y235" t="s">
        <v>17</v>
      </c>
      <c r="Z235">
        <v>5</v>
      </c>
      <c r="AA235" t="s">
        <v>18</v>
      </c>
      <c r="AB235">
        <v>825</v>
      </c>
      <c r="AC235" t="s">
        <v>19</v>
      </c>
      <c r="AD235" s="2">
        <v>45849</v>
      </c>
      <c r="AE235">
        <v>2</v>
      </c>
      <c r="AF235">
        <v>45.64</v>
      </c>
      <c r="AG235" t="e">
        <f>_xll.BDS(A235,"BEST_ANALYST_RECS_BULK","headers=n","startrow",MATCH(3,_xll.BDS(A235,"BEST_ANALYST_RECS_BULK","headers=n","endcol=9","startcol=9","array=t"),0),"endrow",MATCH(3,_xll.BDS(A235,"BEST_ANALYST_RECS_BULK","headers=n","endcol=9","startcol=9","array=t"),0),"cols=10;rows=1")</f>
        <v>#N/A</v>
      </c>
      <c r="AH235" t="s">
        <v>702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tr">
        <f>_xll.BDP($A235, AQ$6)</f>
        <v>Information Technology</v>
      </c>
      <c r="AR235" t="str">
        <f>_xll.BDP($A235, AR$6)</f>
        <v>Semiconductors &amp; Semiconductor</v>
      </c>
      <c r="AS235">
        <f ca="1">_xll.BQL( A235, "IMPLIED_VOLATILITY("&amp;_xll.BQL.DATE(B$2)&amp;",EXPIRY=30D,PCT_MONEYNESS=100)")</f>
        <v>36.507199999999997</v>
      </c>
    </row>
    <row r="236" spans="1:45" x14ac:dyDescent="0.25">
      <c r="A236" t="s">
        <v>359</v>
      </c>
      <c r="B236">
        <f ca="1">_xll.BDH(A236,"BEST_EPS",$B$2,$B$2,"BEST_FPERIOD_OVERRIDE=1bf","fill=previous","Days=A")</f>
        <v>5.375</v>
      </c>
      <c r="C236">
        <f ca="1">_xll.BDH(A236,"BEST_EPS",$B$2,$B$2,"BEST_FPERIOD_OVERRIDE=2bf","fill=previous","Days=A")</f>
        <v>5.6660000000000004</v>
      </c>
      <c r="D236">
        <f ca="1">_xll.BDH(A236,"BEST_EPS",$B$2,$B$2,"BEST_FPERIOD_OVERRIDE=3bf","fill=previous","Days=A")</f>
        <v>5.93</v>
      </c>
      <c r="E236">
        <f ca="1">_xll.BDH(A236,"BEST_TARGET_PRICE",$B$2,$B$2,"fill=previous","Days=A")</f>
        <v>59.040999999999997</v>
      </c>
      <c r="F236">
        <f ca="1">_xll.BDH($A236,F$6,$B$2,$B$2,"Dir=V","Dts=H")</f>
        <v>56.94</v>
      </c>
      <c r="G236">
        <f ca="1">_xll.BDH($A236,G$6,$B$2,$B$2,"Dir=V","Dts=H")</f>
        <v>57.38</v>
      </c>
      <c r="H236">
        <f ca="1">_xll.BDH($A236,H$6,$B$2,$B$2,"Dir=V","Dts=H")</f>
        <v>56.82</v>
      </c>
      <c r="I236">
        <f ca="1">_xll.BDH($A236,I$6,$B$2,$B$2,"Dir=V","Dts=H")</f>
        <v>56.94</v>
      </c>
      <c r="J236" t="s">
        <v>678</v>
      </c>
      <c r="K236">
        <f t="shared" si="6"/>
        <v>60.333333333333336</v>
      </c>
      <c r="L236">
        <f t="shared" si="7"/>
        <v>66</v>
      </c>
      <c r="M236" t="str">
        <f>_xll.BDS(A236,"BEST_ANALYST_RECS_BULK","headers=n","startrow",MATCH(1,_xll.BDS(A236,"BEST_ANALYST_RECS_BULK","headers=n","endcol=9","startcol=9","array=t"),0),"endrow",MATCH(1,_xll.BDS(A236,"BEST_ANALYST_RECS_BULK","headers=n","endcol=9","startcol=9","array=t"),0),"cols=10;rows=1")</f>
        <v>Oddo BHF</v>
      </c>
      <c r="N236" t="s">
        <v>1013</v>
      </c>
      <c r="O236" t="s">
        <v>17</v>
      </c>
      <c r="P236">
        <v>5</v>
      </c>
      <c r="Q236" t="s">
        <v>18</v>
      </c>
      <c r="R236">
        <v>66</v>
      </c>
      <c r="S236" t="s">
        <v>19</v>
      </c>
      <c r="T236" s="2">
        <v>45847</v>
      </c>
      <c r="U236">
        <v>1</v>
      </c>
      <c r="V236">
        <v>34.51</v>
      </c>
      <c r="W236" t="str">
        <f>_xll.BDS(A236,"BEST_ANALYST_RECS_BULK","headers=n","startrow",MATCH(2,_xll.BDS(A236,"BEST_ANALYST_RECS_BULK","headers=n","endcol=9","startcol=9","array=t"),0),"endrow",MATCH(2,_xll.BDS(A236,"BEST_ANALYST_RECS_BULK","headers=n","endcol=9","startcol=9","array=t"),0),"cols=10;rows=1")</f>
        <v>Keefe Bruyette &amp; Woods</v>
      </c>
      <c r="X236" t="s">
        <v>812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30.72</v>
      </c>
      <c r="AG236" t="str">
        <f>_xll.BDS(A236,"BEST_ANALYST_RECS_BULK","headers=n","startrow",MATCH(3,_xll.BDS(A236,"BEST_ANALYST_RECS_BULK","headers=n","endcol=9","startcol=9","array=t"),0),"endrow",MATCH(3,_xll.BDS(A236,"BEST_ANALYST_RECS_BULK","headers=n","endcol=9","startcol=9","array=t"),0),"cols=10;rows=1")</f>
        <v>JP Morgan</v>
      </c>
      <c r="AH236" t="s">
        <v>525</v>
      </c>
      <c r="AI236" t="s">
        <v>25</v>
      </c>
      <c r="AJ236">
        <v>3</v>
      </c>
      <c r="AK236" t="s">
        <v>26</v>
      </c>
      <c r="AL236">
        <v>60</v>
      </c>
      <c r="AM236" t="s">
        <v>19</v>
      </c>
      <c r="AN236" s="2">
        <v>45811</v>
      </c>
      <c r="AO236">
        <v>3</v>
      </c>
      <c r="AP236">
        <v>26.64</v>
      </c>
      <c r="AQ236" t="str">
        <f>_xll.BDP($A236, AQ$6)</f>
        <v>Financials</v>
      </c>
      <c r="AR236" t="str">
        <f>_xll.BDP($A236, AR$6)</f>
        <v>Insurance</v>
      </c>
      <c r="AS236">
        <f ca="1">_xll.BQL( A236, "IMPLIED_VOLATILITY("&amp;_xll.BQL.DATE(B$2)&amp;",EXPIRY=30D,PCT_MONEYNESS=100)")</f>
        <v>14.399100000000001</v>
      </c>
    </row>
    <row r="237" spans="1:45" x14ac:dyDescent="0.25">
      <c r="A237" t="s">
        <v>361</v>
      </c>
      <c r="B237">
        <f ca="1">_xll.BDH(A237,"BEST_EPS",$B$2,$B$2,"BEST_FPERIOD_OVERRIDE=1bf","fill=previous","Days=A")</f>
        <v>3.0630000000000002</v>
      </c>
      <c r="C237">
        <f ca="1">_xll.BDH(A237,"BEST_EPS",$B$2,$B$2,"BEST_FPERIOD_OVERRIDE=2bf","fill=previous","Days=A")</f>
        <v>4.4329999999999998</v>
      </c>
      <c r="D237">
        <f ca="1">_xll.BDH(A237,"BEST_EPS",$B$2,$B$2,"BEST_FPERIOD_OVERRIDE=3bf","fill=previous","Days=A")</f>
        <v>5.3019999999999996</v>
      </c>
      <c r="E237">
        <f ca="1">_xll.BDH(A237,"BEST_TARGET_PRICE",$B$2,$B$2,"fill=previous","Days=A")</f>
        <v>134.07900000000001</v>
      </c>
      <c r="F237">
        <f ca="1">_xll.BDH($A237,F$6,$B$2,$B$2,"Dir=V","Dts=H")</f>
        <v>122.65</v>
      </c>
      <c r="G237">
        <f ca="1">_xll.BDH($A237,G$6,$B$2,$B$2,"Dir=V","Dts=H")</f>
        <v>127.75</v>
      </c>
      <c r="H237">
        <f ca="1">_xll.BDH($A237,H$6,$B$2,$B$2,"Dir=V","Dts=H")</f>
        <v>122.45</v>
      </c>
      <c r="I237">
        <f ca="1">_xll.BDH($A237,I$6,$B$2,$B$2,"Dir=V","Dts=H")</f>
        <v>127.4</v>
      </c>
      <c r="J237" t="s">
        <v>678</v>
      </c>
      <c r="K237">
        <f t="shared" si="6"/>
        <v>127.33333333333333</v>
      </c>
      <c r="L237">
        <f t="shared" si="7"/>
        <v>142</v>
      </c>
      <c r="M237" t="str">
        <f>_xll.BDS(A237,"BEST_ANALYST_RECS_BULK","headers=n","startrow",MATCH(1,_xll.BDS(A237,"BEST_ANALYST_RECS_BULK","headers=n","endcol=9","startcol=9","array=t"),0),"endrow",MATCH(1,_xll.BDS(A237,"BEST_ANALYST_RECS_BULK","headers=n","endcol=9","startcol=9","array=t"),0),"cols=10;rows=1")</f>
        <v>Morningstar</v>
      </c>
      <c r="N237" t="s">
        <v>528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75.44</v>
      </c>
      <c r="W237" t="str">
        <f>_xll.BDS(A237,"BEST_ANALYST_RECS_BULK","headers=n","startrow",MATCH(2,_xll.BDS(A237,"BEST_ANALYST_RECS_BULK","headers=n","endcol=9","startcol=9","array=t"),0),"endrow",MATCH(2,_xll.BDS(A237,"BEST_ANALYST_RECS_BULK","headers=n","endcol=9","startcol=9","array=t"),0),"cols=10;rows=1")</f>
        <v>Deutsche Bank</v>
      </c>
      <c r="X237" t="s">
        <v>835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45847</v>
      </c>
      <c r="AE237">
        <v>2</v>
      </c>
      <c r="AF237">
        <v>31.29</v>
      </c>
      <c r="AG237" t="str">
        <f>_xll.BDS(A237,"BEST_ANALYST_RECS_BULK","headers=n","startrow",MATCH(3,_xll.BDS(A237,"BEST_ANALYST_RECS_BULK","headers=n","endcol=9","startcol=9","array=t"),0),"endrow",MATCH(3,_xll.BDS(A237,"BEST_ANALYST_RECS_BULK","headers=n","endcol=9","startcol=9","array=t"),0),"cols=10;rows=1")</f>
        <v>Bank Degroof Petercam</v>
      </c>
      <c r="AH237" t="s">
        <v>989</v>
      </c>
      <c r="AI237" t="s">
        <v>444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12.81</v>
      </c>
      <c r="AQ237" t="str">
        <f>_xll.BDP($A237, AQ$6)</f>
        <v>Information Technology</v>
      </c>
      <c r="AR237" t="str">
        <f>_xll.BDP($A237, AR$6)</f>
        <v>Semiconductors &amp; Semiconductor</v>
      </c>
      <c r="AS237">
        <f ca="1">_xll.BQL( A237, "IMPLIED_VOLATILITY("&amp;_xll.BQL.DATE(B$2)&amp;",EXPIRY=30D,PCT_MONEYNESS=100)")</f>
        <v>46.1173</v>
      </c>
    </row>
    <row r="238" spans="1:45" x14ac:dyDescent="0.25">
      <c r="A238" t="s">
        <v>383</v>
      </c>
      <c r="B238">
        <f ca="1">_xll.BDH(A238,"BEST_EPS",$B$2,$B$2,"BEST_FPERIOD_OVERRIDE=1bf","fill=previous","Days=A")</f>
        <v>1.115</v>
      </c>
      <c r="C238">
        <f ca="1">_xll.BDH(A238,"BEST_EPS",$B$2,$B$2,"BEST_FPERIOD_OVERRIDE=2bf","fill=previous","Days=A")</f>
        <v>1.2689999999999999</v>
      </c>
      <c r="D238">
        <f ca="1">_xll.BDH(A238,"BEST_EPS",$B$2,$B$2,"BEST_FPERIOD_OVERRIDE=3bf","fill=previous","Days=A")</f>
        <v>1.2290000000000001</v>
      </c>
      <c r="E238">
        <f ca="1">_xll.BDH(A238,"BEST_TARGET_PRICE",$B$2,$B$2,"fill=previous","Days=A")</f>
        <v>19.827999999999999</v>
      </c>
      <c r="F238">
        <f ca="1">_xll.BDH($A238,F$6,$B$2,$B$2,"Dir=V","Dts=H")</f>
        <v>17.52</v>
      </c>
      <c r="G238">
        <f ca="1">_xll.BDH($A238,G$6,$B$2,$B$2,"Dir=V","Dts=H")</f>
        <v>17.559999999999999</v>
      </c>
      <c r="H238">
        <f ca="1">_xll.BDH($A238,H$6,$B$2,$B$2,"Dir=V","Dts=H")</f>
        <v>17.440000000000001</v>
      </c>
      <c r="I238">
        <f ca="1">_xll.BDH($A238,I$6,$B$2,$B$2,"Dir=V","Dts=H")</f>
        <v>17.48</v>
      </c>
      <c r="J238" t="s">
        <v>678</v>
      </c>
      <c r="K238">
        <f t="shared" si="6"/>
        <v>19.833333333333332</v>
      </c>
      <c r="L238">
        <f t="shared" si="7"/>
        <v>18.5</v>
      </c>
      <c r="M238" t="str">
        <f>_xll.BDS(A238,"BEST_ANALYST_RECS_BULK","headers=n","startrow",MATCH(1,_xll.BDS(A238,"BEST_ANALYST_RECS_BULK","headers=n","endcol=9","startcol=9","array=t"),0),"endrow",MATCH(1,_xll.BDS(A238,"BEST_ANALYST_RECS_BULK","headers=n","endcol=9","startcol=9","array=t"),0),"cols=10;rows=1")</f>
        <v>Kempen</v>
      </c>
      <c r="N238" t="s">
        <v>966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45839</v>
      </c>
      <c r="U238">
        <v>1</v>
      </c>
      <c r="V238">
        <v>13.06</v>
      </c>
      <c r="W238" t="str">
        <f>_xll.BDS(A238,"BEST_ANALYST_RECS_BULK","headers=n","startrow",MATCH(2,_xll.BDS(A238,"BEST_ANALYST_RECS_BULK","headers=n","endcol=9","startcol=9","array=t"),0),"endrow",MATCH(2,_xll.BDS(A238,"BEST_ANALYST_RECS_BULK","headers=n","endcol=9","startcol=9","array=t"),0),"cols=10;rows=1")</f>
        <v>Oddo BHF</v>
      </c>
      <c r="X238" t="s">
        <v>512</v>
      </c>
      <c r="Y238" t="s">
        <v>17</v>
      </c>
      <c r="Z238">
        <v>5</v>
      </c>
      <c r="AA238" t="s">
        <v>18</v>
      </c>
      <c r="AB238">
        <v>21</v>
      </c>
      <c r="AC238" t="s">
        <v>19</v>
      </c>
      <c r="AD238" s="2">
        <v>45847</v>
      </c>
      <c r="AE238">
        <v>2</v>
      </c>
      <c r="AF238">
        <v>10.44</v>
      </c>
      <c r="AG238" t="str">
        <f>_xll.BDS(A238,"BEST_ANALYST_RECS_BULK","headers=n","startrow",MATCH(3,_xll.BDS(A238,"BEST_ANALYST_RECS_BULK","headers=n","endcol=9","startcol=9","array=t"),0),"endrow",MATCH(3,_xll.BDS(A238,"BEST_ANALYST_RECS_BULK","headers=n","endcol=9","startcol=9","array=t"),0),"cols=10;rows=1")</f>
        <v>Trigon Dom Maklerski SA</v>
      </c>
      <c r="AH238" t="s">
        <v>770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10.039999999999999</v>
      </c>
      <c r="AQ238" t="str">
        <f>_xll.BDP($A238, AQ$6)</f>
        <v>Real Estate</v>
      </c>
      <c r="AR238" t="str">
        <f>_xll.BDP($A238, AR$6)</f>
        <v>Real Estate Management &amp; Devel</v>
      </c>
      <c r="AS238">
        <f ca="1">_xll.BQL( A238, "IMPLIED_VOLATILITY("&amp;_xll.BQL.DATE(B$2)&amp;",EXPIRY=30D,PCT_MONEYNESS=100)")</f>
        <v>19.6934</v>
      </c>
    </row>
    <row r="239" spans="1:45" x14ac:dyDescent="0.25">
      <c r="A239" t="s">
        <v>274</v>
      </c>
      <c r="B239">
        <f ca="1">_xll.BDH(A239,"BEST_EPS",$B$2,$B$2,"BEST_FPERIOD_OVERRIDE=1bf","fill=previous","Days=A")</f>
        <v>0.90400000000000003</v>
      </c>
      <c r="C239">
        <f ca="1">_xll.BDH(A239,"BEST_EPS",$B$2,$B$2,"BEST_FPERIOD_OVERRIDE=2bf","fill=previous","Days=A")</f>
        <v>1.046</v>
      </c>
      <c r="D239">
        <f ca="1">_xll.BDH(A239,"BEST_EPS",$B$2,$B$2,"BEST_FPERIOD_OVERRIDE=3bf","fill=previous","Days=A")</f>
        <v>1.173</v>
      </c>
      <c r="E239">
        <f ca="1">_xll.BDH(A239,"BEST_TARGET_PRICE",$B$2,$B$2,"fill=previous","Days=A")</f>
        <v>19.814</v>
      </c>
      <c r="F239">
        <f ca="1">_xll.BDH($A239,F$6,$B$2,$B$2,"Dir=V","Dts=H")</f>
        <v>17.36</v>
      </c>
      <c r="G239">
        <f ca="1">_xll.BDH($A239,G$6,$B$2,$B$2,"Dir=V","Dts=H")</f>
        <v>17.86</v>
      </c>
      <c r="H239">
        <f ca="1">_xll.BDH($A239,H$6,$B$2,$B$2,"Dir=V","Dts=H")</f>
        <v>17.260000000000002</v>
      </c>
      <c r="I239">
        <f ca="1">_xll.BDH($A239,I$6,$B$2,$B$2,"Dir=V","Dts=H")</f>
        <v>17.84</v>
      </c>
      <c r="J239" t="s">
        <v>678</v>
      </c>
      <c r="K239">
        <f t="shared" si="6"/>
        <v>20.666666666666668</v>
      </c>
      <c r="L239">
        <f t="shared" si="7"/>
        <v>22.4</v>
      </c>
      <c r="M239" t="str">
        <f>_xll.BDS(A239,"BEST_ANALYST_RECS_BULK","headers=n","startrow",MATCH(1,_xll.BDS(A239,"BEST_ANALYST_RECS_BULK","headers=n","endcol=9","startcol=9","array=t"),0),"endrow",MATCH(1,_xll.BDS(A239,"BEST_ANALYST_RECS_BULK","headers=n","endcol=9","startcol=9","array=t"),0),"cols=10;rows=1")</f>
        <v>ING Bank</v>
      </c>
      <c r="N239" t="s">
        <v>478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33.68</v>
      </c>
      <c r="W239" t="e">
        <f>_xll.BDS(A239,"BEST_ANALYST_RECS_BULK","headers=n","startrow",MATCH(2,_xll.BDS(A239,"BEST_ANALYST_RECS_BULK","headers=n","endcol=9","startcol=9","array=t"),0),"endrow",MATCH(2,_xll.BDS(A239,"BEST_ANALYST_RECS_BULK","headers=n","endcol=9","startcol=9","array=t"),0),"cols=10;rows=1")</f>
        <v>#N/A</v>
      </c>
      <c r="X239" t="s">
        <v>637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tr">
        <f>_xll.BDS(A239,"BEST_ANALYST_RECS_BULK","headers=n","startrow",MATCH(3,_xll.BDS(A239,"BEST_ANALYST_RECS_BULK","headers=n","endcol=9","startcol=9","array=t"),0),"endrow",MATCH(3,_xll.BDS(A239,"BEST_ANALYST_RECS_BULK","headers=n","endcol=9","startcol=9","array=t"),0),"cols=10;rows=1")</f>
        <v>Barclays</v>
      </c>
      <c r="AH239" t="s">
        <v>637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45846</v>
      </c>
      <c r="AO239">
        <v>3</v>
      </c>
      <c r="AP239">
        <v>32.03</v>
      </c>
      <c r="AQ239" t="str">
        <f>_xll.BDP($A239, AQ$6)</f>
        <v>Financials</v>
      </c>
      <c r="AR239" t="str">
        <f>_xll.BDP($A239, AR$6)</f>
        <v>Capital Markets</v>
      </c>
      <c r="AS239">
        <f ca="1">_xll.BQL( A239, "IMPLIED_VOLATILITY("&amp;_xll.BQL.DATE(B$2)&amp;",EXPIRY=30D,PCT_MONEYNESS=100)")</f>
        <v>31.119900000000001</v>
      </c>
    </row>
    <row r="240" spans="1:45" x14ac:dyDescent="0.25">
      <c r="A240" t="s">
        <v>211</v>
      </c>
      <c r="B240">
        <f ca="1">_xll.BDH(A240,"BEST_EPS",$B$2,$B$2,"BEST_FPERIOD_OVERRIDE=1bf","fill=previous","Days=A")</f>
        <v>4.2110000000000003</v>
      </c>
      <c r="C240">
        <f ca="1">_xll.BDH(A240,"BEST_EPS",$B$2,$B$2,"BEST_FPERIOD_OVERRIDE=2bf","fill=previous","Days=A")</f>
        <v>4.5940000000000003</v>
      </c>
      <c r="D240">
        <f ca="1">_xll.BDH(A240,"BEST_EPS",$B$2,$B$2,"BEST_FPERIOD_OVERRIDE=3bf","fill=previous","Days=A")</f>
        <v>5.1849999999999996</v>
      </c>
      <c r="E240">
        <f ca="1">_xll.BDH(A240,"BEST_TARGET_PRICE",$B$2,$B$2,"fill=previous","Days=A")</f>
        <v>123.136</v>
      </c>
      <c r="F240">
        <f ca="1">_xll.BDH($A240,F$6,$B$2,$B$2,"Dir=V","Dts=H")</f>
        <v>90.4</v>
      </c>
      <c r="G240">
        <f ca="1">_xll.BDH($A240,G$6,$B$2,$B$2,"Dir=V","Dts=H")</f>
        <v>91.38</v>
      </c>
      <c r="H240">
        <f ca="1">_xll.BDH($A240,H$6,$B$2,$B$2,"Dir=V","Dts=H")</f>
        <v>90.36</v>
      </c>
      <c r="I240">
        <f ca="1">_xll.BDH($A240,I$6,$B$2,$B$2,"Dir=V","Dts=H")</f>
        <v>91.16</v>
      </c>
      <c r="J240" t="s">
        <v>678</v>
      </c>
      <c r="K240">
        <f t="shared" si="6"/>
        <v>111.66666666666667</v>
      </c>
      <c r="L240">
        <f t="shared" si="7"/>
        <v>88</v>
      </c>
      <c r="M240" t="str">
        <f>_xll.BDS(A240,"BEST_ANALYST_RECS_BULK","headers=n","startrow",MATCH(1,_xll.BDS(A240,"BEST_ANALYST_RECS_BULK","headers=n","endcol=9","startcol=9","array=t"),0),"endrow",MATCH(1,_xll.BDS(A240,"BEST_ANALYST_RECS_BULK","headers=n","endcol=9","startcol=9","array=t"),0),"cols=10;rows=1")</f>
        <v>JP Morgan</v>
      </c>
      <c r="N240" t="s">
        <v>461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14.68</v>
      </c>
      <c r="W240" t="str">
        <f>_xll.BDS(A240,"BEST_ANALYST_RECS_BULK","headers=n","startrow",MATCH(2,_xll.BDS(A240,"BEST_ANALYST_RECS_BULK","headers=n","endcol=9","startcol=9","array=t"),0),"endrow",MATCH(2,_xll.BDS(A240,"BEST_ANALYST_RECS_BULK","headers=n","endcol=9","startcol=9","array=t"),0),"cols=10;rows=1")</f>
        <v>AlphaValue/Baader Europe</v>
      </c>
      <c r="X240" t="s">
        <v>437</v>
      </c>
      <c r="Y240" t="s">
        <v>438</v>
      </c>
      <c r="Z240">
        <v>4</v>
      </c>
      <c r="AA240" t="s">
        <v>18</v>
      </c>
      <c r="AB240">
        <v>118</v>
      </c>
      <c r="AC240" t="s">
        <v>27</v>
      </c>
      <c r="AD240" s="2">
        <v>45841</v>
      </c>
      <c r="AE240">
        <v>2</v>
      </c>
      <c r="AF240">
        <v>-1.32</v>
      </c>
      <c r="AG240" t="e">
        <f>_xll.BDS(A240,"BEST_ANALYST_RECS_BULK","headers=n","startrow",MATCH(3,_xll.BDS(A240,"BEST_ANALYST_RECS_BULK","headers=n","endcol=9","startcol=9","array=t"),0),"endrow",MATCH(3,_xll.BDS(A240,"BEST_ANALYST_RECS_BULK","headers=n","endcol=9","startcol=9","array=t"),0),"cols=10;rows=1")</f>
        <v>#N/A</v>
      </c>
      <c r="AH240" t="s">
        <v>789</v>
      </c>
      <c r="AI240" t="s">
        <v>17</v>
      </c>
      <c r="AJ240">
        <v>5</v>
      </c>
      <c r="AK240" t="s">
        <v>18</v>
      </c>
      <c r="AL240">
        <v>129</v>
      </c>
      <c r="AM240" t="s">
        <v>19</v>
      </c>
      <c r="AN240" s="2">
        <v>45846</v>
      </c>
      <c r="AO240">
        <v>3</v>
      </c>
      <c r="AP240">
        <v>-2.3199999999999998</v>
      </c>
      <c r="AQ240" t="str">
        <f>_xll.BDP($A240, AQ$6)</f>
        <v>Materials</v>
      </c>
      <c r="AR240" t="str">
        <f>_xll.BDP($A240, AR$6)</f>
        <v>Chemicals</v>
      </c>
      <c r="AS240">
        <f ca="1">_xll.BQL( A240, "IMPLIED_VOLATILITY("&amp;_xll.BQL.DATE(B$2)&amp;",EXPIRY=30D,PCT_MONEYNESS=100)")</f>
        <v>28.522600000000001</v>
      </c>
    </row>
    <row r="241" spans="1:45" x14ac:dyDescent="0.25">
      <c r="A241" t="s">
        <v>271</v>
      </c>
      <c r="B241">
        <f ca="1">_xll.BDH(A241,"BEST_EPS",$B$2,$B$2,"BEST_FPERIOD_OVERRIDE=1bf","fill=previous","Days=A")</f>
        <v>0.95699999999999996</v>
      </c>
      <c r="C241">
        <f ca="1">_xll.BDH(A241,"BEST_EPS",$B$2,$B$2,"BEST_FPERIOD_OVERRIDE=2bf","fill=previous","Days=A")</f>
        <v>3.4790000000000001</v>
      </c>
      <c r="D241">
        <f ca="1">_xll.BDH(A241,"BEST_EPS",$B$2,$B$2,"BEST_FPERIOD_OVERRIDE=3bf","fill=previous","Days=A")</f>
        <v>4.0410000000000004</v>
      </c>
      <c r="E241">
        <f ca="1">_xll.BDH(A241,"BEST_TARGET_PRICE",$B$2,$B$2,"fill=previous","Days=A")</f>
        <v>113.875</v>
      </c>
      <c r="F241">
        <f ca="1">_xll.BDH($A241,F$6,$B$2,$B$2,"Dir=V","Dts=H")</f>
        <v>89</v>
      </c>
      <c r="G241">
        <f ca="1">_xll.BDH($A241,G$6,$B$2,$B$2,"Dir=V","Dts=H")</f>
        <v>90.2</v>
      </c>
      <c r="H241">
        <f ca="1">_xll.BDH($A241,H$6,$B$2,$B$2,"Dir=V","Dts=H")</f>
        <v>88.75</v>
      </c>
      <c r="I241">
        <f ca="1">_xll.BDH($A241,I$6,$B$2,$B$2,"Dir=V","Dts=H")</f>
        <v>90.1</v>
      </c>
      <c r="J241" t="s">
        <v>678</v>
      </c>
      <c r="K241">
        <f t="shared" si="6"/>
        <v>114.33333333333333</v>
      </c>
      <c r="L241">
        <f t="shared" si="7"/>
        <v>125</v>
      </c>
      <c r="M241" t="str">
        <f>_xll.BDS(A241,"BEST_ANALYST_RECS_BULK","headers=n","startrow",MATCH(1,_xll.BDS(A241,"BEST_ANALYST_RECS_BULK","headers=n","endcol=9","startcol=9","array=t"),0),"endrow",MATCH(1,_xll.BDS(A241,"BEST_ANALYST_RECS_BULK","headers=n","endcol=9","startcol=9","array=t"),0),"cols=10;rows=1")</f>
        <v>Bank Degroof Petercam</v>
      </c>
      <c r="N241" t="s">
        <v>447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2.68</v>
      </c>
      <c r="W241" t="str">
        <f>_xll.BDS(A241,"BEST_ANALYST_RECS_BULK","headers=n","startrow",MATCH(2,_xll.BDS(A241,"BEST_ANALYST_RECS_BULK","headers=n","endcol=9","startcol=9","array=t"),0),"endrow",MATCH(2,_xll.BDS(A241,"BEST_ANALYST_RECS_BULK","headers=n","endcol=9","startcol=9","array=t"),0),"cols=10;rows=1")</f>
        <v>BNP Paribas Exane</v>
      </c>
      <c r="X241" t="s">
        <v>592</v>
      </c>
      <c r="Y241" t="s">
        <v>17</v>
      </c>
      <c r="Z241">
        <v>5</v>
      </c>
      <c r="AA241" t="s">
        <v>18</v>
      </c>
      <c r="AB241">
        <v>113</v>
      </c>
      <c r="AC241" t="s">
        <v>19</v>
      </c>
      <c r="AD241" s="2">
        <v>45814</v>
      </c>
      <c r="AE241">
        <v>2</v>
      </c>
      <c r="AF241">
        <v>0.96</v>
      </c>
      <c r="AG241" t="str">
        <f>_xll.BDS(A241,"BEST_ANALYST_RECS_BULK","headers=n","startrow",MATCH(3,_xll.BDS(A241,"BEST_ANALYST_RECS_BULK","headers=n","endcol=9","startcol=9","array=t"),0),"endrow",MATCH(3,_xll.BDS(A241,"BEST_ANALYST_RECS_BULK","headers=n","endcol=9","startcol=9","array=t"),0),"cols=10;rows=1")</f>
        <v>Mediobanca</v>
      </c>
      <c r="AH241" t="s">
        <v>664</v>
      </c>
      <c r="AI241" t="s">
        <v>25</v>
      </c>
      <c r="AJ241">
        <v>3</v>
      </c>
      <c r="AK241" t="s">
        <v>18</v>
      </c>
      <c r="AL241">
        <v>105</v>
      </c>
      <c r="AM241" t="s">
        <v>22</v>
      </c>
      <c r="AN241" s="2">
        <v>45819</v>
      </c>
      <c r="AO241">
        <v>3</v>
      </c>
      <c r="AP241">
        <v>0</v>
      </c>
      <c r="AQ241" t="str">
        <f>_xll.BDP($A241, AQ$6)</f>
        <v>Financials</v>
      </c>
      <c r="AR241" t="str">
        <f>_xll.BDP($A241, AR$6)</f>
        <v>Financial Services</v>
      </c>
      <c r="AS241">
        <f ca="1">_xll.BQL( A241, "IMPLIED_VOLATILITY("&amp;_xll.BQL.DATE(B$2)&amp;",EXPIRY=30D,PCT_MONEYNESS=100)")</f>
        <v>15.2911</v>
      </c>
    </row>
    <row r="242" spans="1:45" x14ac:dyDescent="0.25">
      <c r="A242" t="s">
        <v>328</v>
      </c>
      <c r="B242">
        <f ca="1">_xll.BDH(A242,"BEST_EPS",$B$2,$B$2,"BEST_FPERIOD_OVERRIDE=1bf","fill=previous","Days=A")</f>
        <v>11.817</v>
      </c>
      <c r="C242">
        <f ca="1">_xll.BDH(A242,"BEST_EPS",$B$2,$B$2,"BEST_FPERIOD_OVERRIDE=2bf","fill=previous","Days=A")</f>
        <v>12.843</v>
      </c>
      <c r="D242" t="str">
        <f ca="1">_xll.BDH(A242,"BEST_EPS",$B$2,$B$2,"BEST_FPERIOD_OVERRIDE=3bf","fill=previous","Days=A")</f>
        <v>#N/A N/A</v>
      </c>
      <c r="E242">
        <f ca="1">_xll.BDH(A242,"BEST_TARGET_PRICE",$B$2,$B$2,"fill=previous","Days=A")</f>
        <v>144.667</v>
      </c>
      <c r="F242">
        <f ca="1">_xll.BDH($A242,F$6,$B$2,$B$2,"Dir=V","Dts=H")</f>
        <v>122.8</v>
      </c>
      <c r="G242">
        <f ca="1">_xll.BDH($A242,G$6,$B$2,$B$2,"Dir=V","Dts=H")</f>
        <v>123.4</v>
      </c>
      <c r="H242">
        <f ca="1">_xll.BDH($A242,H$6,$B$2,$B$2,"Dir=V","Dts=H")</f>
        <v>122.2</v>
      </c>
      <c r="I242">
        <f ca="1">_xll.BDH($A242,I$6,$B$2,$B$2,"Dir=V","Dts=H")</f>
        <v>122.8</v>
      </c>
      <c r="J242" t="s">
        <v>678</v>
      </c>
      <c r="K242">
        <f t="shared" si="6"/>
        <v>141.33333333333334</v>
      </c>
      <c r="L242">
        <f t="shared" si="7"/>
        <v>145</v>
      </c>
      <c r="M242" t="str">
        <f>_xll.BDS(A242,"BEST_ANALYST_RECS_BULK","headers=n","startrow",MATCH(1,_xll.BDS(A242,"BEST_ANALYST_RECS_BULK","headers=n","endcol=9","startcol=9","array=t"),0),"endrow",MATCH(1,_xll.BDS(A242,"BEST_ANALYST_RECS_BULK","headers=n","endcol=9","startcol=9","array=t"),0),"cols=10;rows=1")</f>
        <v>Oddo BHF</v>
      </c>
      <c r="N242" t="s">
        <v>1012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45842</v>
      </c>
      <c r="U242">
        <v>1</v>
      </c>
      <c r="V242">
        <v>12.38</v>
      </c>
      <c r="W242" t="str">
        <f>_xll.BDS(A242,"BEST_ANALYST_RECS_BULK","headers=n","startrow",MATCH(2,_xll.BDS(A242,"BEST_ANALYST_RECS_BULK","headers=n","endcol=9","startcol=9","array=t"),0),"endrow",MATCH(2,_xll.BDS(A242,"BEST_ANALYST_RECS_BULK","headers=n","endcol=9","startcol=9","array=t"),0),"cols=10;rows=1")</f>
        <v>Bank Degroof Petercam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f>_xll.BDS(A242,"BEST_ANALYST_RECS_BULK","headers=n","startrow",MATCH(3,_xll.BDS(A242,"BEST_ANALYST_RECS_BULK","headers=n","endcol=9","startcol=9","array=t"),0),"endrow",MATCH(3,_xll.BDS(A242,"BEST_ANALYST_RECS_BULK","headers=n","endcol=9","startcol=9","array=t"),0),"cols=10;rows=1")</f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tr">
        <f>_xll.BDP($A242, AQ$6)</f>
        <v>Financials</v>
      </c>
      <c r="AR242" t="str">
        <f>_xll.BDP($A242, AR$6)</f>
        <v>Financial Services</v>
      </c>
      <c r="AS242" t="str">
        <f ca="1">_xll.BQL( A242, "IMPLIED_VOLATILITY("&amp;_xll.BQL.DATE(B$2)&amp;",EXPIRY=30D,PCT_MONEYNESS=100)")</f>
        <v>#N/A</v>
      </c>
    </row>
    <row r="243" spans="1:45" x14ac:dyDescent="0.25">
      <c r="A243" t="s">
        <v>160</v>
      </c>
      <c r="B243">
        <f ca="1">_xll.BDH(A243,"BEST_EPS",$B$2,$B$2,"BEST_FPERIOD_OVERRIDE=1bf","fill=previous","Days=A")</f>
        <v>5.0519999999999996</v>
      </c>
      <c r="C243">
        <f ca="1">_xll.BDH(A243,"BEST_EPS",$B$2,$B$2,"BEST_FPERIOD_OVERRIDE=2bf","fill=previous","Days=A")</f>
        <v>5.4820000000000002</v>
      </c>
      <c r="D243">
        <f ca="1">_xll.BDH(A243,"BEST_EPS",$B$2,$B$2,"BEST_FPERIOD_OVERRIDE=3bf","fill=previous","Days=A")</f>
        <v>6.024</v>
      </c>
      <c r="E243">
        <f ca="1">_xll.BDH(A243,"BEST_TARGET_PRICE",$B$2,$B$2,"fill=previous","Days=A")</f>
        <v>90.659000000000006</v>
      </c>
      <c r="F243">
        <f ca="1">_xll.BDH($A243,F$6,$B$2,$B$2,"Dir=V","Dts=H")</f>
        <v>75</v>
      </c>
      <c r="G243">
        <f ca="1">_xll.BDH($A243,G$6,$B$2,$B$2,"Dir=V","Dts=H")</f>
        <v>75.8</v>
      </c>
      <c r="H243">
        <f ca="1">_xll.BDH($A243,H$6,$B$2,$B$2,"Dir=V","Dts=H")</f>
        <v>74.98</v>
      </c>
      <c r="I243">
        <f ca="1">_xll.BDH($A243,I$6,$B$2,$B$2,"Dir=V","Dts=H")</f>
        <v>75.64</v>
      </c>
      <c r="J243" t="s">
        <v>678</v>
      </c>
      <c r="K243">
        <f t="shared" si="6"/>
        <v>78.31</v>
      </c>
      <c r="L243">
        <f t="shared" si="7"/>
        <v>64.62</v>
      </c>
      <c r="M243" t="str">
        <f>_xll.BDS(A243,"BEST_ANALYST_RECS_BULK","headers=n","startrow",MATCH(1,_xll.BDS(A243,"BEST_ANALYST_RECS_BULK","headers=n","endcol=9","startcol=9","array=t"),0),"endrow",MATCH(1,_xll.BDS(A243,"BEST_ANALYST_RECS_BULK","headers=n","endcol=9","startcol=9","array=t"),0),"cols=10;rows=1")</f>
        <v>ING Bank</v>
      </c>
      <c r="N243" t="s">
        <v>478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23.27</v>
      </c>
      <c r="W243" t="str">
        <f>_xll.BDS(A243,"BEST_ANALYST_RECS_BULK","headers=n","startrow",MATCH(2,_xll.BDS(A243,"BEST_ANALYST_RECS_BULK","headers=n","endcol=9","startcol=9","array=t"),0),"endrow",MATCH(2,_xll.BDS(A243,"BEST_ANALYST_RECS_BULK","headers=n","endcol=9","startcol=9","array=t"),0),"cols=10;rows=1")</f>
        <v>ISS-EVA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13.26</v>
      </c>
      <c r="AG243" t="str">
        <f>_xll.BDS(A243,"BEST_ANALYST_RECS_BULK","headers=n","startrow",MATCH(3,_xll.BDS(A243,"BEST_ANALYST_RECS_BULK","headers=n","endcol=9","startcol=9","array=t"),0),"endrow",MATCH(3,_xll.BDS(A243,"BEST_ANALYST_RECS_BULK","headers=n","endcol=9","startcol=9","array=t"),0),"cols=10;rows=1")</f>
        <v>RBC Capital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9.99</v>
      </c>
      <c r="AQ243" t="str">
        <f>_xll.BDP($A243, AQ$6)</f>
        <v>Consumer Staples</v>
      </c>
      <c r="AR243" t="str">
        <f>_xll.BDP($A243, AR$6)</f>
        <v>Beverages</v>
      </c>
      <c r="AS243">
        <f ca="1">_xll.BQL( A243, "IMPLIED_VOLATILITY("&amp;_xll.BQL.DATE(B$2)&amp;",EXPIRY=30D,PCT_MONEYNESS=100)")</f>
        <v>24.349699999999999</v>
      </c>
    </row>
    <row r="244" spans="1:45" x14ac:dyDescent="0.25">
      <c r="A244" t="s">
        <v>276</v>
      </c>
      <c r="B244">
        <f ca="1">_xll.BDH(A244,"BEST_EPS",$B$2,$B$2,"BEST_FPERIOD_OVERRIDE=1bf","fill=previous","Days=A")</f>
        <v>4.5350000000000001</v>
      </c>
      <c r="C244">
        <f ca="1">_xll.BDH(A244,"BEST_EPS",$B$2,$B$2,"BEST_FPERIOD_OVERRIDE=2bf","fill=previous","Days=A")</f>
        <v>5.1870000000000003</v>
      </c>
      <c r="D244">
        <f ca="1">_xll.BDH(A244,"BEST_EPS",$B$2,$B$2,"BEST_FPERIOD_OVERRIDE=3bf","fill=previous","Days=A")</f>
        <v>6.59</v>
      </c>
      <c r="E244">
        <f ca="1">_xll.BDH(A244,"BEST_TARGET_PRICE",$B$2,$B$2,"fill=previous","Days=A")</f>
        <v>104</v>
      </c>
      <c r="F244">
        <f ca="1">_xll.BDH($A244,F$6,$B$2,$B$2,"Dir=V","Dts=H")</f>
        <v>64.099999999999994</v>
      </c>
      <c r="G244">
        <f ca="1">_xll.BDH($A244,G$6,$B$2,$B$2,"Dir=V","Dts=H")</f>
        <v>64.8</v>
      </c>
      <c r="H244">
        <f ca="1">_xll.BDH($A244,H$6,$B$2,$B$2,"Dir=V","Dts=H")</f>
        <v>64.099999999999994</v>
      </c>
      <c r="I244">
        <f ca="1">_xll.BDH($A244,I$6,$B$2,$B$2,"Dir=V","Dts=H")</f>
        <v>64.8</v>
      </c>
      <c r="J244" t="s">
        <v>678</v>
      </c>
      <c r="K244">
        <f t="shared" si="6"/>
        <v>85</v>
      </c>
      <c r="L244">
        <f t="shared" si="7"/>
        <v>85</v>
      </c>
      <c r="M244" t="str">
        <f>_xll.BDS(A244,"BEST_ANALYST_RECS_BULK","headers=n","startrow",MATCH(1,_xll.BDS(A244,"BEST_ANALYST_RECS_BULK","headers=n","endcol=9","startcol=9","array=t"),0),"endrow",MATCH(1,_xll.BDS(A244,"BEST_ANALYST_RECS_BULK","headers=n","endcol=9","startcol=9","array=t"),0),"cols=10;rows=1")</f>
        <v>Bank Degroof Petercam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tr">
        <f>_xll.BDS(A244,"BEST_ANALYST_RECS_BULK","headers=n","startrow",MATCH(2,_xll.BDS(A244,"BEST_ANALYST_RECS_BULK","headers=n","endcol=9","startcol=9","array=t"),0),"endrow",MATCH(2,_xll.BDS(A244,"BEST_ANALYST_RECS_BULK","headers=n","endcol=9","startcol=9","array=t"),0),"cols=10;rows=1")</f>
        <v>ISS-EVA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-2.77</v>
      </c>
      <c r="AG244" t="str">
        <f>_xll.BDS(A244,"BEST_ANALYST_RECS_BULK","headers=n","startrow",MATCH(3,_xll.BDS(A244,"BEST_ANALYST_RECS_BULK","headers=n","endcol=9","startcol=9","array=t"),0),"endrow",MATCH(3,_xll.BDS(A244,"BEST_ANALYST_RECS_BULK","headers=n","endcol=9","startcol=9","array=t"),0),"cols=10;rows=1")</f>
        <v>Sadif Investment Analytics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-8.5</v>
      </c>
      <c r="AQ244" t="str">
        <f>_xll.BDP($A244, AQ$6)</f>
        <v>Consumer Staples</v>
      </c>
      <c r="AR244" t="str">
        <f>_xll.BDP($A244, AR$6)</f>
        <v>Beverages</v>
      </c>
      <c r="AS244" t="str">
        <f ca="1">_xll.BQL( A244, "IMPLIED_VOLATILITY("&amp;_xll.BQL.DATE(B$2)&amp;",EXPIRY=30D,PCT_MONEYNESS=100)")</f>
        <v>#N/A</v>
      </c>
    </row>
    <row r="245" spans="1:45" x14ac:dyDescent="0.25">
      <c r="A245" t="s">
        <v>365</v>
      </c>
      <c r="B245">
        <f ca="1">_xll.BDH(A245,"BEST_EPS",$B$2,$B$2,"BEST_FPERIOD_OVERRIDE=1bf","fill=previous","Days=A")</f>
        <v>6.383</v>
      </c>
      <c r="C245">
        <f ca="1">_xll.BDH(A245,"BEST_EPS",$B$2,$B$2,"BEST_FPERIOD_OVERRIDE=2bf","fill=previous","Days=A")</f>
        <v>6.92</v>
      </c>
      <c r="D245">
        <f ca="1">_xll.BDH(A245,"BEST_EPS",$B$2,$B$2,"BEST_FPERIOD_OVERRIDE=3bf","fill=previous","Days=A")</f>
        <v>7.4829999999999997</v>
      </c>
      <c r="E245">
        <f ca="1">_xll.BDH(A245,"BEST_TARGET_PRICE",$B$2,$B$2,"fill=previous","Days=A")</f>
        <v>154.625</v>
      </c>
      <c r="F245">
        <f ca="1">_xll.BDH($A245,F$6,$B$2,$B$2,"Dir=V","Dts=H")</f>
        <v>113.35</v>
      </c>
      <c r="G245">
        <f ca="1">_xll.BDH($A245,G$6,$B$2,$B$2,"Dir=V","Dts=H")</f>
        <v>115.8</v>
      </c>
      <c r="H245">
        <f ca="1">_xll.BDH($A245,H$6,$B$2,$B$2,"Dir=V","Dts=H")</f>
        <v>113.35</v>
      </c>
      <c r="I245">
        <f ca="1">_xll.BDH($A245,I$6,$B$2,$B$2,"Dir=V","Dts=H")</f>
        <v>114.5</v>
      </c>
      <c r="J245" t="s">
        <v>678</v>
      </c>
      <c r="K245">
        <f t="shared" si="6"/>
        <v>125</v>
      </c>
      <c r="L245">
        <f t="shared" si="7"/>
        <v>125</v>
      </c>
      <c r="M245" t="str">
        <f>_xll.BDS(A245,"BEST_ANALYST_RECS_BULK","headers=n","startrow",MATCH(1,_xll.BDS(A245,"BEST_ANALYST_RECS_BULK","headers=n","endcol=9","startcol=9","array=t"),0),"endrow",MATCH(1,_xll.BDS(A245,"BEST_ANALYST_RECS_BULK","headers=n","endcol=9","startcol=9","array=t"),0),"cols=10;rows=1")</f>
        <v>ISS-EVA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15.17</v>
      </c>
      <c r="W245" t="e">
        <f>_xll.BDS(A245,"BEST_ANALYST_RECS_BULK","headers=n","startrow",MATCH(2,_xll.BDS(A245,"BEST_ANALYST_RECS_BULK","headers=n","endcol=9","startcol=9","array=t"),0),"endrow",MATCH(2,_xll.BDS(A245,"BEST_ANALYST_RECS_BULK","headers=n","endcol=9","startcol=9","array=t"),0),"cols=10;rows=1")</f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tr">
        <f>_xll.BDS(A245,"BEST_ANALYST_RECS_BULK","headers=n","startrow",MATCH(3,_xll.BDS(A245,"BEST_ANALYST_RECS_BULK","headers=n","endcol=9","startcol=9","array=t"),0),"endrow",MATCH(3,_xll.BDS(A245,"BEST_ANALYST_RECS_BULK","headers=n","endcol=9","startcol=9","array=t"),0),"cols=10;rows=1")</f>
        <v>Bank Degroof Petercam</v>
      </c>
      <c r="AH245" t="s">
        <v>576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45845</v>
      </c>
      <c r="AO245">
        <v>3</v>
      </c>
      <c r="AP245">
        <v>0</v>
      </c>
      <c r="AQ245" t="str">
        <f>_xll.BDP($A245, AQ$6)</f>
        <v>Industrials</v>
      </c>
      <c r="AR245" t="str">
        <f>_xll.BDP($A245, AR$6)</f>
        <v>Trading Companies &amp; Distributo</v>
      </c>
      <c r="AS245">
        <f ca="1">_xll.BQL( A245, "IMPLIED_VOLATILITY("&amp;_xll.BQL.DATE(B$2)&amp;",EXPIRY=30D,PCT_MONEYNESS=100)")</f>
        <v>30.170400000000001</v>
      </c>
    </row>
    <row r="246" spans="1:45" x14ac:dyDescent="0.25">
      <c r="A246" t="s">
        <v>146</v>
      </c>
      <c r="B246">
        <f ca="1">_xll.BDH(A246,"BEST_EPS",$B$2,$B$2,"BEST_FPERIOD_OVERRIDE=1bf","fill=previous","Days=A")</f>
        <v>2.0819999999999999</v>
      </c>
      <c r="C246">
        <f ca="1">_xll.BDH(A246,"BEST_EPS",$B$2,$B$2,"BEST_FPERIOD_OVERRIDE=2bf","fill=previous","Days=A")</f>
        <v>2.383</v>
      </c>
      <c r="D246">
        <f ca="1">_xll.BDH(A246,"BEST_EPS",$B$2,$B$2,"BEST_FPERIOD_OVERRIDE=3bf","fill=previous","Days=A")</f>
        <v>2.5910000000000002</v>
      </c>
      <c r="E246">
        <f ca="1">_xll.BDH(A246,"BEST_TARGET_PRICE",$B$2,$B$2,"fill=previous","Days=A")</f>
        <v>20.198</v>
      </c>
      <c r="F246">
        <f ca="1">_xll.BDH($A246,F$6,$B$2,$B$2,"Dir=V","Dts=H")</f>
        <v>19.8</v>
      </c>
      <c r="G246">
        <f ca="1">_xll.BDH($A246,G$6,$B$2,$B$2,"Dir=V","Dts=H")</f>
        <v>19.867999999999999</v>
      </c>
      <c r="H246">
        <f ca="1">_xll.BDH($A246,H$6,$B$2,$B$2,"Dir=V","Dts=H")</f>
        <v>19.731999999999999</v>
      </c>
      <c r="I246">
        <f ca="1">_xll.BDH($A246,I$6,$B$2,$B$2,"Dir=V","Dts=H")</f>
        <v>19.731999999999999</v>
      </c>
      <c r="J246" t="s">
        <v>678</v>
      </c>
      <c r="K246">
        <f t="shared" si="6"/>
        <v>20.599999999999998</v>
      </c>
      <c r="L246">
        <f t="shared" si="7"/>
        <v>18.8</v>
      </c>
      <c r="M246" t="str">
        <f>_xll.BDS(A246,"BEST_ANALYST_RECS_BULK","headers=n","startrow",MATCH(1,_xll.BDS(A246,"BEST_ANALYST_RECS_BULK","headers=n","endcol=9","startcol=9","array=t"),0),"endrow",MATCH(1,_xll.BDS(A246,"BEST_ANALYST_RECS_BULK","headers=n","endcol=9","startcol=9","array=t"),0),"cols=10;rows=1")</f>
        <v>AlphaValue/Baader Europe</v>
      </c>
      <c r="N246" t="s">
        <v>448</v>
      </c>
      <c r="O246" t="s">
        <v>444</v>
      </c>
      <c r="P246">
        <v>2</v>
      </c>
      <c r="Q246" t="s">
        <v>18</v>
      </c>
      <c r="R246">
        <v>18.8</v>
      </c>
      <c r="S246" t="s">
        <v>27</v>
      </c>
      <c r="T246" s="2">
        <v>45841</v>
      </c>
      <c r="U246">
        <v>1</v>
      </c>
      <c r="V246">
        <v>41.37</v>
      </c>
      <c r="W246" t="str">
        <f>_xll.BDS(A246,"BEST_ANALYST_RECS_BULK","headers=n","startrow",MATCH(2,_xll.BDS(A246,"BEST_ANALYST_RECS_BULK","headers=n","endcol=9","startcol=9","array=t"),0),"endrow",MATCH(2,_xll.BDS(A246,"BEST_ANALYST_RECS_BULK","headers=n","endcol=9","startcol=9","array=t"),0),"cols=10;rows=1")</f>
        <v>Morningstar</v>
      </c>
      <c r="X246" t="s">
        <v>481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34.44</v>
      </c>
      <c r="AG246" t="str">
        <f>_xll.BDS(A246,"BEST_ANALYST_RECS_BULK","headers=n","startrow",MATCH(3,_xll.BDS(A246,"BEST_ANALYST_RECS_BULK","headers=n","endcol=9","startcol=9","array=t"),0),"endrow",MATCH(3,_xll.BDS(A246,"BEST_ANALYST_RECS_BULK","headers=n","endcol=9","startcol=9","array=t"),0),"cols=10;rows=1")</f>
        <v>Grupo Santander</v>
      </c>
      <c r="AH246" t="s">
        <v>819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45832</v>
      </c>
      <c r="AO246">
        <v>3</v>
      </c>
      <c r="AP246">
        <v>30.22</v>
      </c>
      <c r="AQ246" t="str">
        <f>_xll.BDP($A246, AQ$6)</f>
        <v>Financials</v>
      </c>
      <c r="AR246" t="str">
        <f>_xll.BDP($A246, AR$6)</f>
        <v>Banks</v>
      </c>
      <c r="AS246">
        <f ca="1">_xll.BQL( A246, "IMPLIED_VOLATILITY("&amp;_xll.BQL.DATE(B$2)&amp;",EXPIRY=30D,PCT_MONEYNESS=100)")</f>
        <v>23.5075</v>
      </c>
    </row>
    <row r="247" spans="1:45" x14ac:dyDescent="0.25">
      <c r="A247" t="s">
        <v>369</v>
      </c>
      <c r="B247">
        <f ca="1">_xll.BDH(A247,"BEST_EPS",$B$2,$B$2,"BEST_FPERIOD_OVERRIDE=1bf","fill=previous","Days=A")</f>
        <v>3.6080000000000001</v>
      </c>
      <c r="C247">
        <f ca="1">_xll.BDH(A247,"BEST_EPS",$B$2,$B$2,"BEST_FPERIOD_OVERRIDE=2bf","fill=previous","Days=A")</f>
        <v>4.62</v>
      </c>
      <c r="D247">
        <f ca="1">_xll.BDH(A247,"BEST_EPS",$B$2,$B$2,"BEST_FPERIOD_OVERRIDE=3bf","fill=previous","Days=A")</f>
        <v>5.6459999999999999</v>
      </c>
      <c r="E247">
        <f ca="1">_xll.BDH(A247,"BEST_TARGET_PRICE",$B$2,$B$2,"fill=previous","Days=A")</f>
        <v>19.187999999999999</v>
      </c>
      <c r="F247">
        <f ca="1">_xll.BDH($A247,F$6,$B$2,$B$2,"Dir=V","Dts=H")</f>
        <v>13.22</v>
      </c>
      <c r="G247">
        <f ca="1">_xll.BDH($A247,G$6,$B$2,$B$2,"Dir=V","Dts=H")</f>
        <v>13.35</v>
      </c>
      <c r="H247">
        <f ca="1">_xll.BDH($A247,H$6,$B$2,$B$2,"Dir=V","Dts=H")</f>
        <v>13</v>
      </c>
      <c r="I247">
        <f ca="1">_xll.BDH($A247,I$6,$B$2,$B$2,"Dir=V","Dts=H")</f>
        <v>13.03</v>
      </c>
      <c r="J247" t="s">
        <v>678</v>
      </c>
      <c r="K247">
        <f t="shared" si="6"/>
        <v>10.09</v>
      </c>
      <c r="L247">
        <f t="shared" si="7"/>
        <v>4.18</v>
      </c>
      <c r="M247" t="str">
        <f>_xll.BDS(A247,"BEST_ANALYST_RECS_BULK","headers=n","startrow",MATCH(1,_xll.BDS(A247,"BEST_ANALYST_RECS_BULK","headers=n","endcol=9","startcol=9","array=t"),0),"endrow",MATCH(1,_xll.BDS(A247,"BEST_ANALYST_RECS_BULK","headers=n","endcol=9","startcol=9","array=t"),0),"cols=10;rows=1")</f>
        <v>ISS-EVA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17.53</v>
      </c>
      <c r="W247" t="str">
        <f>_xll.BDS(A247,"BEST_ANALYST_RECS_BULK","headers=n","startrow",MATCH(2,_xll.BDS(A247,"BEST_ANALYST_RECS_BULK","headers=n","endcol=9","startcol=9","array=t"),0),"endrow",MATCH(2,_xll.BDS(A247,"BEST_ANALYST_RECS_BULK","headers=n","endcol=9","startcol=9","array=t"),0),"cols=10;rows=1")</f>
        <v>Sadif Investment Analytics</v>
      </c>
      <c r="X247" t="s">
        <v>32</v>
      </c>
      <c r="Y247" t="s">
        <v>30</v>
      </c>
      <c r="Z247">
        <v>1</v>
      </c>
      <c r="AA247" t="s">
        <v>26</v>
      </c>
      <c r="AB247">
        <v>4.18</v>
      </c>
      <c r="AC247" t="s">
        <v>19</v>
      </c>
      <c r="AD247" s="2">
        <v>45765</v>
      </c>
      <c r="AE247">
        <v>2</v>
      </c>
      <c r="AF247">
        <v>-4.59</v>
      </c>
      <c r="AG247" t="str">
        <f>_xll.BDS(A247,"BEST_ANALYST_RECS_BULK","headers=n","startrow",MATCH(3,_xll.BDS(A247,"BEST_ANALYST_RECS_BULK","headers=n","endcol=9","startcol=9","array=t"),0),"endrow",MATCH(3,_xll.BDS(A247,"BEST_ANALYST_RECS_BULK","headers=n","endcol=9","startcol=9","array=t"),0),"cols=10;rows=1")</f>
        <v>JP Morgan</v>
      </c>
      <c r="AH247" t="s">
        <v>873</v>
      </c>
      <c r="AI247" t="s">
        <v>24</v>
      </c>
      <c r="AJ247">
        <v>5</v>
      </c>
      <c r="AK247" t="s">
        <v>23</v>
      </c>
      <c r="AL247">
        <v>16</v>
      </c>
      <c r="AM247" t="s">
        <v>19</v>
      </c>
      <c r="AN247" s="2">
        <v>45833</v>
      </c>
      <c r="AO247">
        <v>3</v>
      </c>
      <c r="AP247">
        <v>-5.92</v>
      </c>
      <c r="AQ247" t="str">
        <f>_xll.BDP($A247, AQ$6)</f>
        <v>Industrials</v>
      </c>
      <c r="AR247" t="str">
        <f>_xll.BDP($A247, AR$6)</f>
        <v>Air Freight &amp; Logistics</v>
      </c>
      <c r="AS247">
        <f ca="1">_xll.BQL( A247, "IMPLIED_VOLATILITY("&amp;_xll.BQL.DATE(B$2)&amp;",EXPIRY=30D,PCT_MONEYNESS=100)")</f>
        <v>30.54</v>
      </c>
    </row>
    <row r="248" spans="1:45" x14ac:dyDescent="0.25">
      <c r="A248" t="s">
        <v>343</v>
      </c>
      <c r="B248">
        <f ca="1">_xll.BDH(A248,"BEST_EPS",$B$2,$B$2,"BEST_FPERIOD_OVERRIDE=1bf","fill=previous","Days=A")</f>
        <v>1.823</v>
      </c>
      <c r="C248">
        <f ca="1">_xll.BDH(A248,"BEST_EPS",$B$2,$B$2,"BEST_FPERIOD_OVERRIDE=2bf","fill=previous","Days=A")</f>
        <v>1.946</v>
      </c>
      <c r="D248">
        <f ca="1">_xll.BDH(A248,"BEST_EPS",$B$2,$B$2,"BEST_FPERIOD_OVERRIDE=3bf","fill=previous","Days=A")</f>
        <v>2.0880000000000001</v>
      </c>
      <c r="E248">
        <f ca="1">_xll.BDH(A248,"BEST_TARGET_PRICE",$B$2,$B$2,"fill=previous","Days=A")</f>
        <v>23.373000000000001</v>
      </c>
      <c r="F248">
        <f ca="1">_xll.BDH($A248,F$6,$B$2,$B$2,"Dir=V","Dts=H")</f>
        <v>24.38</v>
      </c>
      <c r="G248">
        <f ca="1">_xll.BDH($A248,G$6,$B$2,$B$2,"Dir=V","Dts=H")</f>
        <v>24.4</v>
      </c>
      <c r="H248">
        <f ca="1">_xll.BDH($A248,H$6,$B$2,$B$2,"Dir=V","Dts=H")</f>
        <v>24.06</v>
      </c>
      <c r="I248">
        <f ca="1">_xll.BDH($A248,I$6,$B$2,$B$2,"Dir=V","Dts=H")</f>
        <v>24.06</v>
      </c>
      <c r="J248" t="s">
        <v>678</v>
      </c>
      <c r="K248">
        <f t="shared" si="6"/>
        <v>25</v>
      </c>
      <c r="L248">
        <f t="shared" si="7"/>
        <v>28</v>
      </c>
      <c r="M248" t="str">
        <f>_xll.BDS(A248,"BEST_ANALYST_RECS_BULK","headers=n","startrow",MATCH(1,_xll.BDS(A248,"BEST_ANALYST_RECS_BULK","headers=n","endcol=9","startcol=9","array=t"),0),"endrow",MATCH(1,_xll.BDS(A248,"BEST_ANALYST_RECS_BULK","headers=n","endcol=9","startcol=9","array=t"),0),"cols=10;rows=1")</f>
        <v>Jefferies</v>
      </c>
      <c r="N248" t="s">
        <v>756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18.329999999999998</v>
      </c>
      <c r="W248" t="str">
        <f>_xll.BDS(A248,"BEST_ANALYST_RECS_BULK","headers=n","startrow",MATCH(2,_xll.BDS(A248,"BEST_ANALYST_RECS_BULK","headers=n","endcol=9","startcol=9","array=t"),0),"endrow",MATCH(2,_xll.BDS(A248,"BEST_ANALYST_RECS_BULK","headers=n","endcol=9","startcol=9","array=t"),0),"cols=10;rows=1")</f>
        <v>BNP Paribas Exane</v>
      </c>
      <c r="X248" t="s">
        <v>477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45840</v>
      </c>
      <c r="AE248">
        <v>2</v>
      </c>
      <c r="AF248">
        <v>15.69</v>
      </c>
      <c r="AG248" t="str">
        <f>_xll.BDS(A248,"BEST_ANALYST_RECS_BULK","headers=n","startrow",MATCH(3,_xll.BDS(A248,"BEST_ANALYST_RECS_BULK","headers=n","endcol=9","startcol=9","array=t"),0),"endrow",MATCH(3,_xll.BDS(A248,"BEST_ANALYST_RECS_BULK","headers=n","endcol=9","startcol=9","array=t"),0),"cols=10;rows=1")</f>
        <v>ISS-EVA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1.23</v>
      </c>
      <c r="AQ248" t="str">
        <f>_xll.BDP($A248, AQ$6)</f>
        <v>Consumer Staples</v>
      </c>
      <c r="AR248" t="str">
        <f>_xll.BDP($A248, AR$6)</f>
        <v>Food Products</v>
      </c>
      <c r="AS248">
        <f ca="1">_xll.BQL( A248, "IMPLIED_VOLATILITY("&amp;_xll.BQL.DATE(B$2)&amp;",EXPIRY=30D,PCT_MONEYNESS=100)")</f>
        <v>24.9603</v>
      </c>
    </row>
    <row r="249" spans="1:45" x14ac:dyDescent="0.25">
      <c r="A249" t="s">
        <v>302</v>
      </c>
      <c r="B249">
        <f ca="1">_xll.BDH(A249,"BEST_EPS",$B$2,$B$2,"BEST_FPERIOD_OVERRIDE=1bf","fill=previous","Days=A")</f>
        <v>0.24199999999999999</v>
      </c>
      <c r="C249">
        <f ca="1">_xll.BDH(A249,"BEST_EPS",$B$2,$B$2,"BEST_FPERIOD_OVERRIDE=2bf","fill=previous","Days=A")</f>
        <v>0.26100000000000001</v>
      </c>
      <c r="D249">
        <f ca="1">_xll.BDH(A249,"BEST_EPS",$B$2,$B$2,"BEST_FPERIOD_OVERRIDE=3bf","fill=previous","Days=A")</f>
        <v>0.28100000000000003</v>
      </c>
      <c r="E249">
        <f ca="1">_xll.BDH(A249,"BEST_TARGET_PRICE",$B$2,$B$2,"fill=previous","Days=A")</f>
        <v>4.1539999999999999</v>
      </c>
      <c r="F249">
        <f ca="1">_xll.BDH($A249,F$6,$B$2,$B$2,"Dir=V","Dts=H")</f>
        <v>4.0960000000000001</v>
      </c>
      <c r="G249">
        <f ca="1">_xll.BDH($A249,G$6,$B$2,$B$2,"Dir=V","Dts=H")</f>
        <v>4.1029999999999998</v>
      </c>
      <c r="H249">
        <f ca="1">_xll.BDH($A249,H$6,$B$2,$B$2,"Dir=V","Dts=H")</f>
        <v>4.0419999999999998</v>
      </c>
      <c r="I249">
        <f ca="1">_xll.BDH($A249,I$6,$B$2,$B$2,"Dir=V","Dts=H")</f>
        <v>4.0439999999999996</v>
      </c>
      <c r="J249" t="s">
        <v>678</v>
      </c>
      <c r="K249">
        <f t="shared" si="6"/>
        <v>4.3999999999999995</v>
      </c>
      <c r="L249">
        <f t="shared" si="7"/>
        <v>4.3</v>
      </c>
      <c r="M249" t="str">
        <f>_xll.BDS(A249,"BEST_ANALYST_RECS_BULK","headers=n","startrow",MATCH(1,_xll.BDS(A249,"BEST_ANALYST_RECS_BULK","headers=n","endcol=9","startcol=9","array=t"),0),"endrow",MATCH(1,_xll.BDS(A249,"BEST_ANALYST_RECS_BULK","headers=n","endcol=9","startcol=9","array=t"),0),"cols=10;rows=1")</f>
        <v>Landesbank Baden-Wuerttemberg</v>
      </c>
      <c r="N249" t="s">
        <v>445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17.95</v>
      </c>
      <c r="W249" t="str">
        <f>_xll.BDS(A249,"BEST_ANALYST_RECS_BULK","headers=n","startrow",MATCH(2,_xll.BDS(A249,"BEST_ANALYST_RECS_BULK","headers=n","endcol=9","startcol=9","array=t"),0),"endrow",MATCH(2,_xll.BDS(A249,"BEST_ANALYST_RECS_BULK","headers=n","endcol=9","startcol=9","array=t"),0),"cols=10;rows=1")</f>
        <v>BNP Paribas Exane</v>
      </c>
      <c r="X249" t="s">
        <v>1015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45845</v>
      </c>
      <c r="AE249">
        <v>2</v>
      </c>
      <c r="AF249">
        <v>14.94</v>
      </c>
      <c r="AG249" t="e">
        <f>_xll.BDS(A249,"BEST_ANALYST_RECS_BULK","headers=n","startrow",MATCH(3,_xll.BDS(A249,"BEST_ANALYST_RECS_BULK","headers=n","endcol=9","startcol=9","array=t"),0),"endrow",MATCH(3,_xll.BDS(A249,"BEST_ANALYST_RECS_BULK","headers=n","endcol=9","startcol=9","array=t"),0),"cols=10;rows=1")</f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tr">
        <f>_xll.BDP($A249, AQ$6)</f>
        <v>Communication Services</v>
      </c>
      <c r="AR249" t="str">
        <f>_xll.BDP($A249, AR$6)</f>
        <v>Diversified Telecommunication</v>
      </c>
      <c r="AS249">
        <f ca="1">_xll.BQL( A249, "IMPLIED_VOLATILITY("&amp;_xll.BQL.DATE(B$2)&amp;",EXPIRY=30D,PCT_MONEYNESS=100)")</f>
        <v>16.3611</v>
      </c>
    </row>
    <row r="250" spans="1:45" x14ac:dyDescent="0.25">
      <c r="A250" t="s">
        <v>285</v>
      </c>
      <c r="B250">
        <f ca="1">_xll.BDH(A250,"BEST_EPS",$B$2,$B$2,"BEST_FPERIOD_OVERRIDE=1bf","fill=previous","Days=A")</f>
        <v>4.5810000000000004</v>
      </c>
      <c r="C250">
        <f ca="1">_xll.BDH(A250,"BEST_EPS",$B$2,$B$2,"BEST_FPERIOD_OVERRIDE=2bf","fill=previous","Days=A")</f>
        <v>5.2190000000000003</v>
      </c>
      <c r="D250">
        <f ca="1">_xll.BDH(A250,"BEST_EPS",$B$2,$B$2,"BEST_FPERIOD_OVERRIDE=3bf","fill=previous","Days=A")</f>
        <v>5.5369999999999999</v>
      </c>
      <c r="E250">
        <f ca="1">_xll.BDH(A250,"BEST_TARGET_PRICE",$B$2,$B$2,"fill=previous","Days=A")</f>
        <v>31.818999999999999</v>
      </c>
      <c r="F250">
        <f ca="1">_xll.BDH($A250,F$6,$B$2,$B$2,"Dir=V","Dts=H")</f>
        <v>28.79</v>
      </c>
      <c r="G250">
        <f ca="1">_xll.BDH($A250,G$6,$B$2,$B$2,"Dir=V","Dts=H")</f>
        <v>29.62</v>
      </c>
      <c r="H250">
        <f ca="1">_xll.BDH($A250,H$6,$B$2,$B$2,"Dir=V","Dts=H")</f>
        <v>28.72</v>
      </c>
      <c r="I250">
        <f ca="1">_xll.BDH($A250,I$6,$B$2,$B$2,"Dir=V","Dts=H")</f>
        <v>29.62</v>
      </c>
      <c r="J250" t="s">
        <v>678</v>
      </c>
      <c r="K250">
        <f t="shared" si="6"/>
        <v>31.966666666666669</v>
      </c>
      <c r="L250">
        <f t="shared" si="7"/>
        <v>27.9</v>
      </c>
      <c r="M250" t="str">
        <f>_xll.BDS(A250,"BEST_ANALYST_RECS_BULK","headers=n","startrow",MATCH(1,_xll.BDS(A250,"BEST_ANALYST_RECS_BULK","headers=n","endcol=9","startcol=9","array=t"),0),"endrow",MATCH(1,_xll.BDS(A250,"BEST_ANALYST_RECS_BULK","headers=n","endcol=9","startcol=9","array=t"),0),"cols=10;rows=1")</f>
        <v>AlphaValue/Baader Europe</v>
      </c>
      <c r="N250" t="s">
        <v>619</v>
      </c>
      <c r="O250" t="s">
        <v>444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90.04</v>
      </c>
      <c r="W250" t="str">
        <f>_xll.BDS(A250,"BEST_ANALYST_RECS_BULK","headers=n","startrow",MATCH(2,_xll.BDS(A250,"BEST_ANALYST_RECS_BULK","headers=n","endcol=9","startcol=9","array=t"),0),"endrow",MATCH(2,_xll.BDS(A250,"BEST_ANALYST_RECS_BULK","headers=n","endcol=9","startcol=9","array=t"),0),"cols=10;rows=1")</f>
        <v>Kepler Cheuvreux</v>
      </c>
      <c r="X250" t="s">
        <v>881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50.89</v>
      </c>
      <c r="AG250" t="str">
        <f>_xll.BDS(A250,"BEST_ANALYST_RECS_BULK","headers=n","startrow",MATCH(3,_xll.BDS(A250,"BEST_ANALYST_RECS_BULK","headers=n","endcol=9","startcol=9","array=t"),0),"endrow",MATCH(3,_xll.BDS(A250,"BEST_ANALYST_RECS_BULK","headers=n","endcol=9","startcol=9","array=t"),0),"cols=10;rows=1")</f>
        <v>Barclays</v>
      </c>
      <c r="AH250" t="s">
        <v>922</v>
      </c>
      <c r="AI250" t="s">
        <v>24</v>
      </c>
      <c r="AJ250">
        <v>5</v>
      </c>
      <c r="AK250" t="s">
        <v>18</v>
      </c>
      <c r="AL250">
        <v>27</v>
      </c>
      <c r="AM250" t="s">
        <v>19</v>
      </c>
      <c r="AN250" s="2">
        <v>45840</v>
      </c>
      <c r="AO250">
        <v>3</v>
      </c>
      <c r="AP250">
        <v>45.93</v>
      </c>
      <c r="AQ250" t="str">
        <f>_xll.BDP($A250, AQ$6)</f>
        <v>Materials</v>
      </c>
      <c r="AR250" t="str">
        <f>_xll.BDP($A250, AR$6)</f>
        <v>Metals &amp; Mining</v>
      </c>
      <c r="AS250">
        <f ca="1">_xll.BQL( A250, "IMPLIED_VOLATILITY("&amp;_xll.BQL.DATE(B$2)&amp;",EXPIRY=30D,PCT_MONEYNESS=100)")</f>
        <v>32.397799999999997</v>
      </c>
    </row>
    <row r="251" spans="1:45" x14ac:dyDescent="0.25">
      <c r="A251" t="s">
        <v>311</v>
      </c>
      <c r="B251">
        <f ca="1">_xll.BDH(A251,"BEST_EPS",$B$2,$B$2,"BEST_FPERIOD_OVERRIDE=1bf","fill=previous","Days=A")</f>
        <v>7.3449999999999998</v>
      </c>
      <c r="C251">
        <f ca="1">_xll.BDH(A251,"BEST_EPS",$B$2,$B$2,"BEST_FPERIOD_OVERRIDE=2bf","fill=previous","Days=A")</f>
        <v>7.7679999999999998</v>
      </c>
      <c r="D251">
        <f ca="1">_xll.BDH(A251,"BEST_EPS",$B$2,$B$2,"BEST_FPERIOD_OVERRIDE=3bf","fill=previous","Days=A")</f>
        <v>8.2319999999999993</v>
      </c>
      <c r="E251">
        <f ca="1">_xll.BDH(A251,"BEST_TARGET_PRICE",$B$2,$B$2,"fill=previous","Days=A")</f>
        <v>60.466999999999999</v>
      </c>
      <c r="F251">
        <f ca="1">_xll.BDH($A251,F$6,$B$2,$B$2,"Dir=V","Dts=H")</f>
        <v>57.12</v>
      </c>
      <c r="G251">
        <f ca="1">_xll.BDH($A251,G$6,$B$2,$B$2,"Dir=V","Dts=H")</f>
        <v>57.34</v>
      </c>
      <c r="H251">
        <f ca="1">_xll.BDH($A251,H$6,$B$2,$B$2,"Dir=V","Dts=H")</f>
        <v>56.74</v>
      </c>
      <c r="I251">
        <f ca="1">_xll.BDH($A251,I$6,$B$2,$B$2,"Dir=V","Dts=H")</f>
        <v>56.78</v>
      </c>
      <c r="J251" t="s">
        <v>678</v>
      </c>
      <c r="K251">
        <f t="shared" si="6"/>
        <v>65.2</v>
      </c>
      <c r="L251">
        <f t="shared" si="7"/>
        <v>60.6</v>
      </c>
      <c r="M251" t="str">
        <f>_xll.BDS(A251,"BEST_ANALYST_RECS_BULK","headers=n","startrow",MATCH(1,_xll.BDS(A251,"BEST_ANALYST_RECS_BULK","headers=n","endcol=9","startcol=9","array=t"),0),"endrow",MATCH(1,_xll.BDS(A251,"BEST_ANALYST_RECS_BULK","headers=n","endcol=9","startcol=9","array=t"),0),"cols=10;rows=1")</f>
        <v>AlphaValue/Baader Europe</v>
      </c>
      <c r="N251" t="s">
        <v>778</v>
      </c>
      <c r="O251" t="s">
        <v>438</v>
      </c>
      <c r="P251">
        <v>4</v>
      </c>
      <c r="Q251" t="s">
        <v>18</v>
      </c>
      <c r="R251">
        <v>60.6</v>
      </c>
      <c r="S251" t="s">
        <v>27</v>
      </c>
      <c r="T251" s="2">
        <v>45841</v>
      </c>
      <c r="U251">
        <v>1</v>
      </c>
      <c r="V251">
        <v>35.57</v>
      </c>
      <c r="W251" t="str">
        <f>_xll.BDS(A251,"BEST_ANALYST_RECS_BULK","headers=n","startrow",MATCH(2,_xll.BDS(A251,"BEST_ANALYST_RECS_BULK","headers=n","endcol=9","startcol=9","array=t"),0),"endrow",MATCH(2,_xll.BDS(A251,"BEST_ANALYST_RECS_BULK","headers=n","endcol=9","startcol=9","array=t"),0),"cols=10;rows=1")</f>
        <v>Oddo BHF</v>
      </c>
      <c r="X251" t="s">
        <v>1013</v>
      </c>
      <c r="Y251" t="s">
        <v>17</v>
      </c>
      <c r="Z251">
        <v>5</v>
      </c>
      <c r="AA251" t="s">
        <v>18</v>
      </c>
      <c r="AB251">
        <v>65</v>
      </c>
      <c r="AC251" t="s">
        <v>19</v>
      </c>
      <c r="AD251" s="2">
        <v>45846</v>
      </c>
      <c r="AE251">
        <v>2</v>
      </c>
      <c r="AF251">
        <v>32.869999999999997</v>
      </c>
      <c r="AG251" t="str">
        <f>_xll.BDS(A251,"BEST_ANALYST_RECS_BULK","headers=n","startrow",MATCH(3,_xll.BDS(A251,"BEST_ANALYST_RECS_BULK","headers=n","endcol=9","startcol=9","array=t"),0),"endrow",MATCH(3,_xll.BDS(A251,"BEST_ANALYST_RECS_BULK","headers=n","endcol=9","startcol=9","array=t"),0),"cols=10;rows=1")</f>
        <v>Morningstar</v>
      </c>
      <c r="AH251" t="s">
        <v>485</v>
      </c>
      <c r="AI251" t="s">
        <v>20</v>
      </c>
      <c r="AJ251">
        <v>5</v>
      </c>
      <c r="AK251" t="s">
        <v>23</v>
      </c>
      <c r="AL251">
        <v>70</v>
      </c>
      <c r="AM251" t="s">
        <v>19</v>
      </c>
      <c r="AN251" s="2">
        <v>45845</v>
      </c>
      <c r="AO251">
        <v>3</v>
      </c>
      <c r="AP251">
        <v>32.74</v>
      </c>
      <c r="AQ251" t="str">
        <f>_xll.BDP($A251, AQ$6)</f>
        <v>Financials</v>
      </c>
      <c r="AR251" t="str">
        <f>_xll.BDP($A251, AR$6)</f>
        <v>Insurance</v>
      </c>
      <c r="AS251">
        <f ca="1">_xll.BQL( A251, "IMPLIED_VOLATILITY("&amp;_xll.BQL.DATE(B$2)&amp;",EXPIRY=30D,PCT_MONEYNESS=100)")</f>
        <v>18.8002</v>
      </c>
    </row>
    <row r="252" spans="1:45" x14ac:dyDescent="0.25">
      <c r="A252" t="s">
        <v>425</v>
      </c>
      <c r="B252">
        <f ca="1">_xll.BDH(A252,"BEST_EPS",$B$2,$B$2,"BEST_FPERIOD_OVERRIDE=1bf","fill=previous","Days=A")</f>
        <v>-2.9000000000000001E-2</v>
      </c>
      <c r="C252">
        <f ca="1">_xll.BDH(A252,"BEST_EPS",$B$2,$B$2,"BEST_FPERIOD_OVERRIDE=2bf","fill=previous","Days=A")</f>
        <v>5.3999999999999999E-2</v>
      </c>
      <c r="D252">
        <f ca="1">_xll.BDH(A252,"BEST_EPS",$B$2,$B$2,"BEST_FPERIOD_OVERRIDE=3bf","fill=previous","Days=A")</f>
        <v>0.123</v>
      </c>
      <c r="E252">
        <f ca="1">_xll.BDH(A252,"BEST_TARGET_PRICE",$B$2,$B$2,"fill=previous","Days=A")</f>
        <v>8.5890000000000004</v>
      </c>
      <c r="F252">
        <f ca="1">_xll.BDH($A252,F$6,$B$2,$B$2,"Dir=V","Dts=H")</f>
        <v>7.6</v>
      </c>
      <c r="G252">
        <f ca="1">_xll.BDH($A252,G$6,$B$2,$B$2,"Dir=V","Dts=H")</f>
        <v>7.66</v>
      </c>
      <c r="H252">
        <f ca="1">_xll.BDH($A252,H$6,$B$2,$B$2,"Dir=V","Dts=H")</f>
        <v>7.54</v>
      </c>
      <c r="I252">
        <f ca="1">_xll.BDH($A252,I$6,$B$2,$B$2,"Dir=V","Dts=H")</f>
        <v>7.5549999999999997</v>
      </c>
      <c r="J252" t="s">
        <v>678</v>
      </c>
      <c r="K252">
        <f t="shared" si="6"/>
        <v>8.35</v>
      </c>
      <c r="L252">
        <f t="shared" si="7"/>
        <v>8.6999999999999993</v>
      </c>
      <c r="M252" t="str">
        <f>_xll.BDS(A252,"BEST_ANALYST_RECS_BULK","headers=n","startrow",MATCH(1,_xll.BDS(A252,"BEST_ANALYST_RECS_BULK","headers=n","endcol=9","startcol=9","array=t"),0),"endrow",MATCH(1,_xll.BDS(A252,"BEST_ANALYST_RECS_BULK","headers=n","endcol=9","startcol=9","array=t"),0),"cols=10;rows=1")</f>
        <v>Sadif Investment Analytics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26.4</v>
      </c>
      <c r="W252" t="str">
        <f>_xll.BDS(A252,"BEST_ANALYST_RECS_BULK","headers=n","startrow",MATCH(2,_xll.BDS(A252,"BEST_ANALYST_RECS_BULK","headers=n","endcol=9","startcol=9","array=t"),0),"endrow",MATCH(2,_xll.BDS(A252,"BEST_ANALYST_RECS_BULK","headers=n","endcol=9","startcol=9","array=t"),0),"cols=10;rows=1")</f>
        <v>Berenberg</v>
      </c>
      <c r="X252" t="s">
        <v>928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25.12</v>
      </c>
      <c r="AG252" t="str">
        <f>_xll.BDS(A252,"BEST_ANALYST_RECS_BULK","headers=n","startrow",MATCH(3,_xll.BDS(A252,"BEST_ANALYST_RECS_BULK","headers=n","endcol=9","startcol=9","array=t"),0),"endrow",MATCH(3,_xll.BDS(A252,"BEST_ANALYST_RECS_BULK","headers=n","endcol=9","startcol=9","array=t"),0),"cols=10;rows=1")</f>
        <v>Jefferies</v>
      </c>
      <c r="AH252" t="s">
        <v>977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23</v>
      </c>
      <c r="AQ252" t="str">
        <f>_xll.BDP($A252, AQ$6)</f>
        <v>Materials</v>
      </c>
      <c r="AR252" t="str">
        <f>_xll.BDP($A252, AR$6)</f>
        <v>Chemicals</v>
      </c>
      <c r="AS252">
        <f ca="1">_xll.BQL( A252, "IMPLIED_VOLATILITY("&amp;_xll.BQL.DATE(B$2)&amp;",EXPIRY=30D,PCT_MONEYNESS=100)")</f>
        <v>39.854799999999997</v>
      </c>
    </row>
    <row r="253" spans="1:45" x14ac:dyDescent="0.25">
      <c r="A253" t="s">
        <v>244</v>
      </c>
      <c r="B253">
        <f ca="1">_xll.BDH(A253,"BEST_EPS",$B$2,$B$2,"BEST_FPERIOD_OVERRIDE=1bf","fill=previous","Days=A")</f>
        <v>1.4630000000000001</v>
      </c>
      <c r="C253">
        <f ca="1">_xll.BDH(A253,"BEST_EPS",$B$2,$B$2,"BEST_FPERIOD_OVERRIDE=2bf","fill=previous","Days=A")</f>
        <v>1.65</v>
      </c>
      <c r="D253">
        <f ca="1">_xll.BDH(A253,"BEST_EPS",$B$2,$B$2,"BEST_FPERIOD_OVERRIDE=3bf","fill=previous","Days=A")</f>
        <v>1.8919999999999999</v>
      </c>
      <c r="E253">
        <f ca="1">_xll.BDH(A253,"BEST_TARGET_PRICE",$B$2,$B$2,"fill=previous","Days=A")</f>
        <v>25.189</v>
      </c>
      <c r="F253">
        <f ca="1">_xll.BDH($A253,F$6,$B$2,$B$2,"Dir=V","Dts=H")</f>
        <v>20.68</v>
      </c>
      <c r="G253">
        <f ca="1">_xll.BDH($A253,G$6,$B$2,$B$2,"Dir=V","Dts=H")</f>
        <v>21.17</v>
      </c>
      <c r="H253">
        <f ca="1">_xll.BDH($A253,H$6,$B$2,$B$2,"Dir=V","Dts=H")</f>
        <v>20.63</v>
      </c>
      <c r="I253">
        <f ca="1">_xll.BDH($A253,I$6,$B$2,$B$2,"Dir=V","Dts=H")</f>
        <v>21.17</v>
      </c>
      <c r="J253" t="s">
        <v>678</v>
      </c>
      <c r="K253">
        <f t="shared" si="6"/>
        <v>21.15</v>
      </c>
      <c r="L253">
        <f t="shared" si="7"/>
        <v>27</v>
      </c>
      <c r="M253" t="str">
        <f>_xll.BDS(A253,"BEST_ANALYST_RECS_BULK","headers=n","startrow",MATCH(1,_xll.BDS(A253,"BEST_ANALYST_RECS_BULK","headers=n","endcol=9","startcol=9","array=t"),0),"endrow",MATCH(1,_xll.BDS(A253,"BEST_ANALYST_RECS_BULK","headers=n","endcol=9","startcol=9","array=t"),0),"cols=10;rows=1")</f>
        <v>ISS-EVA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17.489999999999998</v>
      </c>
      <c r="W253" t="str">
        <f>_xll.BDS(A253,"BEST_ANALYST_RECS_BULK","headers=n","startrow",MATCH(2,_xll.BDS(A253,"BEST_ANALYST_RECS_BULK","headers=n","endcol=9","startcol=9","array=t"),0),"endrow",MATCH(2,_xll.BDS(A253,"BEST_ANALYST_RECS_BULK","headers=n","endcol=9","startcol=9","array=t"),0),"cols=10;rows=1")</f>
        <v>Landesbank Baden-Wuerttemberg</v>
      </c>
      <c r="X253" t="s">
        <v>883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2.74</v>
      </c>
      <c r="AG253" t="str">
        <f>_xll.BDS(A253,"BEST_ANALYST_RECS_BULK","headers=n","startrow",MATCH(3,_xll.BDS(A253,"BEST_ANALYST_RECS_BULK","headers=n","endcol=9","startcol=9","array=t"),0),"endrow",MATCH(3,_xll.BDS(A253,"BEST_ANALYST_RECS_BULK","headers=n","endcol=9","startcol=9","array=t"),0),"cols=10;rows=1")</f>
        <v>JP Morgan</v>
      </c>
      <c r="AH253" t="s">
        <v>508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tr">
        <f>_xll.BDP($A253, AQ$6)</f>
        <v>Health Care</v>
      </c>
      <c r="AR253" t="str">
        <f>_xll.BDP($A253, AR$6)</f>
        <v>Health Care Equipment &amp; Suppli</v>
      </c>
      <c r="AS253">
        <f ca="1">_xll.BQL( A253, "IMPLIED_VOLATILITY("&amp;_xll.BQL.DATE(B$2)&amp;",EXPIRY=30D,PCT_MONEYNESS=100)")</f>
        <v>36.551200000000001</v>
      </c>
    </row>
    <row r="254" spans="1:45" x14ac:dyDescent="0.25">
      <c r="A254" t="s">
        <v>105</v>
      </c>
      <c r="B254">
        <f ca="1">_xll.BDH(A254,"BEST_EPS",$B$2,$B$2,"BEST_FPERIOD_OVERRIDE=1bf","fill=previous","Days=A")</f>
        <v>4.0060000000000002</v>
      </c>
      <c r="C254">
        <f ca="1">_xll.BDH(A254,"BEST_EPS",$B$2,$B$2,"BEST_FPERIOD_OVERRIDE=2bf","fill=previous","Days=A")</f>
        <v>4.657</v>
      </c>
      <c r="D254">
        <f ca="1">_xll.BDH(A254,"BEST_EPS",$B$2,$B$2,"BEST_FPERIOD_OVERRIDE=3bf","fill=previous","Days=A")</f>
        <v>5.3209999999999997</v>
      </c>
      <c r="E254">
        <f ca="1">_xll.BDH(A254,"BEST_TARGET_PRICE",$B$2,$B$2,"fill=previous","Days=A")</f>
        <v>56.347000000000001</v>
      </c>
      <c r="F254">
        <f ca="1">_xll.BDH($A254,F$6,$B$2,$B$2,"Dir=V","Dts=H")</f>
        <v>47.895000000000003</v>
      </c>
      <c r="G254">
        <f ca="1">_xll.BDH($A254,G$6,$B$2,$B$2,"Dir=V","Dts=H")</f>
        <v>48.24</v>
      </c>
      <c r="H254">
        <f ca="1">_xll.BDH($A254,H$6,$B$2,$B$2,"Dir=V","Dts=H")</f>
        <v>47.71</v>
      </c>
      <c r="I254">
        <f ca="1">_xll.BDH($A254,I$6,$B$2,$B$2,"Dir=V","Dts=H")</f>
        <v>48.11</v>
      </c>
      <c r="J254" t="s">
        <v>678</v>
      </c>
      <c r="K254">
        <f t="shared" si="6"/>
        <v>54.123333333333335</v>
      </c>
      <c r="L254">
        <f t="shared" si="7"/>
        <v>49.5</v>
      </c>
      <c r="M254" t="e">
        <f>_xll.BDS(A254,"BEST_ANALYST_RECS_BULK","headers=n","startrow",MATCH(1,_xll.BDS(A254,"BEST_ANALYST_RECS_BULK","headers=n","endcol=9","startcol=9","array=t"),0),"endrow",MATCH(1,_xll.BDS(A254,"BEST_ANALYST_RECS_BULK","headers=n","endcol=9","startcol=9","array=t"),0),"cols=10;rows=1")</f>
        <v>#N/A</v>
      </c>
      <c r="N254" t="s">
        <v>767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tr">
        <f>_xll.BDS(A254,"BEST_ANALYST_RECS_BULK","headers=n","startrow",MATCH(2,_xll.BDS(A254,"BEST_ANALYST_RECS_BULK","headers=n","endcol=9","startcol=9","array=t"),0),"endrow",MATCH(2,_xll.BDS(A254,"BEST_ANALYST_RECS_BULK","headers=n","endcol=9","startcol=9","array=t"),0),"cols=10;rows=1")</f>
        <v>AlphaValue/Baader Europe</v>
      </c>
      <c r="X254" t="s">
        <v>474</v>
      </c>
      <c r="Y254" t="s">
        <v>444</v>
      </c>
      <c r="Z254">
        <v>2</v>
      </c>
      <c r="AA254" t="s">
        <v>18</v>
      </c>
      <c r="AB254">
        <v>49.5</v>
      </c>
      <c r="AC254" t="s">
        <v>27</v>
      </c>
      <c r="AD254" s="2">
        <v>45841</v>
      </c>
      <c r="AE254">
        <v>2</v>
      </c>
      <c r="AF254">
        <v>46.77</v>
      </c>
      <c r="AG254" t="str">
        <f>_xll.BDS(A254,"BEST_ANALYST_RECS_BULK","headers=n","startrow",MATCH(3,_xll.BDS(A254,"BEST_ANALYST_RECS_BULK","headers=n","endcol=9","startcol=9","array=t"),0),"endrow",MATCH(3,_xll.BDS(A254,"BEST_ANALYST_RECS_BULK","headers=n","endcol=9","startcol=9","array=t"),0),"cols=10;rows=1")</f>
        <v>Grupo Santander</v>
      </c>
      <c r="AH254" t="s">
        <v>1081</v>
      </c>
      <c r="AI254" t="s">
        <v>17</v>
      </c>
      <c r="AJ254">
        <v>5</v>
      </c>
      <c r="AK254" t="s">
        <v>18</v>
      </c>
      <c r="AL254">
        <v>56.85</v>
      </c>
      <c r="AM254" t="s">
        <v>19</v>
      </c>
      <c r="AN254" s="2">
        <v>45849</v>
      </c>
      <c r="AO254">
        <v>3</v>
      </c>
      <c r="AP254">
        <v>46.39</v>
      </c>
      <c r="AQ254" t="str">
        <f>_xll.BDP($A254, AQ$6)</f>
        <v>Consumer Discretionary</v>
      </c>
      <c r="AR254" t="str">
        <f>_xll.BDP($A254, AR$6)</f>
        <v>Broadline Retail</v>
      </c>
      <c r="AS254">
        <f ca="1">_xll.BQL( A254, "IMPLIED_VOLATILITY("&amp;_xll.BQL.DATE(B$2)&amp;",EXPIRY=30D,PCT_MONEYNESS=100)")</f>
        <v>25.563400000000001</v>
      </c>
    </row>
    <row r="255" spans="1:45" x14ac:dyDescent="0.25">
      <c r="A255" t="s">
        <v>380</v>
      </c>
      <c r="B255">
        <f ca="1">_xll.BDH(A255,"BEST_EPS",$B$2,$B$2,"BEST_FPERIOD_OVERRIDE=1bf","fill=previous","Days=A")</f>
        <v>2.9220000000000002</v>
      </c>
      <c r="C255">
        <f ca="1">_xll.BDH(A255,"BEST_EPS",$B$2,$B$2,"BEST_FPERIOD_OVERRIDE=2bf","fill=previous","Days=A")</f>
        <v>3.4820000000000002</v>
      </c>
      <c r="D255" t="str">
        <f ca="1">_xll.BDH(A255,"BEST_EPS",$B$2,$B$2,"BEST_FPERIOD_OVERRIDE=3bf","fill=previous","Days=A")</f>
        <v>#N/A N/A</v>
      </c>
      <c r="E255">
        <f ca="1">_xll.BDH(A255,"BEST_TARGET_PRICE",$B$2,$B$2,"fill=previous","Days=A")</f>
        <v>40.942</v>
      </c>
      <c r="F255">
        <f ca="1">_xll.BDH($A255,F$6,$B$2,$B$2,"Dir=V","Dts=H")</f>
        <v>41.64</v>
      </c>
      <c r="G255">
        <f ca="1">_xll.BDH($A255,G$6,$B$2,$B$2,"Dir=V","Dts=H")</f>
        <v>42.37</v>
      </c>
      <c r="H255">
        <f ca="1">_xll.BDH($A255,H$6,$B$2,$B$2,"Dir=V","Dts=H")</f>
        <v>41.64</v>
      </c>
      <c r="I255">
        <f ca="1">_xll.BDH($A255,I$6,$B$2,$B$2,"Dir=V","Dts=H")</f>
        <v>42.06</v>
      </c>
      <c r="J255" t="s">
        <v>678</v>
      </c>
      <c r="K255">
        <f t="shared" si="6"/>
        <v>38.666666666666664</v>
      </c>
      <c r="L255">
        <f t="shared" si="7"/>
        <v>48</v>
      </c>
      <c r="M255" t="str">
        <f>_xll.BDS(A255,"BEST_ANALYST_RECS_BULK","headers=n","startrow",MATCH(1,_xll.BDS(A255,"BEST_ANALYST_RECS_BULK","headers=n","endcol=9","startcol=9","array=t"),0),"endrow",MATCH(1,_xll.BDS(A255,"BEST_ANALYST_RECS_BULK","headers=n","endcol=9","startcol=9","array=t"),0),"cols=10;rows=1")</f>
        <v>Bernstein</v>
      </c>
      <c r="N255" t="s">
        <v>572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24.7</v>
      </c>
      <c r="W255" t="e">
        <f>_xll.BDS(A255,"BEST_ANALYST_RECS_BULK","headers=n","startrow",MATCH(2,_xll.BDS(A255,"BEST_ANALYST_RECS_BULK","headers=n","endcol=9","startcol=9","array=t"),0),"endrow",MATCH(2,_xll.BDS(A255,"BEST_ANALYST_RECS_BULK","headers=n","endcol=9","startcol=9","array=t"),0),"cols=10;rows=1")</f>
        <v>#N/A</v>
      </c>
      <c r="X255" t="s">
        <v>484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tr">
        <f>_xll.BDS(A255,"BEST_ANALYST_RECS_BULK","headers=n","startrow",MATCH(3,_xll.BDS(A255,"BEST_ANALYST_RECS_BULK","headers=n","endcol=9","startcol=9","array=t"),0),"endrow",MATCH(3,_xll.BDS(A255,"BEST_ANALYST_RECS_BULK","headers=n","endcol=9","startcol=9","array=t"),0),"cols=10;rows=1")</f>
        <v>Bank Degroof Petercam</v>
      </c>
      <c r="AH255" t="s">
        <v>484</v>
      </c>
      <c r="AI255" t="s">
        <v>28</v>
      </c>
      <c r="AJ255">
        <v>3</v>
      </c>
      <c r="AK255" t="s">
        <v>23</v>
      </c>
      <c r="AL255">
        <v>34</v>
      </c>
      <c r="AM255" t="s">
        <v>19</v>
      </c>
      <c r="AN255" s="2">
        <v>45770</v>
      </c>
      <c r="AO255">
        <v>3</v>
      </c>
      <c r="AP255">
        <v>11.02</v>
      </c>
      <c r="AQ255" t="str">
        <f>_xll.BDP($A255, AQ$6)</f>
        <v>Industrials</v>
      </c>
      <c r="AR255" t="str">
        <f>_xll.BDP($A255, AR$6)</f>
        <v>Professional Services</v>
      </c>
      <c r="AS255">
        <f ca="1">_xll.BQL( A255, "IMPLIED_VOLATILITY("&amp;_xll.BQL.DATE(B$2)&amp;",EXPIRY=30D,PCT_MONEYNESS=100)")</f>
        <v>29.549700000000001</v>
      </c>
    </row>
    <row r="256" spans="1:45" x14ac:dyDescent="0.25">
      <c r="A256" t="s">
        <v>170</v>
      </c>
      <c r="B256">
        <f ca="1">_xll.BDH(A256,"BEST_EPS",$B$2,$B$2,"BEST_FPERIOD_OVERRIDE=1bf","fill=previous","Days=A")</f>
        <v>1.1100000000000001</v>
      </c>
      <c r="C256">
        <f ca="1">_xll.BDH(A256,"BEST_EPS",$B$2,$B$2,"BEST_FPERIOD_OVERRIDE=2bf","fill=previous","Days=A")</f>
        <v>1.2430000000000001</v>
      </c>
      <c r="D256">
        <f ca="1">_xll.BDH(A256,"BEST_EPS",$B$2,$B$2,"BEST_FPERIOD_OVERRIDE=3bf","fill=previous","Days=A")</f>
        <v>1.339</v>
      </c>
      <c r="E256">
        <f ca="1">_xll.BDH(A256,"BEST_TARGET_PRICE",$B$2,$B$2,"fill=previous","Days=A")</f>
        <v>30.555</v>
      </c>
      <c r="F256">
        <f ca="1">_xll.BDH($A256,F$6,$B$2,$B$2,"Dir=V","Dts=H")</f>
        <v>26.71</v>
      </c>
      <c r="G256">
        <f ca="1">_xll.BDH($A256,G$6,$B$2,$B$2,"Dir=V","Dts=H")</f>
        <v>26.99</v>
      </c>
      <c r="H256">
        <f ca="1">_xll.BDH($A256,H$6,$B$2,$B$2,"Dir=V","Dts=H")</f>
        <v>26.57</v>
      </c>
      <c r="I256">
        <f ca="1">_xll.BDH($A256,I$6,$B$2,$B$2,"Dir=V","Dts=H")</f>
        <v>26.74</v>
      </c>
      <c r="J256" t="s">
        <v>678</v>
      </c>
      <c r="K256">
        <f t="shared" si="6"/>
        <v>32</v>
      </c>
      <c r="L256">
        <f t="shared" si="7"/>
        <v>31</v>
      </c>
      <c r="M256" t="str">
        <f>_xll.BDS(A256,"BEST_ANALYST_RECS_BULK","headers=n","startrow",MATCH(1,_xll.BDS(A256,"BEST_ANALYST_RECS_BULK","headers=n","endcol=9","startcol=9","array=t"),0),"endrow",MATCH(1,_xll.BDS(A256,"BEST_ANALYST_RECS_BULK","headers=n","endcol=9","startcol=9","array=t"),0),"cols=10;rows=1")</f>
        <v>Morningstar</v>
      </c>
      <c r="N256" t="s">
        <v>551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34.94</v>
      </c>
      <c r="W256" t="e">
        <f>_xll.BDS(A256,"BEST_ANALYST_RECS_BULK","headers=n","startrow",MATCH(2,_xll.BDS(A256,"BEST_ANALYST_RECS_BULK","headers=n","endcol=9","startcol=9","array=t"),0),"endrow",MATCH(2,_xll.BDS(A256,"BEST_ANALYST_RECS_BULK","headers=n","endcol=9","startcol=9","array=t"),0),"cols=10;rows=1")</f>
        <v>#N/A</v>
      </c>
      <c r="X256" t="s">
        <v>585</v>
      </c>
      <c r="Y256" t="s">
        <v>609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f>_xll.BDS(A256,"BEST_ANALYST_RECS_BULK","headers=n","startrow",MATCH(3,_xll.BDS(A256,"BEST_ANALYST_RECS_BULK","headers=n","endcol=9","startcol=9","array=t"),0),"endrow",MATCH(3,_xll.BDS(A256,"BEST_ANALYST_RECS_BULK","headers=n","endcol=9","startcol=9","array=t"),0),"cols=10;rows=1")</f>
        <v>#N/A</v>
      </c>
      <c r="AH256" t="s">
        <v>857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tr">
        <f>_xll.BDP($A256, AQ$6)</f>
        <v>Communication Services</v>
      </c>
      <c r="AR256" t="str">
        <f>_xll.BDP($A256, AR$6)</f>
        <v>Entertainment</v>
      </c>
      <c r="AS256">
        <f ca="1">_xll.BQL( A256, "IMPLIED_VOLATILITY("&amp;_xll.BQL.DATE(B$2)&amp;",EXPIRY=30D,PCT_MONEYNESS=100)")</f>
        <v>28.545999999999999</v>
      </c>
    </row>
    <row r="257" spans="1:45" x14ac:dyDescent="0.25">
      <c r="A257" t="s">
        <v>196</v>
      </c>
      <c r="B257">
        <f ca="1">_xll.BDH(A257,"BEST_EPS",$B$2,$B$2,"BEST_FPERIOD_OVERRIDE=1bf","fill=previous","Days=A")</f>
        <v>5.5270000000000001</v>
      </c>
      <c r="C257">
        <f ca="1">_xll.BDH(A257,"BEST_EPS",$B$2,$B$2,"BEST_FPERIOD_OVERRIDE=2bf","fill=previous","Days=A")</f>
        <v>6.04</v>
      </c>
      <c r="D257">
        <f ca="1">_xll.BDH(A257,"BEST_EPS",$B$2,$B$2,"BEST_FPERIOD_OVERRIDE=3bf","fill=previous","Days=A")</f>
        <v>6.6769999999999996</v>
      </c>
      <c r="E257">
        <f ca="1">_xll.BDH(A257,"BEST_TARGET_PRICE",$B$2,$B$2,"fill=previous","Days=A")</f>
        <v>164.179</v>
      </c>
      <c r="F257">
        <f ca="1">_xll.BDH($A257,F$6,$B$2,$B$2,"Dir=V","Dts=H")</f>
        <v>139.19999999999999</v>
      </c>
      <c r="G257">
        <f ca="1">_xll.BDH($A257,G$6,$B$2,$B$2,"Dir=V","Dts=H")</f>
        <v>140.65</v>
      </c>
      <c r="H257">
        <f ca="1">_xll.BDH($A257,H$6,$B$2,$B$2,"Dir=V","Dts=H")</f>
        <v>139.05000000000001</v>
      </c>
      <c r="I257">
        <f ca="1">_xll.BDH($A257,I$6,$B$2,$B$2,"Dir=V","Dts=H")</f>
        <v>139.1</v>
      </c>
      <c r="J257" t="s">
        <v>678</v>
      </c>
      <c r="K257">
        <f t="shared" si="6"/>
        <v>158.66666666666666</v>
      </c>
      <c r="L257">
        <f t="shared" si="7"/>
        <v>150</v>
      </c>
      <c r="M257" t="str">
        <f>_xll.BDS(A257,"BEST_ANALYST_RECS_BULK","headers=n","startrow",MATCH(1,_xll.BDS(A257,"BEST_ANALYST_RECS_BULK","headers=n","endcol=9","startcol=9","array=t"),0),"endrow",MATCH(1,_xll.BDS(A257,"BEST_ANALYST_RECS_BULK","headers=n","endcol=9","startcol=9","array=t"),0),"cols=10;rows=1")</f>
        <v>Morningstar</v>
      </c>
      <c r="N257" t="s">
        <v>764</v>
      </c>
      <c r="O257" t="s">
        <v>20</v>
      </c>
      <c r="P257">
        <v>5</v>
      </c>
      <c r="Q257" t="s">
        <v>23</v>
      </c>
      <c r="R257">
        <v>150</v>
      </c>
      <c r="S257" t="s">
        <v>19</v>
      </c>
      <c r="T257" s="2">
        <v>45845</v>
      </c>
      <c r="U257">
        <v>1</v>
      </c>
      <c r="V257">
        <v>13.1</v>
      </c>
      <c r="W257" t="e">
        <f>_xll.BDS(A257,"BEST_ANALYST_RECS_BULK","headers=n","startrow",MATCH(2,_xll.BDS(A257,"BEST_ANALYST_RECS_BULK","headers=n","endcol=9","startcol=9","array=t"),0),"endrow",MATCH(2,_xll.BDS(A257,"BEST_ANALYST_RECS_BULK","headers=n","endcol=9","startcol=9","array=t"),0),"cols=10;rows=1")</f>
        <v>#N/A</v>
      </c>
      <c r="X257" t="s">
        <v>596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f>_xll.BDS(A257,"BEST_ANALYST_RECS_BULK","headers=n","startrow",MATCH(3,_xll.BDS(A257,"BEST_ANALYST_RECS_BULK","headers=n","endcol=9","startcol=9","array=t"),0),"endrow",MATCH(3,_xll.BDS(A257,"BEST_ANALYST_RECS_BULK","headers=n","endcol=9","startcol=9","array=t"),0),"cols=10;rows=1")</f>
        <v>#N/A</v>
      </c>
      <c r="AH257" t="s">
        <v>479</v>
      </c>
      <c r="AI257" t="s">
        <v>25</v>
      </c>
      <c r="AJ257">
        <v>3</v>
      </c>
      <c r="AK257" t="s">
        <v>18</v>
      </c>
      <c r="AL257">
        <v>142</v>
      </c>
      <c r="AM257" t="s">
        <v>19</v>
      </c>
      <c r="AN257" s="2">
        <v>45838</v>
      </c>
      <c r="AO257">
        <v>3</v>
      </c>
      <c r="AP257">
        <v>1.01</v>
      </c>
      <c r="AQ257" t="str">
        <f>_xll.BDP($A257, AQ$6)</f>
        <v>Industrials</v>
      </c>
      <c r="AR257" t="str">
        <f>_xll.BDP($A257, AR$6)</f>
        <v>Professional Services</v>
      </c>
      <c r="AS257">
        <f ca="1">_xll.BQL( A257, "IMPLIED_VOLATILITY("&amp;_xll.BQL.DATE(B$2)&amp;",EXPIRY=30D,PCT_MONEYNESS=100)")</f>
        <v>22.707699999999999</v>
      </c>
    </row>
    <row r="258" spans="1:45" x14ac:dyDescent="0.25">
      <c r="A258" t="s">
        <v>408</v>
      </c>
      <c r="B258">
        <f ca="1">_xll.BDH(A258,"BEST_EPS",$B$2,$B$2,"BEST_FPERIOD_OVERRIDE=1bf","fill=previous","Days=A")</f>
        <v>6.8000000000000005E-2</v>
      </c>
      <c r="C258">
        <f ca="1">_xll.BDH(A258,"BEST_EPS",$B$2,$B$2,"BEST_FPERIOD_OVERRIDE=2bf","fill=previous","Days=A")</f>
        <v>7.6999999999999999E-2</v>
      </c>
      <c r="D258">
        <f ca="1">_xll.BDH(A258,"BEST_EPS",$B$2,$B$2,"BEST_FPERIOD_OVERRIDE=3bf","fill=previous","Days=A")</f>
        <v>8.2000000000000003E-2</v>
      </c>
      <c r="E258">
        <f ca="1">_xll.BDH(A258,"BEST_TARGET_PRICE",$B$2,$B$2,"fill=previous","Days=A")</f>
        <v>0.70799999999999996</v>
      </c>
      <c r="F258">
        <f ca="1">_xll.BDH($A258,F$6,$B$2,$B$2,"Dir=V","Dts=H")</f>
        <v>0.68</v>
      </c>
      <c r="G258">
        <f ca="1">_xll.BDH($A258,G$6,$B$2,$B$2,"Dir=V","Dts=H")</f>
        <v>0.68179999999999996</v>
      </c>
      <c r="H258">
        <f ca="1">_xll.BDH($A258,H$6,$B$2,$B$2,"Dir=V","Dts=H")</f>
        <v>0.66900000000000004</v>
      </c>
      <c r="I258">
        <f ca="1">_xll.BDH($A258,I$6,$B$2,$B$2,"Dir=V","Dts=H")</f>
        <v>0.66979999999999995</v>
      </c>
      <c r="J258" t="s">
        <v>679</v>
      </c>
      <c r="K258">
        <f t="shared" si="6"/>
        <v>0.71</v>
      </c>
      <c r="L258">
        <f t="shared" si="7"/>
        <v>0.73</v>
      </c>
      <c r="M258" t="str">
        <f>_xll.BDS(A258,"BEST_ANALYST_RECS_BULK","headers=n","startrow",MATCH(1,_xll.BDS(A258,"BEST_ANALYST_RECS_BULK","headers=n","endcol=9","startcol=9","array=t"),0),"endrow",MATCH(1,_xll.BDS(A258,"BEST_ANALYST_RECS_BULK","headers=n","endcol=9","startcol=9","array=t"),0),"cols=10;rows=1")</f>
        <v>Deutsche Bank</v>
      </c>
      <c r="N258" t="s">
        <v>1048</v>
      </c>
      <c r="O258" t="s">
        <v>20</v>
      </c>
      <c r="P258">
        <v>5</v>
      </c>
      <c r="Q258" t="s">
        <v>18</v>
      </c>
      <c r="R258">
        <v>0.73</v>
      </c>
      <c r="S258" t="s">
        <v>22</v>
      </c>
      <c r="T258" s="2">
        <v>45848</v>
      </c>
      <c r="U258">
        <v>1</v>
      </c>
      <c r="V258">
        <v>85.82</v>
      </c>
      <c r="W258" t="str">
        <f>_xll.BDS(A258,"BEST_ANALYST_RECS_BULK","headers=n","startrow",MATCH(2,_xll.BDS(A258,"BEST_ANALYST_RECS_BULK","headers=n","endcol=9","startcol=9","array=t"),0),"endrow",MATCH(2,_xll.BDS(A258,"BEST_ANALYST_RECS_BULK","headers=n","endcol=9","startcol=9","array=t"),0),"cols=10;rows=1")</f>
        <v>Grupo Santander</v>
      </c>
      <c r="X258" t="s">
        <v>821</v>
      </c>
      <c r="Y258" t="s">
        <v>25</v>
      </c>
      <c r="Z258">
        <v>3</v>
      </c>
      <c r="AA258" t="s">
        <v>18</v>
      </c>
      <c r="AB258">
        <v>0.68</v>
      </c>
      <c r="AC258" t="s">
        <v>19</v>
      </c>
      <c r="AD258" s="2">
        <v>45847</v>
      </c>
      <c r="AE258">
        <v>2</v>
      </c>
      <c r="AF258">
        <v>73.64</v>
      </c>
      <c r="AG258" t="str">
        <f>_xll.BDS(A258,"BEST_ANALYST_RECS_BULK","headers=n","startrow",MATCH(3,_xll.BDS(A258,"BEST_ANALYST_RECS_BULK","headers=n","endcol=9","startcol=9","array=t"),0),"endrow",MATCH(3,_xll.BDS(A258,"BEST_ANALYST_RECS_BULK","headers=n","endcol=9","startcol=9","array=t"),0),"cols=10;rows=1")</f>
        <v>Morgan Stanley</v>
      </c>
      <c r="AH258" t="s">
        <v>787</v>
      </c>
      <c r="AI258" t="s">
        <v>578</v>
      </c>
      <c r="AJ258">
        <v>3</v>
      </c>
      <c r="AK258" t="s">
        <v>18</v>
      </c>
      <c r="AL258">
        <v>0.72</v>
      </c>
      <c r="AM258" t="s">
        <v>22</v>
      </c>
      <c r="AN258" s="2">
        <v>45804</v>
      </c>
      <c r="AO258">
        <v>3</v>
      </c>
      <c r="AP258">
        <v>42.03</v>
      </c>
      <c r="AQ258" t="str">
        <f>_xll.BDP($A258, AQ$6)</f>
        <v>Financials</v>
      </c>
      <c r="AR258" t="str">
        <f>_xll.BDP($A258, AR$6)</f>
        <v>Banks</v>
      </c>
      <c r="AS258" t="str">
        <f ca="1">_xll.BQL( A258, "IMPLIED_VOLATILITY("&amp;_xll.BQL.DATE(B$2)&amp;",EXPIRY=30D,PCT_MONEYNESS=100)")</f>
        <v>#N/A</v>
      </c>
    </row>
    <row r="259" spans="1:45" x14ac:dyDescent="0.25">
      <c r="A259" t="s">
        <v>288</v>
      </c>
      <c r="B259">
        <f ca="1">_xll.BDH(A259,"BEST_EPS",$B$2,$B$2,"BEST_FPERIOD_OVERRIDE=1bf","fill=previous","Days=A")</f>
        <v>0.29099999999999998</v>
      </c>
      <c r="C259">
        <f ca="1">_xll.BDH(A259,"BEST_EPS",$B$2,$B$2,"BEST_FPERIOD_OVERRIDE=2bf","fill=previous","Days=A")</f>
        <v>0.28999999999999998</v>
      </c>
      <c r="D259">
        <f ca="1">_xll.BDH(A259,"BEST_EPS",$B$2,$B$2,"BEST_FPERIOD_OVERRIDE=3bf","fill=previous","Days=A")</f>
        <v>0.29799999999999999</v>
      </c>
      <c r="E259">
        <f ca="1">_xll.BDH(A259,"BEST_TARGET_PRICE",$B$2,$B$2,"fill=previous","Days=A")</f>
        <v>4.0860000000000003</v>
      </c>
      <c r="F259">
        <f ca="1">_xll.BDH($A259,F$6,$B$2,$B$2,"Dir=V","Dts=H")</f>
        <v>3.831</v>
      </c>
      <c r="G259">
        <f ca="1">_xll.BDH($A259,G$6,$B$2,$B$2,"Dir=V","Dts=H")</f>
        <v>3.8610000000000002</v>
      </c>
      <c r="H259">
        <f ca="1">_xll.BDH($A259,H$6,$B$2,$B$2,"Dir=V","Dts=H")</f>
        <v>3.794</v>
      </c>
      <c r="I259">
        <f ca="1">_xll.BDH($A259,I$6,$B$2,$B$2,"Dir=V","Dts=H")</f>
        <v>3.794</v>
      </c>
      <c r="J259" t="s">
        <v>679</v>
      </c>
      <c r="K259">
        <f t="shared" si="6"/>
        <v>3.9166666666666665</v>
      </c>
      <c r="L259">
        <f t="shared" si="7"/>
        <v>3.75</v>
      </c>
      <c r="M259" t="str">
        <f>_xll.BDS(A259,"BEST_ANALYST_RECS_BULK","headers=n","startrow",MATCH(1,_xll.BDS(A259,"BEST_ANALYST_RECS_BULK","headers=n","endcol=9","startcol=9","array=t"),0),"endrow",MATCH(1,_xll.BDS(A259,"BEST_ANALYST_RECS_BULK","headers=n","endcol=9","startcol=9","array=t"),0),"cols=10;rows=1")</f>
        <v>Bernstein</v>
      </c>
      <c r="N259" t="s">
        <v>574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45848</v>
      </c>
      <c r="U259">
        <v>1</v>
      </c>
      <c r="V259">
        <v>18.23</v>
      </c>
      <c r="W259" t="str">
        <f>_xll.BDS(A259,"BEST_ANALYST_RECS_BULK","headers=n","startrow",MATCH(2,_xll.BDS(A259,"BEST_ANALYST_RECS_BULK","headers=n","endcol=9","startcol=9","array=t"),0),"endrow",MATCH(2,_xll.BDS(A259,"BEST_ANALYST_RECS_BULK","headers=n","endcol=9","startcol=9","array=t"),0),"cols=10;rows=1")</f>
        <v>BNP Paribas Exane</v>
      </c>
      <c r="X259" t="s">
        <v>807</v>
      </c>
      <c r="Y259" t="s">
        <v>17</v>
      </c>
      <c r="Z259">
        <v>5</v>
      </c>
      <c r="AA259" t="s">
        <v>18</v>
      </c>
      <c r="AB259">
        <v>4.0999999999999996</v>
      </c>
      <c r="AC259" t="s">
        <v>19</v>
      </c>
      <c r="AD259" s="2">
        <v>45849</v>
      </c>
      <c r="AE259">
        <v>2</v>
      </c>
      <c r="AF259">
        <v>13.25</v>
      </c>
      <c r="AG259" t="str">
        <f>_xll.BDS(A259,"BEST_ANALYST_RECS_BULK","headers=n","startrow",MATCH(3,_xll.BDS(A259,"BEST_ANALYST_RECS_BULK","headers=n","endcol=9","startcol=9","array=t"),0),"endrow",MATCH(3,_xll.BDS(A259,"BEST_ANALYST_RECS_BULK","headers=n","endcol=9","startcol=9","array=t"),0),"cols=10;rows=1")</f>
        <v>Deutsche Bank</v>
      </c>
      <c r="AH259" t="s">
        <v>884</v>
      </c>
      <c r="AI259" t="s">
        <v>20</v>
      </c>
      <c r="AJ259">
        <v>5</v>
      </c>
      <c r="AK259" t="s">
        <v>18</v>
      </c>
      <c r="AL259">
        <v>3.9</v>
      </c>
      <c r="AM259" t="s">
        <v>22</v>
      </c>
      <c r="AN259" s="2">
        <v>45846</v>
      </c>
      <c r="AO259">
        <v>3</v>
      </c>
      <c r="AP259">
        <v>8.0299999999999994</v>
      </c>
      <c r="AQ259" t="str">
        <f>_xll.BDP($A259, AQ$6)</f>
        <v>Utilities</v>
      </c>
      <c r="AR259" t="str">
        <f>_xll.BDP($A259, AR$6)</f>
        <v>Electric Utilities</v>
      </c>
      <c r="AS259">
        <f ca="1">_xll.BQL( A259, "IMPLIED_VOLATILITY("&amp;_xll.BQL.DATE(B$2)&amp;",EXPIRY=30D,PCT_MONEYNESS=100)")</f>
        <v>17.626100000000001</v>
      </c>
    </row>
    <row r="260" spans="1:45" x14ac:dyDescent="0.25">
      <c r="A260" t="s">
        <v>294</v>
      </c>
      <c r="B260">
        <f ca="1">_xll.BDH(A260,"BEST_EPS",$B$2,$B$2,"BEST_FPERIOD_OVERRIDE=1bf","fill=previous","Days=A")</f>
        <v>0.38500000000000001</v>
      </c>
      <c r="C260">
        <f ca="1">_xll.BDH(A260,"BEST_EPS",$B$2,$B$2,"BEST_FPERIOD_OVERRIDE=2bf","fill=previous","Days=A")</f>
        <v>0.433</v>
      </c>
      <c r="D260">
        <f ca="1">_xll.BDH(A260,"BEST_EPS",$B$2,$B$2,"BEST_FPERIOD_OVERRIDE=3bf","fill=previous","Days=A")</f>
        <v>0.41499999999999998</v>
      </c>
      <c r="E260">
        <f ca="1">_xll.BDH(A260,"BEST_TARGET_PRICE",$B$2,$B$2,"fill=previous","Days=A")</f>
        <v>10.967000000000001</v>
      </c>
      <c r="F260">
        <f ca="1">_xll.BDH($A260,F$6,$B$2,$B$2,"Dir=V","Dts=H")</f>
        <v>10.24</v>
      </c>
      <c r="G260">
        <f ca="1">_xll.BDH($A260,G$6,$B$2,$B$2,"Dir=V","Dts=H")</f>
        <v>10.3</v>
      </c>
      <c r="H260">
        <f ca="1">_xll.BDH($A260,H$6,$B$2,$B$2,"Dir=V","Dts=H")</f>
        <v>10.15</v>
      </c>
      <c r="I260">
        <f ca="1">_xll.BDH($A260,I$6,$B$2,$B$2,"Dir=V","Dts=H")</f>
        <v>10.18</v>
      </c>
      <c r="J260" t="s">
        <v>679</v>
      </c>
      <c r="K260">
        <f t="shared" si="6"/>
        <v>9.0400000000000009</v>
      </c>
      <c r="L260">
        <f t="shared" si="7"/>
        <v>1.32</v>
      </c>
      <c r="M260" t="str">
        <f>_xll.BDS(A260,"BEST_ANALYST_RECS_BULK","headers=n","startrow",MATCH(1,_xll.BDS(A260,"BEST_ANALYST_RECS_BULK","headers=n","endcol=9","startcol=9","array=t"),0),"endrow",MATCH(1,_xll.BDS(A260,"BEST_ANALYST_RECS_BULK","headers=n","endcol=9","startcol=9","array=t"),0),"cols=10;rows=1")</f>
        <v>Sadif Investment Analytics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25.04</v>
      </c>
      <c r="W260" t="str">
        <f>_xll.BDS(A260,"BEST_ANALYST_RECS_BULK","headers=n","startrow",MATCH(2,_xll.BDS(A260,"BEST_ANALYST_RECS_BULK","headers=n","endcol=9","startcol=9","array=t"),0),"endrow",MATCH(2,_xll.BDS(A260,"BEST_ANALYST_RECS_BULK","headers=n","endcol=9","startcol=9","array=t"),0),"cols=10;rows=1")</f>
        <v>Oddo BHF</v>
      </c>
      <c r="X260" t="s">
        <v>801</v>
      </c>
      <c r="Y260" t="s">
        <v>17</v>
      </c>
      <c r="Z260">
        <v>5</v>
      </c>
      <c r="AA260" t="s">
        <v>18</v>
      </c>
      <c r="AB260">
        <v>12.9</v>
      </c>
      <c r="AC260" t="s">
        <v>19</v>
      </c>
      <c r="AD260" s="2">
        <v>45786</v>
      </c>
      <c r="AE260">
        <v>2</v>
      </c>
      <c r="AF260">
        <v>23.69</v>
      </c>
      <c r="AG260" t="e">
        <f>_xll.BDS(A260,"BEST_ANALYST_RECS_BULK","headers=n","startrow",MATCH(3,_xll.BDS(A260,"BEST_ANALYST_RECS_BULK","headers=n","endcol=9","startcol=9","array=t"),0),"endrow",MATCH(3,_xll.BDS(A260,"BEST_ANALYST_RECS_BULK","headers=n","endcol=9","startcol=9","array=t"),0),"cols=10;rows=1")</f>
        <v>#N/A</v>
      </c>
      <c r="AH260" t="s">
        <v>801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tr">
        <f>_xll.BDP($A260, AQ$6)</f>
        <v>Utilities</v>
      </c>
      <c r="AR260" t="str">
        <f>_xll.BDP($A260, AR$6)</f>
        <v>Independent Power and Renewabl</v>
      </c>
      <c r="AS260">
        <f ca="1">_xll.BQL( A260, "IMPLIED_VOLATILITY("&amp;_xll.BQL.DATE(B$2)&amp;",EXPIRY=30D,PCT_MONEYNESS=100)")</f>
        <v>22.804099999999998</v>
      </c>
    </row>
    <row r="261" spans="1:45" x14ac:dyDescent="0.25">
      <c r="A261" t="s">
        <v>309</v>
      </c>
      <c r="B261">
        <f ca="1">_xll.BDH(A261,"BEST_EPS",$B$2,$B$2,"BEST_FPERIOD_OVERRIDE=1bf","fill=previous","Days=A")</f>
        <v>1.1140000000000001</v>
      </c>
      <c r="C261">
        <f ca="1">_xll.BDH(A261,"BEST_EPS",$B$2,$B$2,"BEST_FPERIOD_OVERRIDE=2bf","fill=previous","Days=A")</f>
        <v>1.248</v>
      </c>
      <c r="D261">
        <f ca="1">_xll.BDH(A261,"BEST_EPS",$B$2,$B$2,"BEST_FPERIOD_OVERRIDE=3bf","fill=previous","Days=A")</f>
        <v>1.341</v>
      </c>
      <c r="E261">
        <f ca="1">_xll.BDH(A261,"BEST_TARGET_PRICE",$B$2,$B$2,"fill=previous","Days=A")</f>
        <v>18.047999999999998</v>
      </c>
      <c r="F261">
        <f ca="1">_xll.BDH($A261,F$6,$B$2,$B$2,"Dir=V","Dts=H")</f>
        <v>16.535</v>
      </c>
      <c r="G261">
        <f ca="1">_xll.BDH($A261,G$6,$B$2,$B$2,"Dir=V","Dts=H")</f>
        <v>16.664999999999999</v>
      </c>
      <c r="H261">
        <f ca="1">_xll.BDH($A261,H$6,$B$2,$B$2,"Dir=V","Dts=H")</f>
        <v>16.364999999999998</v>
      </c>
      <c r="I261">
        <f ca="1">_xll.BDH($A261,I$6,$B$2,$B$2,"Dir=V","Dts=H")</f>
        <v>16.440000000000001</v>
      </c>
      <c r="J261" t="s">
        <v>679</v>
      </c>
      <c r="K261">
        <f t="shared" si="6"/>
        <v>14.333333333333334</v>
      </c>
      <c r="L261">
        <f t="shared" si="7"/>
        <v>17.5</v>
      </c>
      <c r="M261" t="str">
        <f>_xll.BDS(A261,"BEST_ANALYST_RECS_BULK","headers=n","startrow",MATCH(1,_xll.BDS(A261,"BEST_ANALYST_RECS_BULK","headers=n","endcol=9","startcol=9","array=t"),0),"endrow",MATCH(1,_xll.BDS(A261,"BEST_ANALYST_RECS_BULK","headers=n","endcol=9","startcol=9","array=t"),0),"cols=10;rows=1")</f>
        <v>Mediobanca</v>
      </c>
      <c r="N261" t="s">
        <v>646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66.78</v>
      </c>
      <c r="W261" t="str">
        <f>_xll.BDS(A261,"BEST_ANALYST_RECS_BULK","headers=n","startrow",MATCH(2,_xll.BDS(A261,"BEST_ANALYST_RECS_BULK","headers=n","endcol=9","startcol=9","array=t"),0),"endrow",MATCH(2,_xll.BDS(A261,"BEST_ANALYST_RECS_BULK","headers=n","endcol=9","startcol=9","array=t"),0),"cols=10;rows=1")</f>
        <v>Morgan Stanley</v>
      </c>
      <c r="X261" t="s">
        <v>737</v>
      </c>
      <c r="Y261" t="s">
        <v>806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f>_xll.BDS(A261,"BEST_ANALYST_RECS_BULK","headers=n","startrow",MATCH(3,_xll.BDS(A261,"BEST_ANALYST_RECS_BULK","headers=n","endcol=9","startcol=9","array=t"),0),"endrow",MATCH(3,_xll.BDS(A261,"BEST_ANALYST_RECS_BULK","headers=n","endcol=9","startcol=9","array=t"),0),"cols=10;rows=1")</f>
        <v>#N/A</v>
      </c>
      <c r="AH261" t="s">
        <v>882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tr">
        <f>_xll.BDP($A261, AQ$6)</f>
        <v>Energy</v>
      </c>
      <c r="AR261" t="str">
        <f>_xll.BDP($A261, AR$6)</f>
        <v>Oil, Gas &amp; Consumable Fuels</v>
      </c>
      <c r="AS261">
        <f ca="1">_xll.BQL( A261, "IMPLIED_VOLATILITY("&amp;_xll.BQL.DATE(B$2)&amp;",EXPIRY=30D,PCT_MONEYNESS=100)")</f>
        <v>24.205100000000002</v>
      </c>
    </row>
    <row r="262" spans="1:45" x14ac:dyDescent="0.25">
      <c r="A262" t="s">
        <v>333</v>
      </c>
      <c r="B262">
        <f ca="1">_xll.BDH(A262,"BEST_EPS",$B$2,$B$2,"BEST_FPERIOD_OVERRIDE=1bf","fill=previous","Days=A")</f>
        <v>1.248</v>
      </c>
      <c r="C262">
        <f ca="1">_xll.BDH(A262,"BEST_EPS",$B$2,$B$2,"BEST_FPERIOD_OVERRIDE=2bf","fill=previous","Days=A")</f>
        <v>1.448</v>
      </c>
      <c r="D262">
        <f ca="1">_xll.BDH(A262,"BEST_EPS",$B$2,$B$2,"BEST_FPERIOD_OVERRIDE=3bf","fill=previous","Days=A")</f>
        <v>1.5840000000000001</v>
      </c>
      <c r="E262">
        <f ca="1">_xll.BDH(A262,"BEST_TARGET_PRICE",$B$2,$B$2,"fill=previous","Days=A")</f>
        <v>24.202000000000002</v>
      </c>
      <c r="F262">
        <f ca="1">_xll.BDH($A262,F$6,$B$2,$B$2,"Dir=V","Dts=H")</f>
        <v>22.88</v>
      </c>
      <c r="G262">
        <f ca="1">_xll.BDH($A262,G$6,$B$2,$B$2,"Dir=V","Dts=H")</f>
        <v>23.04</v>
      </c>
      <c r="H262">
        <f ca="1">_xll.BDH($A262,H$6,$B$2,$B$2,"Dir=V","Dts=H")</f>
        <v>22.66</v>
      </c>
      <c r="I262">
        <f ca="1">_xll.BDH($A262,I$6,$B$2,$B$2,"Dir=V","Dts=H")</f>
        <v>22.7</v>
      </c>
      <c r="J262" t="s">
        <v>679</v>
      </c>
      <c r="K262">
        <f t="shared" si="6"/>
        <v>25.063333333333333</v>
      </c>
      <c r="L262">
        <f t="shared" si="7"/>
        <v>25.4</v>
      </c>
      <c r="M262" t="str">
        <f>_xll.BDS(A262,"BEST_ANALYST_RECS_BULK","headers=n","startrow",MATCH(1,_xll.BDS(A262,"BEST_ANALYST_RECS_BULK","headers=n","endcol=9","startcol=9","array=t"),0),"endrow",MATCH(1,_xll.BDS(A262,"BEST_ANALYST_RECS_BULK","headers=n","endcol=9","startcol=9","array=t"),0),"cols=10;rows=1")</f>
        <v>Grupo Santander</v>
      </c>
      <c r="N262" t="s">
        <v>608</v>
      </c>
      <c r="O262" t="s">
        <v>17</v>
      </c>
      <c r="P262">
        <v>5</v>
      </c>
      <c r="Q262" t="s">
        <v>18</v>
      </c>
      <c r="R262">
        <v>25.4</v>
      </c>
      <c r="S262" t="s">
        <v>19</v>
      </c>
      <c r="T262" s="2">
        <v>45842</v>
      </c>
      <c r="U262">
        <v>1</v>
      </c>
      <c r="V262">
        <v>30.52</v>
      </c>
      <c r="W262" t="str">
        <f>_xll.BDS(A262,"BEST_ANALYST_RECS_BULK","headers=n","startrow",MATCH(2,_xll.BDS(A262,"BEST_ANALYST_RECS_BULK","headers=n","endcol=9","startcol=9","array=t"),0),"endrow",MATCH(2,_xll.BDS(A262,"BEST_ANALYST_RECS_BULK","headers=n","endcol=9","startcol=9","array=t"),0),"cols=10;rows=1")</f>
        <v>Sadif Investment Analytics</v>
      </c>
      <c r="X262" t="s">
        <v>32</v>
      </c>
      <c r="Y262" t="s">
        <v>20</v>
      </c>
      <c r="Z262">
        <v>5</v>
      </c>
      <c r="AA262" t="s">
        <v>18</v>
      </c>
      <c r="AB262">
        <v>23.79</v>
      </c>
      <c r="AC262" t="s">
        <v>19</v>
      </c>
      <c r="AD262" s="2">
        <v>45847</v>
      </c>
      <c r="AE262">
        <v>2</v>
      </c>
      <c r="AF262">
        <v>29.05</v>
      </c>
      <c r="AG262" t="str">
        <f>_xll.BDS(A262,"BEST_ANALYST_RECS_BULK","headers=n","startrow",MATCH(3,_xll.BDS(A262,"BEST_ANALYST_RECS_BULK","headers=n","endcol=9","startcol=9","array=t"),0),"endrow",MATCH(3,_xll.BDS(A262,"BEST_ANALYST_RECS_BULK","headers=n","endcol=9","startcol=9","array=t"),0),"cols=10;rows=1")</f>
        <v>Stifel (formerly Bryan Garnier)</v>
      </c>
      <c r="AH262" t="s">
        <v>1014</v>
      </c>
      <c r="AI262" t="s">
        <v>20</v>
      </c>
      <c r="AJ262">
        <v>5</v>
      </c>
      <c r="AK262" t="s">
        <v>18</v>
      </c>
      <c r="AL262">
        <v>26</v>
      </c>
      <c r="AM262" t="s">
        <v>27</v>
      </c>
      <c r="AN262" s="2">
        <v>45845</v>
      </c>
      <c r="AO262">
        <v>3</v>
      </c>
      <c r="AP262">
        <v>26.97</v>
      </c>
      <c r="AQ262" t="str">
        <f>_xll.BDP($A262, AQ$6)</f>
        <v>Consumer Staples</v>
      </c>
      <c r="AR262" t="str">
        <f>_xll.BDP($A262, AR$6)</f>
        <v>Consumer Staples Distribution</v>
      </c>
      <c r="AS262">
        <f ca="1">_xll.BQL( A262, "IMPLIED_VOLATILITY("&amp;_xll.BQL.DATE(B$2)&amp;",EXPIRY=30D,PCT_MONEYNESS=100)")</f>
        <v>22.2179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f ca="1">_xll.BDH(A266,"BEST_EPS",$B$2,$B$2,"BEST_FPERIOD_OVERRIDE=1bf","fill=previous","Days=A")</f>
        <v>1.411</v>
      </c>
      <c r="C266">
        <f ca="1">_xll.BDH(A266,"BEST_EPS",$B$2,$B$2,"BEST_FPERIOD_OVERRIDE=2bf","fill=previous","Days=A")</f>
        <v>1.958</v>
      </c>
      <c r="D266">
        <f ca="1">_xll.BDH(A266,"BEST_EPS",$B$2,$B$2,"BEST_FPERIOD_OVERRIDE=3bf","fill=previous","Days=A")</f>
        <v>2.1269999999999998</v>
      </c>
      <c r="E266">
        <f ca="1">_xll.BDH(A266,"BEST_TARGET_PRICE",$B$2,$B$2,"fill=previous","Days=A")</f>
        <v>2328.8359999999998</v>
      </c>
      <c r="F266">
        <f ca="1">_xll.BDH($A266,F$6,$B$2,$B$2,"Dir=V","Dts=H")</f>
        <v>2210</v>
      </c>
      <c r="G266">
        <f ca="1">_xll.BDH($A266,G$6,$B$2,$B$2,"Dir=V","Dts=H")</f>
        <v>2298</v>
      </c>
      <c r="H266">
        <f ca="1">_xll.BDH($A266,H$6,$B$2,$B$2,"Dir=V","Dts=H")</f>
        <v>2205</v>
      </c>
      <c r="I266">
        <f ca="1">_xll.BDH($A266,I$6,$B$2,$B$2,"Dir=V","Dts=H")</f>
        <v>2252</v>
      </c>
      <c r="J266" t="str">
        <f ca="1">_xll.BQL(_xll.BQL.LIST(A266:A352),"dropna(CNTRY_ISSUE_ISO)","dates="&amp;$B$2,"showquery=faulse","showheaders=f","showIDs=f","cols=1;rows=87")</f>
        <v>GB</v>
      </c>
      <c r="K266">
        <f t="shared" ref="K266:K327" si="8">AVERAGE(R266,AB266,AL266)</f>
        <v>2016.6666666666667</v>
      </c>
      <c r="L266">
        <f t="shared" ref="L266:L327" si="9">IF(OR(ISNA(M266),R266=0,R266="#N/A N/A"),IF(OR(ISNA(W266),AB266=0,AB266="#N/A N/A"),IF(OR(ISNA(AG266),AL266=0,AL266="#N/A N/A"),E266,AL266),AB266),R266)</f>
        <v>1950</v>
      </c>
      <c r="M266" t="str">
        <f>_xll.BDS(A266,"BEST_ANALYST_RECS_BULK","headers=n","startrow",MATCH(1,_xll.BDS(A266,"BEST_ANALYST_RECS_BULK","headers=n","endcol=9","startcol=9","array=t"),0),"endrow",MATCH(1,_xll.BDS(A266,"BEST_ANALYST_RECS_BULK","headers=n","endcol=9","startcol=9","array=t"),0),"cols=10;rows=1")</f>
        <v>Morningstar</v>
      </c>
      <c r="N266" t="s">
        <v>712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16.600000000000001</v>
      </c>
      <c r="W266" t="e">
        <f>_xll.BDS(A266,"BEST_ANALYST_RECS_BULK","headers=n","startrow",MATCH(2,_xll.BDS(A266,"BEST_ANALYST_RECS_BULK","headers=n","endcol=9","startcol=9","array=t"),0),"endrow",MATCH(2,_xll.BDS(A266,"BEST_ANALYST_RECS_BULK","headers=n","endcol=9","startcol=9","array=t"),0),"cols=10;rows=1")</f>
        <v>#N/A</v>
      </c>
      <c r="X266" t="s">
        <v>753</v>
      </c>
      <c r="Y266" t="s">
        <v>30</v>
      </c>
      <c r="Z266">
        <v>1</v>
      </c>
      <c r="AA266" t="s">
        <v>18</v>
      </c>
      <c r="AB266">
        <v>1900</v>
      </c>
      <c r="AC266" t="s">
        <v>19</v>
      </c>
      <c r="AD266" s="2">
        <v>45845</v>
      </c>
      <c r="AE266">
        <v>2</v>
      </c>
      <c r="AF266">
        <v>6.36</v>
      </c>
      <c r="AG266" t="str">
        <f>_xll.BDS(A266,"BEST_ANALYST_RECS_BULK","headers=n","startrow",MATCH(3,_xll.BDS(A266,"BEST_ANALYST_RECS_BULK","headers=n","endcol=9","startcol=9","array=t"),0),"endrow",MATCH(3,_xll.BDS(A266,"BEST_ANALYST_RECS_BULK","headers=n","endcol=9","startcol=9","array=t"),0),"cols=10;rows=1")</f>
        <v>Citi</v>
      </c>
      <c r="AH266" t="s">
        <v>504</v>
      </c>
      <c r="AI266" t="s">
        <v>25</v>
      </c>
      <c r="AJ266">
        <v>3</v>
      </c>
      <c r="AK266" t="s">
        <v>18</v>
      </c>
      <c r="AL266">
        <v>2200</v>
      </c>
      <c r="AM266" t="s">
        <v>19</v>
      </c>
      <c r="AN266" s="2">
        <v>45847</v>
      </c>
      <c r="AO266">
        <v>3</v>
      </c>
      <c r="AP266">
        <v>6.89</v>
      </c>
      <c r="AQ266" t="str">
        <f>_xll.BDP($A266, AQ$6)</f>
        <v>Materials</v>
      </c>
      <c r="AR266" t="str">
        <f>_xll.BDP($A266, AR$6)</f>
        <v>Metals &amp; Mining</v>
      </c>
      <c r="AS266">
        <f ca="1">_xll.BQL( A266, "IMPLIED_VOLATILITY("&amp;_xll.BQL.DATE(B$2)&amp;",EXPIRY=30D,PCT_MONEYNESS=100)")</f>
        <v>37.067999999999998</v>
      </c>
    </row>
    <row r="267" spans="1:45" x14ac:dyDescent="0.25">
      <c r="A267" t="s">
        <v>147</v>
      </c>
      <c r="B267">
        <f ca="1">_xll.BDH(A267,"BEST_EPS",$B$2,$B$2,"BEST_FPERIOD_OVERRIDE=1bf","fill=previous","Days=A")</f>
        <v>1.925</v>
      </c>
      <c r="C267">
        <f ca="1">_xll.BDH(A267,"BEST_EPS",$B$2,$B$2,"BEST_FPERIOD_OVERRIDE=2bf","fill=previous","Days=A")</f>
        <v>2.11</v>
      </c>
      <c r="D267">
        <f ca="1">_xll.BDH(A267,"BEST_EPS",$B$2,$B$2,"BEST_FPERIOD_OVERRIDE=3bf","fill=previous","Days=A")</f>
        <v>2.4980000000000002</v>
      </c>
      <c r="E267">
        <f ca="1">_xll.BDH(A267,"BEST_TARGET_PRICE",$B$2,$B$2,"fill=previous","Days=A")</f>
        <v>2174.1669999999999</v>
      </c>
      <c r="F267">
        <f ca="1">_xll.BDH($A267,F$6,$B$2,$B$2,"Dir=V","Dts=H")</f>
        <v>2063</v>
      </c>
      <c r="G267">
        <f ca="1">_xll.BDH($A267,G$6,$B$2,$B$2,"Dir=V","Dts=H")</f>
        <v>2067</v>
      </c>
      <c r="H267">
        <f ca="1">_xll.BDH($A267,H$6,$B$2,$B$2,"Dir=V","Dts=H")</f>
        <v>2039</v>
      </c>
      <c r="I267">
        <f ca="1">_xll.BDH($A267,I$6,$B$2,$B$2,"Dir=V","Dts=H")</f>
        <v>2059</v>
      </c>
      <c r="J267" t="s">
        <v>681</v>
      </c>
      <c r="K267">
        <f t="shared" si="8"/>
        <v>2346.6666666666665</v>
      </c>
      <c r="L267">
        <f t="shared" si="9"/>
        <v>2220</v>
      </c>
      <c r="M267" t="str">
        <f>_xll.BDS(A267,"BEST_ANALYST_RECS_BULK","headers=n","startrow",MATCH(1,_xll.BDS(A267,"BEST_ANALYST_RECS_BULK","headers=n","endcol=9","startcol=9","array=t"),0),"endrow",MATCH(1,_xll.BDS(A267,"BEST_ANALYST_RECS_BULK","headers=n","endcol=9","startcol=9","array=t"),0),"cols=10;rows=1")</f>
        <v>Deutsche Bank</v>
      </c>
      <c r="N267" t="s">
        <v>542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tr">
        <f>_xll.BDS(A267,"BEST_ANALYST_RECS_BULK","headers=n","startrow",MATCH(2,_xll.BDS(A267,"BEST_ANALYST_RECS_BULK","headers=n","endcol=9","startcol=9","array=t"),0),"endrow",MATCH(2,_xll.BDS(A267,"BEST_ANALYST_RECS_BULK","headers=n","endcol=9","startcol=9","array=t"),0),"cols=10;rows=1")</f>
        <v>Grupo Santander</v>
      </c>
      <c r="X267" t="s">
        <v>608</v>
      </c>
      <c r="Y267" t="s">
        <v>25</v>
      </c>
      <c r="Z267">
        <v>3</v>
      </c>
      <c r="AA267" t="s">
        <v>18</v>
      </c>
      <c r="AB267">
        <v>2370</v>
      </c>
      <c r="AC267" t="s">
        <v>19</v>
      </c>
      <c r="AD267" s="2">
        <v>45849</v>
      </c>
      <c r="AE267">
        <v>2</v>
      </c>
      <c r="AF267">
        <v>0</v>
      </c>
      <c r="AG267" t="str">
        <f>_xll.BDS(A267,"BEST_ANALYST_RECS_BULK","headers=n","startrow",MATCH(3,_xll.BDS(A267,"BEST_ANALYST_RECS_BULK","headers=n","endcol=9","startcol=9","array=t"),0),"endrow",MATCH(3,_xll.BDS(A267,"BEST_ANALYST_RECS_BULK","headers=n","endcol=9","startcol=9","array=t"),0),"cols=10;rows=1")</f>
        <v>Morningstar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-1.49</v>
      </c>
      <c r="AQ267" t="str">
        <f>_xll.BDP($A267, AQ$6)</f>
        <v>Consumer Staples</v>
      </c>
      <c r="AR267" t="str">
        <f>_xll.BDP($A267, AR$6)</f>
        <v>Food Products</v>
      </c>
      <c r="AS267">
        <f ca="1">_xll.BQL( A267, "IMPLIED_VOLATILITY("&amp;_xll.BQL.DATE(B$2)&amp;",EXPIRY=30D,PCT_MONEYNESS=100)")</f>
        <v>20.141200000000001</v>
      </c>
    </row>
    <row r="268" spans="1:45" x14ac:dyDescent="0.25">
      <c r="A268" t="s">
        <v>187</v>
      </c>
      <c r="B268">
        <f ca="1">_xll.BDH(A268,"BEST_EPS",$B$2,$B$2,"BEST_FPERIOD_OVERRIDE=1bf","fill=previous","Days=A")</f>
        <v>2.2759999999999998</v>
      </c>
      <c r="C268">
        <f ca="1">_xll.BDH(A268,"BEST_EPS",$B$2,$B$2,"BEST_FPERIOD_OVERRIDE=2bf","fill=previous","Days=A")</f>
        <v>2.4129999999999998</v>
      </c>
      <c r="D268">
        <f ca="1">_xll.BDH(A268,"BEST_EPS",$B$2,$B$2,"BEST_FPERIOD_OVERRIDE=3bf","fill=previous","Days=A")</f>
        <v>2.4500000000000002</v>
      </c>
      <c r="E268">
        <f ca="1">_xll.BDH(A268,"BEST_TARGET_PRICE",$B$2,$B$2,"fill=previous","Days=A")</f>
        <v>3332.9960000000001</v>
      </c>
      <c r="F268">
        <f ca="1">_xll.BDH($A268,F$6,$B$2,$B$2,"Dir=V","Dts=H")</f>
        <v>3294</v>
      </c>
      <c r="G268">
        <f ca="1">_xll.BDH($A268,G$6,$B$2,$B$2,"Dir=V","Dts=H")</f>
        <v>3294</v>
      </c>
      <c r="H268">
        <f ca="1">_xll.BDH($A268,H$6,$B$2,$B$2,"Dir=V","Dts=H")</f>
        <v>3218</v>
      </c>
      <c r="I268">
        <f ca="1">_xll.BDH($A268,I$6,$B$2,$B$2,"Dir=V","Dts=H")</f>
        <v>3238</v>
      </c>
      <c r="J268" t="s">
        <v>681</v>
      </c>
      <c r="K268">
        <f t="shared" si="8"/>
        <v>3500</v>
      </c>
      <c r="L268">
        <f t="shared" si="9"/>
        <v>3400</v>
      </c>
      <c r="M268" t="str">
        <f>_xll.BDS(A268,"BEST_ANALYST_RECS_BULK","headers=n","startrow",MATCH(1,_xll.BDS(A268,"BEST_ANALYST_RECS_BULK","headers=n","endcol=9","startcol=9","array=t"),0),"endrow",MATCH(1,_xll.BDS(A268,"BEST_ANALYST_RECS_BULK","headers=n","endcol=9","startcol=9","array=t"),0),"cols=10;rows=1")</f>
        <v>Autonomous Research</v>
      </c>
      <c r="N268" t="s">
        <v>1089</v>
      </c>
      <c r="O268" t="s">
        <v>17</v>
      </c>
      <c r="P268">
        <v>5</v>
      </c>
      <c r="Q268" t="s">
        <v>18</v>
      </c>
      <c r="R268">
        <v>3400</v>
      </c>
      <c r="S268" t="s">
        <v>22</v>
      </c>
      <c r="T268" s="2">
        <v>45848</v>
      </c>
      <c r="U268">
        <v>1</v>
      </c>
      <c r="V268">
        <v>31.2</v>
      </c>
      <c r="W268" t="str">
        <f>_xll.BDS(A268,"BEST_ANALYST_RECS_BULK","headers=n","startrow",MATCH(2,_xll.BDS(A268,"BEST_ANALYST_RECS_BULK","headers=n","endcol=9","startcol=9","array=t"),0),"endrow",MATCH(2,_xll.BDS(A268,"BEST_ANALYST_RECS_BULK","headers=n","endcol=9","startcol=9","array=t"),0),"cols=10;rows=1")</f>
        <v>Morningstar</v>
      </c>
      <c r="X268" t="s">
        <v>485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29.1</v>
      </c>
      <c r="AG268" t="str">
        <f>_xll.BDS(A268,"BEST_ANALYST_RECS_BULK","headers=n","startrow",MATCH(3,_xll.BDS(A268,"BEST_ANALYST_RECS_BULK","headers=n","endcol=9","startcol=9","array=t"),0),"endrow",MATCH(3,_xll.BDS(A268,"BEST_ANALYST_RECS_BULK","headers=n","endcol=9","startcol=9","array=t"),0),"cols=10;rows=1")</f>
        <v>Sadif Investment Analytics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24.65</v>
      </c>
      <c r="AQ268" t="str">
        <f>_xll.BDP($A268, AQ$6)</f>
        <v>Financials</v>
      </c>
      <c r="AR268" t="str">
        <f>_xll.BDP($A268, AR$6)</f>
        <v>Insurance</v>
      </c>
      <c r="AS268">
        <f ca="1">_xll.BQL( A268, "IMPLIED_VOLATILITY("&amp;_xll.BQL.DATE(B$2)&amp;",EXPIRY=30D,PCT_MONEYNESS=100)")</f>
        <v>29.8504</v>
      </c>
    </row>
    <row r="269" spans="1:45" x14ac:dyDescent="0.25">
      <c r="A269" t="s">
        <v>123</v>
      </c>
      <c r="B269">
        <f ca="1">_xll.BDH(A269,"BEST_EPS",$B$2,$B$2,"BEST_FPERIOD_OVERRIDE=1bf","fill=previous","Days=A")</f>
        <v>3.903</v>
      </c>
      <c r="C269">
        <f ca="1">_xll.BDH(A269,"BEST_EPS",$B$2,$B$2,"BEST_FPERIOD_OVERRIDE=2bf","fill=previous","Days=A")</f>
        <v>4.431</v>
      </c>
      <c r="D269">
        <f ca="1">_xll.BDH(A269,"BEST_EPS",$B$2,$B$2,"BEST_FPERIOD_OVERRIDE=3bf","fill=previous","Days=A")</f>
        <v>5.1230000000000002</v>
      </c>
      <c r="E269">
        <f ca="1">_xll.BDH(A269,"BEST_TARGET_PRICE",$B$2,$B$2,"fill=previous","Days=A")</f>
        <v>5371.4709999999995</v>
      </c>
      <c r="F269">
        <f ca="1">_xll.BDH($A269,F$6,$B$2,$B$2,"Dir=V","Dts=H")</f>
        <v>4763</v>
      </c>
      <c r="G269">
        <f ca="1">_xll.BDH($A269,G$6,$B$2,$B$2,"Dir=V","Dts=H")</f>
        <v>4927</v>
      </c>
      <c r="H269">
        <f ca="1">_xll.BDH($A269,H$6,$B$2,$B$2,"Dir=V","Dts=H")</f>
        <v>4763</v>
      </c>
      <c r="I269">
        <f ca="1">_xll.BDH($A269,I$6,$B$2,$B$2,"Dir=V","Dts=H")</f>
        <v>4920</v>
      </c>
      <c r="J269" t="s">
        <v>681</v>
      </c>
      <c r="K269">
        <f t="shared" si="8"/>
        <v>5200</v>
      </c>
      <c r="L269">
        <f t="shared" si="9"/>
        <v>5300</v>
      </c>
      <c r="M269" t="str">
        <f>_xll.BDS(A269,"BEST_ANALYST_RECS_BULK","headers=n","startrow",MATCH(1,_xll.BDS(A269,"BEST_ANALYST_RECS_BULK","headers=n","endcol=9","startcol=9","array=t"),0),"endrow",MATCH(1,_xll.BDS(A269,"BEST_ANALYST_RECS_BULK","headers=n","endcol=9","startcol=9","array=t"),0),"cols=10;rows=1")</f>
        <v>Deutsche Bank</v>
      </c>
      <c r="N269" t="s">
        <v>880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26.13</v>
      </c>
      <c r="W269" t="str">
        <f>_xll.BDS(A269,"BEST_ANALYST_RECS_BULK","headers=n","startrow",MATCH(2,_xll.BDS(A269,"BEST_ANALYST_RECS_BULK","headers=n","endcol=9","startcol=9","array=t"),0),"endrow",MATCH(2,_xll.BDS(A269,"BEST_ANALYST_RECS_BULK","headers=n","endcol=9","startcol=9","array=t"),0),"cols=10;rows=1")</f>
        <v>Morningstar</v>
      </c>
      <c r="X269" t="s">
        <v>503</v>
      </c>
      <c r="Y269" t="s">
        <v>20</v>
      </c>
      <c r="Z269">
        <v>5</v>
      </c>
      <c r="AA269" t="s">
        <v>18</v>
      </c>
      <c r="AB269">
        <v>5300</v>
      </c>
      <c r="AC269" t="s">
        <v>19</v>
      </c>
      <c r="AD269" s="2">
        <v>45825</v>
      </c>
      <c r="AE269">
        <v>2</v>
      </c>
      <c r="AF269">
        <v>24.39</v>
      </c>
      <c r="AG269" t="str">
        <f>_xll.BDS(A269,"BEST_ANALYST_RECS_BULK","headers=n","startrow",MATCH(3,_xll.BDS(A269,"BEST_ANALYST_RECS_BULK","headers=n","endcol=9","startcol=9","array=t"),0),"endrow",MATCH(3,_xll.BDS(A269,"BEST_ANALYST_RECS_BULK","headers=n","endcol=9","startcol=9","array=t"),0),"cols=10;rows=1")</f>
        <v>Peel Hunt</v>
      </c>
      <c r="AH269" t="s">
        <v>1011</v>
      </c>
      <c r="AI269" t="s">
        <v>28</v>
      </c>
      <c r="AJ269">
        <v>3</v>
      </c>
      <c r="AK269" t="s">
        <v>18</v>
      </c>
      <c r="AL269">
        <v>5000</v>
      </c>
      <c r="AM269" t="s">
        <v>19</v>
      </c>
      <c r="AN269" s="2">
        <v>45839</v>
      </c>
      <c r="AO269">
        <v>3</v>
      </c>
      <c r="AP269">
        <v>8.44</v>
      </c>
      <c r="AQ269" t="str">
        <f>_xll.BDP($A269, AQ$6)</f>
        <v>Industrials</v>
      </c>
      <c r="AR269" t="str">
        <f>_xll.BDP($A269, AR$6)</f>
        <v>Trading Companies &amp; Distributo</v>
      </c>
      <c r="AS269">
        <f ca="1">_xll.BQL( A269, "IMPLIED_VOLATILITY("&amp;_xll.BQL.DATE(B$2)&amp;",EXPIRY=30D,PCT_MONEYNESS=100)")</f>
        <v>22.283999999999999</v>
      </c>
    </row>
    <row r="270" spans="1:45" x14ac:dyDescent="0.25">
      <c r="A270" t="s">
        <v>138</v>
      </c>
      <c r="B270">
        <f ca="1">_xll.BDH(A270,"BEST_EPS",$B$2,$B$2,"BEST_FPERIOD_OVERRIDE=1bf","fill=previous","Days=A")</f>
        <v>1.02</v>
      </c>
      <c r="C270">
        <f ca="1">_xll.BDH(A270,"BEST_EPS",$B$2,$B$2,"BEST_FPERIOD_OVERRIDE=2bf","fill=previous","Days=A")</f>
        <v>1.2250000000000001</v>
      </c>
      <c r="D270">
        <f ca="1">_xll.BDH(A270,"BEST_EPS",$B$2,$B$2,"BEST_FPERIOD_OVERRIDE=3bf","fill=previous","Days=A")</f>
        <v>1.46</v>
      </c>
      <c r="E270">
        <f ca="1">_xll.BDH(A270,"BEST_TARGET_PRICE",$B$2,$B$2,"fill=previous","Days=A")</f>
        <v>1923</v>
      </c>
      <c r="F270">
        <f ca="1">_xll.BDH($A270,F$6,$B$2,$B$2,"Dir=V","Dts=H")</f>
        <v>1901.5</v>
      </c>
      <c r="G270">
        <f ca="1">_xll.BDH($A270,G$6,$B$2,$B$2,"Dir=V","Dts=H")</f>
        <v>1936</v>
      </c>
      <c r="H270">
        <f ca="1">_xll.BDH($A270,H$6,$B$2,$B$2,"Dir=V","Dts=H")</f>
        <v>1877.5</v>
      </c>
      <c r="I270">
        <f ca="1">_xll.BDH($A270,I$6,$B$2,$B$2,"Dir=V","Dts=H")</f>
        <v>1883.5</v>
      </c>
      <c r="J270" t="s">
        <v>681</v>
      </c>
      <c r="K270">
        <f t="shared" si="8"/>
        <v>1965</v>
      </c>
      <c r="L270">
        <f t="shared" si="9"/>
        <v>1835</v>
      </c>
      <c r="M270" t="str">
        <f>_xll.BDS(A270,"BEST_ANALYST_RECS_BULK","headers=n","startrow",MATCH(1,_xll.BDS(A270,"BEST_ANALYST_RECS_BULK","headers=n","endcol=9","startcol=9","array=t"),0),"endrow",MATCH(1,_xll.BDS(A270,"BEST_ANALYST_RECS_BULK","headers=n","endcol=9","startcol=9","array=t"),0),"cols=10;rows=1")</f>
        <v>AlphaValue/Baader Europe</v>
      </c>
      <c r="N270" t="s">
        <v>757</v>
      </c>
      <c r="O270" t="s">
        <v>444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70.02</v>
      </c>
      <c r="W270" t="str">
        <f>_xll.BDS(A270,"BEST_ANALYST_RECS_BULK","headers=n","startrow",MATCH(2,_xll.BDS(A270,"BEST_ANALYST_RECS_BULK","headers=n","endcol=9","startcol=9","array=t"),0),"endrow",MATCH(2,_xll.BDS(A270,"BEST_ANALYST_RECS_BULK","headers=n","endcol=9","startcol=9","array=t"),0),"cols=10;rows=1")</f>
        <v>Peel Hunt</v>
      </c>
      <c r="X270" t="s">
        <v>954</v>
      </c>
      <c r="Y270" t="s">
        <v>438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30.41</v>
      </c>
      <c r="AG270" t="str">
        <f>_xll.BDS(A270,"BEST_ANALYST_RECS_BULK","headers=n","startrow",MATCH(3,_xll.BDS(A270,"BEST_ANALYST_RECS_BULK","headers=n","endcol=9","startcol=9","array=t"),0),"endrow",MATCH(3,_xll.BDS(A270,"BEST_ANALYST_RECS_BULK","headers=n","endcol=9","startcol=9","array=t"),0),"cols=10;rows=1")</f>
        <v>Barclays</v>
      </c>
      <c r="AH270" t="s">
        <v>667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45839</v>
      </c>
      <c r="AO270">
        <v>3</v>
      </c>
      <c r="AP270">
        <v>23.95</v>
      </c>
      <c r="AQ270" t="str">
        <f>_xll.BDP($A270, AQ$6)</f>
        <v>Materials</v>
      </c>
      <c r="AR270" t="str">
        <f>_xll.BDP($A270, AR$6)</f>
        <v>Metals &amp; Mining</v>
      </c>
      <c r="AS270">
        <f ca="1">_xll.BQL( A270, "IMPLIED_VOLATILITY("&amp;_xll.BQL.DATE(B$2)&amp;",EXPIRY=30D,PCT_MONEYNESS=100)")</f>
        <v>35.140300000000003</v>
      </c>
    </row>
    <row r="271" spans="1:45" x14ac:dyDescent="0.25">
      <c r="A271" t="s">
        <v>197</v>
      </c>
      <c r="B271">
        <f ca="1">_xll.BDH(A271,"BEST_EPS",$B$2,$B$2,"BEST_FPERIOD_OVERRIDE=1bf","fill=previous","Days=A")</f>
        <v>0.36499999999999999</v>
      </c>
      <c r="C271">
        <f ca="1">_xll.BDH(A271,"BEST_EPS",$B$2,$B$2,"BEST_FPERIOD_OVERRIDE=2bf","fill=previous","Days=A")</f>
        <v>0.40300000000000002</v>
      </c>
      <c r="D271">
        <f ca="1">_xll.BDH(A271,"BEST_EPS",$B$2,$B$2,"BEST_FPERIOD_OVERRIDE=3bf","fill=previous","Days=A")</f>
        <v>0.43099999999999999</v>
      </c>
      <c r="E271">
        <f ca="1">_xll.BDH(A271,"BEST_TARGET_PRICE",$B$2,$B$2,"fill=previous","Days=A")</f>
        <v>855.33299999999997</v>
      </c>
      <c r="F271">
        <f ca="1">_xll.BDH($A271,F$6,$B$2,$B$2,"Dir=V","Dts=H")</f>
        <v>816.6</v>
      </c>
      <c r="G271">
        <f ca="1">_xll.BDH($A271,G$6,$B$2,$B$2,"Dir=V","Dts=H")</f>
        <v>822.4</v>
      </c>
      <c r="H271">
        <f ca="1">_xll.BDH($A271,H$6,$B$2,$B$2,"Dir=V","Dts=H")</f>
        <v>813.6</v>
      </c>
      <c r="I271">
        <f ca="1">_xll.BDH($A271,I$6,$B$2,$B$2,"Dir=V","Dts=H")</f>
        <v>820.2</v>
      </c>
      <c r="J271" t="s">
        <v>681</v>
      </c>
      <c r="K271">
        <f t="shared" si="8"/>
        <v>856.33333333333337</v>
      </c>
      <c r="L271">
        <f t="shared" si="9"/>
        <v>924</v>
      </c>
      <c r="M271" t="str">
        <f>_xll.BDS(A271,"BEST_ANALYST_RECS_BULK","headers=n","startrow",MATCH(1,_xll.BDS(A271,"BEST_ANALYST_RECS_BULK","headers=n","endcol=9","startcol=9","array=t"),0),"endrow",MATCH(1,_xll.BDS(A271,"BEST_ANALYST_RECS_BULK","headers=n","endcol=9","startcol=9","array=t"),0),"cols=10;rows=1")</f>
        <v>Citi</v>
      </c>
      <c r="N271" t="s">
        <v>720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5.29</v>
      </c>
      <c r="W271" t="str">
        <f>_xll.BDS(A271,"BEST_ANALYST_RECS_BULK","headers=n","startrow",MATCH(2,_xll.BDS(A271,"BEST_ANALYST_RECS_BULK","headers=n","endcol=9","startcol=9","array=t"),0),"endrow",MATCH(2,_xll.BDS(A271,"BEST_ANALYST_RECS_BULK","headers=n","endcol=9","startcol=9","array=t"),0),"cols=10;rows=1")</f>
        <v>Morgan Stanley</v>
      </c>
      <c r="X271" t="s">
        <v>809</v>
      </c>
      <c r="Y271" t="s">
        <v>42</v>
      </c>
      <c r="Z271">
        <v>1</v>
      </c>
      <c r="AA271" t="s">
        <v>18</v>
      </c>
      <c r="AB271">
        <v>680</v>
      </c>
      <c r="AC271" t="s">
        <v>22</v>
      </c>
      <c r="AD271" s="2">
        <v>45814</v>
      </c>
      <c r="AE271">
        <v>2</v>
      </c>
      <c r="AF271">
        <v>5.07</v>
      </c>
      <c r="AG271" t="str">
        <f>_xll.BDS(A271,"BEST_ANALYST_RECS_BULK","headers=n","startrow",MATCH(3,_xll.BDS(A271,"BEST_ANALYST_RECS_BULK","headers=n","endcol=9","startcol=9","array=t"),0),"endrow",MATCH(3,_xll.BDS(A271,"BEST_ANALYST_RECS_BULK","headers=n","endcol=9","startcol=9","array=t"),0),"cols=10;rows=1")</f>
        <v>Barclays</v>
      </c>
      <c r="AH271" t="s">
        <v>726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45842</v>
      </c>
      <c r="AO271">
        <v>3</v>
      </c>
      <c r="AP271">
        <v>2.2400000000000002</v>
      </c>
      <c r="AQ271" t="str">
        <f>_xll.BDP($A271, AQ$6)</f>
        <v>Communication Services</v>
      </c>
      <c r="AR271" t="str">
        <f>_xll.BDP($A271, AR$6)</f>
        <v>Interactive Media &amp; Services</v>
      </c>
      <c r="AS271">
        <f ca="1">_xll.BQL( A271, "IMPLIED_VOLATILITY("&amp;_xll.BQL.DATE(B$2)&amp;",EXPIRY=30D,PCT_MONEYNESS=100)")</f>
        <v>16.140499999999999</v>
      </c>
    </row>
    <row r="272" spans="1:45" x14ac:dyDescent="0.25">
      <c r="A272" t="s">
        <v>155</v>
      </c>
      <c r="B272">
        <f ca="1">_xll.BDH(A272,"BEST_EPS",$B$2,$B$2,"BEST_FPERIOD_OVERRIDE=1bf","fill=previous","Days=A")</f>
        <v>0.53800000000000003</v>
      </c>
      <c r="C272">
        <f ca="1">_xll.BDH(A272,"BEST_EPS",$B$2,$B$2,"BEST_FPERIOD_OVERRIDE=2bf","fill=previous","Days=A")</f>
        <v>0.61299999999999999</v>
      </c>
      <c r="D272">
        <f ca="1">_xll.BDH(A272,"BEST_EPS",$B$2,$B$2,"BEST_FPERIOD_OVERRIDE=3bf","fill=previous","Days=A")</f>
        <v>0.67200000000000004</v>
      </c>
      <c r="E272">
        <f ca="1">_xll.BDH(A272,"BEST_TARGET_PRICE",$B$2,$B$2,"fill=previous","Days=A")</f>
        <v>642.66700000000003</v>
      </c>
      <c r="F272">
        <f ca="1">_xll.BDH($A272,F$6,$B$2,$B$2,"Dir=V","Dts=H")</f>
        <v>618</v>
      </c>
      <c r="G272">
        <f ca="1">_xll.BDH($A272,G$6,$B$2,$B$2,"Dir=V","Dts=H")</f>
        <v>620.79999999999995</v>
      </c>
      <c r="H272">
        <f ca="1">_xll.BDH($A272,H$6,$B$2,$B$2,"Dir=V","Dts=H")</f>
        <v>613.20000000000005</v>
      </c>
      <c r="I272">
        <f ca="1">_xll.BDH($A272,I$6,$B$2,$B$2,"Dir=V","Dts=H")</f>
        <v>616.4</v>
      </c>
      <c r="J272" t="s">
        <v>681</v>
      </c>
      <c r="K272">
        <f t="shared" si="8"/>
        <v>625</v>
      </c>
      <c r="L272">
        <f t="shared" si="9"/>
        <v>575</v>
      </c>
      <c r="M272" t="str">
        <f>_xll.BDS(A272,"BEST_ANALYST_RECS_BULK","headers=n","startrow",MATCH(1,_xll.BDS(A272,"BEST_ANALYST_RECS_BULK","headers=n","endcol=9","startcol=9","array=t"),0),"endrow",MATCH(1,_xll.BDS(A272,"BEST_ANALYST_RECS_BULK","headers=n","endcol=9","startcol=9","array=t"),0),"cols=10;rows=1")</f>
        <v>Autonomous Research</v>
      </c>
      <c r="N272" t="s">
        <v>933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45839</v>
      </c>
      <c r="U272">
        <v>1</v>
      </c>
      <c r="V272">
        <v>36.950000000000003</v>
      </c>
      <c r="W272" t="str">
        <f>_xll.BDS(A272,"BEST_ANALYST_RECS_BULK","headers=n","startrow",MATCH(2,_xll.BDS(A272,"BEST_ANALYST_RECS_BULK","headers=n","endcol=9","startcol=9","array=t"),0),"endrow",MATCH(2,_xll.BDS(A272,"BEST_ANALYST_RECS_BULK","headers=n","endcol=9","startcol=9","array=t"),0),"cols=10;rows=1")</f>
        <v>Keefe Bruyette &amp; Woods</v>
      </c>
      <c r="X272" t="s">
        <v>622</v>
      </c>
      <c r="Y272" t="s">
        <v>36</v>
      </c>
      <c r="Z272">
        <v>3</v>
      </c>
      <c r="AA272" t="s">
        <v>18</v>
      </c>
      <c r="AB272">
        <v>650</v>
      </c>
      <c r="AC272" t="s">
        <v>19</v>
      </c>
      <c r="AD272" s="2">
        <v>45848</v>
      </c>
      <c r="AE272">
        <v>2</v>
      </c>
      <c r="AF272">
        <v>31.72</v>
      </c>
      <c r="AG272" t="e">
        <f>_xll.BDS(A272,"BEST_ANALYST_RECS_BULK","headers=n","startrow",MATCH(3,_xll.BDS(A272,"BEST_ANALYST_RECS_BULK","headers=n","endcol=9","startcol=9","array=t"),0),"endrow",MATCH(3,_xll.BDS(A272,"BEST_ANALYST_RECS_BULK","headers=n","endcol=9","startcol=9","array=t"),0),"cols=10;rows=1")</f>
        <v>#N/A</v>
      </c>
      <c r="AH272" t="s">
        <v>622</v>
      </c>
      <c r="AI272" t="s">
        <v>36</v>
      </c>
      <c r="AJ272">
        <v>3</v>
      </c>
      <c r="AK272" t="s">
        <v>26</v>
      </c>
      <c r="AL272">
        <v>650</v>
      </c>
      <c r="AM272" t="s">
        <v>19</v>
      </c>
      <c r="AN272" s="2">
        <v>45817</v>
      </c>
      <c r="AO272">
        <v>3</v>
      </c>
      <c r="AP272">
        <v>31.72</v>
      </c>
      <c r="AQ272" t="str">
        <f>_xll.BDP($A272, AQ$6)</f>
        <v>Financials</v>
      </c>
      <c r="AR272" t="str">
        <f>_xll.BDP($A272, AR$6)</f>
        <v>Insurance</v>
      </c>
      <c r="AS272">
        <f ca="1">_xll.BQL( A272, "IMPLIED_VOLATILITY("&amp;_xll.BQL.DATE(B$2)&amp;",EXPIRY=30D,PCT_MONEYNESS=100)")</f>
        <v>20.833100000000002</v>
      </c>
    </row>
    <row r="273" spans="1:45" x14ac:dyDescent="0.25">
      <c r="A273" t="s">
        <v>50</v>
      </c>
      <c r="B273">
        <f ca="1">_xll.BDH(A273,"BEST_EPS",$B$2,$B$2,"BEST_FPERIOD_OVERRIDE=1bf","fill=previous","Days=A")</f>
        <v>9.6940000000000008</v>
      </c>
      <c r="C273">
        <f ca="1">_xll.BDH(A273,"BEST_EPS",$B$2,$B$2,"BEST_FPERIOD_OVERRIDE=2bf","fill=previous","Days=A")</f>
        <v>10.866</v>
      </c>
      <c r="D273">
        <f ca="1">_xll.BDH(A273,"BEST_EPS",$B$2,$B$2,"BEST_FPERIOD_OVERRIDE=3bf","fill=previous","Days=A")</f>
        <v>11.929</v>
      </c>
      <c r="E273">
        <f ca="1">_xll.BDH(A273,"BEST_TARGET_PRICE",$B$2,$B$2,"fill=previous","Days=A")</f>
        <v>13697.103999999999</v>
      </c>
      <c r="F273">
        <f ca="1">_xll.BDH($A273,F$6,$B$2,$B$2,"Dir=V","Dts=H")</f>
        <v>10490</v>
      </c>
      <c r="G273">
        <f ca="1">_xll.BDH($A273,G$6,$B$2,$B$2,"Dir=V","Dts=H")</f>
        <v>10678</v>
      </c>
      <c r="H273">
        <f ca="1">_xll.BDH($A273,H$6,$B$2,$B$2,"Dir=V","Dts=H")</f>
        <v>10460</v>
      </c>
      <c r="I273">
        <f ca="1">_xll.BDH($A273,I$6,$B$2,$B$2,"Dir=V","Dts=H")</f>
        <v>10626</v>
      </c>
      <c r="J273" t="s">
        <v>681</v>
      </c>
      <c r="K273">
        <f t="shared" si="8"/>
        <v>11514.5</v>
      </c>
      <c r="L273">
        <f t="shared" si="9"/>
        <v>12029</v>
      </c>
      <c r="M273" t="str">
        <f>_xll.BDS(A273,"BEST_ANALYST_RECS_BULK","headers=n","startrow",MATCH(1,_xll.BDS(A273,"BEST_ANALYST_RECS_BULK","headers=n","endcol=9","startcol=9","array=t"),0),"endrow",MATCH(1,_xll.BDS(A273,"BEST_ANALYST_RECS_BULK","headers=n","endcol=9","startcol=9","array=t"),0),"cols=10;rows=1")</f>
        <v>Nordea Bank</v>
      </c>
      <c r="N273" t="s">
        <v>588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tr">
        <f>_xll.BDS(A273,"BEST_ANALYST_RECS_BULK","headers=n","startrow",MATCH(2,_xll.BDS(A273,"BEST_ANALYST_RECS_BULK","headers=n","endcol=9","startcol=9","array=t"),0),"endrow",MATCH(2,_xll.BDS(A273,"BEST_ANALYST_RECS_BULK","headers=n","endcol=9","startcol=9","array=t"),0),"cols=10;rows=1")</f>
        <v>AlphaValue/Baader Europe</v>
      </c>
      <c r="X273" t="s">
        <v>506</v>
      </c>
      <c r="Y273" t="s">
        <v>438</v>
      </c>
      <c r="Z273">
        <v>4</v>
      </c>
      <c r="AA273" t="s">
        <v>18</v>
      </c>
      <c r="AB273">
        <v>12029</v>
      </c>
      <c r="AC273" t="s">
        <v>27</v>
      </c>
      <c r="AD273" s="2">
        <v>45841</v>
      </c>
      <c r="AE273">
        <v>2</v>
      </c>
      <c r="AF273">
        <v>31.52</v>
      </c>
      <c r="AG273" t="str">
        <f>_xll.BDS(A273,"BEST_ANALYST_RECS_BULK","headers=n","startrow",MATCH(3,_xll.BDS(A273,"BEST_ANALYST_RECS_BULK","headers=n","endcol=9","startcol=9","array=t"),0),"endrow",MATCH(3,_xll.BDS(A273,"BEST_ANALYST_RECS_BULK","headers=n","endcol=9","startcol=9","array=t"),0),"cols=10;rows=1")</f>
        <v>Deutsche Bank</v>
      </c>
      <c r="AH273" t="s">
        <v>633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45846</v>
      </c>
      <c r="AO273">
        <v>3</v>
      </c>
      <c r="AP273">
        <v>17.66</v>
      </c>
      <c r="AQ273" t="str">
        <f>_xll.BDP($A273, AQ$6)</f>
        <v>Health Care</v>
      </c>
      <c r="AR273" t="str">
        <f>_xll.BDP($A273, AR$6)</f>
        <v>Pharmaceuticals</v>
      </c>
      <c r="AS273">
        <f ca="1">_xll.BQL( A273, "IMPLIED_VOLATILITY("&amp;_xll.BQL.DATE(B$2)&amp;",EXPIRY=30D,PCT_MONEYNESS=100)")</f>
        <v>24.778700000000001</v>
      </c>
    </row>
    <row r="274" spans="1:45" x14ac:dyDescent="0.25">
      <c r="A274" t="s">
        <v>94</v>
      </c>
      <c r="B274">
        <f ca="1">_xll.BDH(A274,"BEST_EPS",$B$2,$B$2,"BEST_FPERIOD_OVERRIDE=1bf","fill=previous","Days=A")</f>
        <v>0.79200000000000004</v>
      </c>
      <c r="C274">
        <f ca="1">_xll.BDH(A274,"BEST_EPS",$B$2,$B$2,"BEST_FPERIOD_OVERRIDE=2bf","fill=previous","Days=A")</f>
        <v>0.877</v>
      </c>
      <c r="D274">
        <f ca="1">_xll.BDH(A274,"BEST_EPS",$B$2,$B$2,"BEST_FPERIOD_OVERRIDE=3bf","fill=previous","Days=A")</f>
        <v>0.96599999999999997</v>
      </c>
      <c r="E274">
        <f ca="1">_xll.BDH(A274,"BEST_TARGET_PRICE",$B$2,$B$2,"fill=previous","Days=A")</f>
        <v>2005.8</v>
      </c>
      <c r="F274">
        <f ca="1">_xll.BDH($A274,F$6,$B$2,$B$2,"Dir=V","Dts=H")</f>
        <v>1879</v>
      </c>
      <c r="G274">
        <f ca="1">_xll.BDH($A274,G$6,$B$2,$B$2,"Dir=V","Dts=H")</f>
        <v>1900</v>
      </c>
      <c r="H274">
        <f ca="1">_xll.BDH($A274,H$6,$B$2,$B$2,"Dir=V","Dts=H")</f>
        <v>1868</v>
      </c>
      <c r="I274">
        <f ca="1">_xll.BDH($A274,I$6,$B$2,$B$2,"Dir=V","Dts=H")</f>
        <v>1877</v>
      </c>
      <c r="J274" t="s">
        <v>681</v>
      </c>
      <c r="K274">
        <f t="shared" si="8"/>
        <v>2075</v>
      </c>
      <c r="L274">
        <f t="shared" si="9"/>
        <v>2145</v>
      </c>
      <c r="M274" t="str">
        <f>_xll.BDS(A274,"BEST_ANALYST_RECS_BULK","headers=n","startrow",MATCH(1,_xll.BDS(A274,"BEST_ANALYST_RECS_BULK","headers=n","endcol=9","startcol=9","array=t"),0),"endrow",MATCH(1,_xll.BDS(A274,"BEST_ANALYST_RECS_BULK","headers=n","endcol=9","startcol=9","array=t"),0),"cols=10;rows=1")</f>
        <v>Citi</v>
      </c>
      <c r="N274" t="s">
        <v>577</v>
      </c>
      <c r="O274" t="s">
        <v>20</v>
      </c>
      <c r="P274">
        <v>5</v>
      </c>
      <c r="Q274" t="s">
        <v>18</v>
      </c>
      <c r="R274">
        <v>2145</v>
      </c>
      <c r="S274" t="s">
        <v>19</v>
      </c>
      <c r="T274" s="2">
        <v>45841</v>
      </c>
      <c r="U274">
        <v>1</v>
      </c>
      <c r="V274">
        <v>50.16</v>
      </c>
      <c r="W274" t="str">
        <f>_xll.BDS(A274,"BEST_ANALYST_RECS_BULK","headers=n","startrow",MATCH(2,_xll.BDS(A274,"BEST_ANALYST_RECS_BULK","headers=n","endcol=9","startcol=9","array=t"),0),"endrow",MATCH(2,_xll.BDS(A274,"BEST_ANALYST_RECS_BULK","headers=n","endcol=9","startcol=9","array=t"),0),"cols=10;rows=1")</f>
        <v>Vertical Research Partners</v>
      </c>
      <c r="X274" t="s">
        <v>705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45848</v>
      </c>
      <c r="AE274">
        <v>2</v>
      </c>
      <c r="AF274">
        <v>49.81</v>
      </c>
      <c r="AG274" t="str">
        <f>_xll.BDS(A274,"BEST_ANALYST_RECS_BULK","headers=n","startrow",MATCH(3,_xll.BDS(A274,"BEST_ANALYST_RECS_BULK","headers=n","endcol=9","startcol=9","array=t"),0),"endrow",MATCH(3,_xll.BDS(A274,"BEST_ANALYST_RECS_BULK","headers=n","endcol=9","startcol=9","array=t"),0),"cols=10;rows=1")</f>
        <v>Morningstar</v>
      </c>
      <c r="AH274" t="s">
        <v>627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30.12</v>
      </c>
      <c r="AQ274" t="str">
        <f>_xll.BDP($A274, AQ$6)</f>
        <v>Industrials</v>
      </c>
      <c r="AR274" t="str">
        <f>_xll.BDP($A274, AR$6)</f>
        <v>Aerospace &amp; Defense</v>
      </c>
      <c r="AS274">
        <f ca="1">_xll.BQL( A274, "IMPLIED_VOLATILITY("&amp;_xll.BQL.DATE(B$2)&amp;",EXPIRY=30D,PCT_MONEYNESS=100)")</f>
        <v>28.121700000000001</v>
      </c>
    </row>
    <row r="275" spans="1:45" x14ac:dyDescent="0.25">
      <c r="A275" t="s">
        <v>106</v>
      </c>
      <c r="B275">
        <f ca="1">_xll.BDH(A275,"BEST_EPS",$B$2,$B$2,"BEST_FPERIOD_OVERRIDE=1bf","fill=previous","Days=A")</f>
        <v>0.46</v>
      </c>
      <c r="C275">
        <f ca="1">_xll.BDH(A275,"BEST_EPS",$B$2,$B$2,"BEST_FPERIOD_OVERRIDE=2bf","fill=previous","Days=A")</f>
        <v>0.53900000000000003</v>
      </c>
      <c r="D275">
        <f ca="1">_xll.BDH(A275,"BEST_EPS",$B$2,$B$2,"BEST_FPERIOD_OVERRIDE=3bf","fill=previous","Days=A")</f>
        <v>0.58299999999999996</v>
      </c>
      <c r="E275">
        <f ca="1">_xll.BDH(A275,"BEST_TARGET_PRICE",$B$2,$B$2,"fill=previous","Days=A")</f>
        <v>366.88900000000001</v>
      </c>
      <c r="F275">
        <f ca="1">_xll.BDH($A275,F$6,$B$2,$B$2,"Dir=V","Dts=H")</f>
        <v>340.05</v>
      </c>
      <c r="G275">
        <f ca="1">_xll.BDH($A275,G$6,$B$2,$B$2,"Dir=V","Dts=H")</f>
        <v>344.85</v>
      </c>
      <c r="H275">
        <f ca="1">_xll.BDH($A275,H$6,$B$2,$B$2,"Dir=V","Dts=H")</f>
        <v>340.05</v>
      </c>
      <c r="I275">
        <f ca="1">_xll.BDH($A275,I$6,$B$2,$B$2,"Dir=V","Dts=H")</f>
        <v>343.65</v>
      </c>
      <c r="J275" t="s">
        <v>681</v>
      </c>
      <c r="K275">
        <f t="shared" si="8"/>
        <v>386.66666666666669</v>
      </c>
      <c r="L275">
        <f t="shared" si="9"/>
        <v>395</v>
      </c>
      <c r="M275" t="str">
        <f>_xll.BDS(A275,"BEST_ANALYST_RECS_BULK","headers=n","startrow",MATCH(1,_xll.BDS(A275,"BEST_ANALYST_RECS_BULK","headers=n","endcol=9","startcol=9","array=t"),0),"endrow",MATCH(1,_xll.BDS(A275,"BEST_ANALYST_RECS_BULK","headers=n","endcol=9","startcol=9","array=t"),0),"cols=10;rows=1")</f>
        <v>Autonomous Research</v>
      </c>
      <c r="N275" t="s">
        <v>824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45845</v>
      </c>
      <c r="U275">
        <v>1</v>
      </c>
      <c r="V275">
        <v>61.41</v>
      </c>
      <c r="W275" t="str">
        <f>_xll.BDS(A275,"BEST_ANALYST_RECS_BULK","headers=n","startrow",MATCH(2,_xll.BDS(A275,"BEST_ANALYST_RECS_BULK","headers=n","endcol=9","startcol=9","array=t"),0),"endrow",MATCH(2,_xll.BDS(A275,"BEST_ANALYST_RECS_BULK","headers=n","endcol=9","startcol=9","array=t"),0),"cols=10;rows=1")</f>
        <v>Goldman Sachs</v>
      </c>
      <c r="X275" t="s">
        <v>1077</v>
      </c>
      <c r="Y275" t="s">
        <v>20</v>
      </c>
      <c r="Z275">
        <v>5</v>
      </c>
      <c r="AA275" t="s">
        <v>18</v>
      </c>
      <c r="AB275">
        <v>360</v>
      </c>
      <c r="AC275" t="s">
        <v>22</v>
      </c>
      <c r="AD275" s="2">
        <v>45786</v>
      </c>
      <c r="AE275">
        <v>2</v>
      </c>
      <c r="AF275">
        <v>53.17</v>
      </c>
      <c r="AG275" t="str">
        <f>_xll.BDS(A275,"BEST_ANALYST_RECS_BULK","headers=n","startrow",MATCH(3,_xll.BDS(A275,"BEST_ANALYST_RECS_BULK","headers=n","endcol=9","startcol=9","array=t"),0),"endrow",MATCH(3,_xll.BDS(A275,"BEST_ANALYST_RECS_BULK","headers=n","endcol=9","startcol=9","array=t"),0),"cols=10;rows=1")</f>
        <v>Kepler Cheuvreux</v>
      </c>
      <c r="AH275" t="s">
        <v>691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53.11</v>
      </c>
      <c r="AQ275" t="str">
        <f>_xll.BDP($A275, AQ$6)</f>
        <v>Financials</v>
      </c>
      <c r="AR275" t="str">
        <f>_xll.BDP($A275, AR$6)</f>
        <v>Banks</v>
      </c>
      <c r="AS275">
        <f ca="1">_xll.BQL( A275, "IMPLIED_VOLATILITY("&amp;_xll.BQL.DATE(B$2)&amp;",EXPIRY=30D,PCT_MONEYNESS=100)")</f>
        <v>31.417100000000001</v>
      </c>
    </row>
    <row r="276" spans="1:45" x14ac:dyDescent="0.25">
      <c r="A276" t="s">
        <v>74</v>
      </c>
      <c r="B276">
        <f ca="1">_xll.BDH(A276,"BEST_EPS",$B$2,$B$2,"BEST_FPERIOD_OVERRIDE=1bf","fill=previous","Days=A")</f>
        <v>3.544</v>
      </c>
      <c r="C276">
        <f ca="1">_xll.BDH(A276,"BEST_EPS",$B$2,$B$2,"BEST_FPERIOD_OVERRIDE=2bf","fill=previous","Days=A")</f>
        <v>3.7679999999999998</v>
      </c>
      <c r="D276">
        <f ca="1">_xll.BDH(A276,"BEST_EPS",$B$2,$B$2,"BEST_FPERIOD_OVERRIDE=3bf","fill=previous","Days=A")</f>
        <v>4.0350000000000001</v>
      </c>
      <c r="E276">
        <f ca="1">_xll.BDH(A276,"BEST_TARGET_PRICE",$B$2,$B$2,"fill=previous","Days=A")</f>
        <v>3788.4609999999998</v>
      </c>
      <c r="F276">
        <f ca="1">_xll.BDH($A276,F$6,$B$2,$B$2,"Dir=V","Dts=H")</f>
        <v>3631</v>
      </c>
      <c r="G276">
        <f ca="1">_xll.BDH($A276,G$6,$B$2,$B$2,"Dir=V","Dts=H")</f>
        <v>3713</v>
      </c>
      <c r="H276">
        <f ca="1">_xll.BDH($A276,H$6,$B$2,$B$2,"Dir=V","Dts=H")</f>
        <v>3620</v>
      </c>
      <c r="I276">
        <f ca="1">_xll.BDH($A276,I$6,$B$2,$B$2,"Dir=V","Dts=H")</f>
        <v>3707</v>
      </c>
      <c r="J276" t="s">
        <v>681</v>
      </c>
      <c r="K276">
        <f t="shared" si="8"/>
        <v>4233.333333333333</v>
      </c>
      <c r="L276">
        <f t="shared" si="9"/>
        <v>3900</v>
      </c>
      <c r="M276" t="str">
        <f>_xll.BDS(A276,"BEST_ANALYST_RECS_BULK","headers=n","startrow",MATCH(1,_xll.BDS(A276,"BEST_ANALYST_RECS_BULK","headers=n","endcol=9","startcol=9","array=t"),0),"endrow",MATCH(1,_xll.BDS(A276,"BEST_ANALYST_RECS_BULK","headers=n","endcol=9","startcol=9","array=t"),0),"cols=10;rows=1")</f>
        <v>Citi</v>
      </c>
      <c r="N276" t="s">
        <v>1082</v>
      </c>
      <c r="O276" t="s">
        <v>20</v>
      </c>
      <c r="P276">
        <v>5</v>
      </c>
      <c r="Q276" t="s">
        <v>18</v>
      </c>
      <c r="R276">
        <v>3900</v>
      </c>
      <c r="S276" t="s">
        <v>19</v>
      </c>
      <c r="T276" s="2">
        <v>45848</v>
      </c>
      <c r="U276">
        <v>1</v>
      </c>
      <c r="V276">
        <v>61.03</v>
      </c>
      <c r="W276" t="e">
        <f>_xll.BDS(A276,"BEST_ANALYST_RECS_BULK","headers=n","startrow",MATCH(2,_xll.BDS(A276,"BEST_ANALYST_RECS_BULK","headers=n","endcol=9","startcol=9","array=t"),0),"endrow",MATCH(2,_xll.BDS(A276,"BEST_ANALYST_RECS_BULK","headers=n","endcol=9","startcol=9","array=t"),0),"cols=10;rows=1")</f>
        <v>#N/A</v>
      </c>
      <c r="X276" t="s">
        <v>708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52.7</v>
      </c>
      <c r="AG276" t="e">
        <f>_xll.BDS(A276,"BEST_ANALYST_RECS_BULK","headers=n","startrow",MATCH(3,_xll.BDS(A276,"BEST_ANALYST_RECS_BULK","headers=n","endcol=9","startcol=9","array=t"),0),"endrow",MATCH(3,_xll.BDS(A276,"BEST_ANALYST_RECS_BULK","headers=n","endcol=9","startcol=9","array=t"),0),"cols=10;rows=1")</f>
        <v>#N/A</v>
      </c>
      <c r="AH276" t="s">
        <v>708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tr">
        <f>_xll.BDP($A276, AQ$6)</f>
        <v>Consumer Staples</v>
      </c>
      <c r="AR276" t="str">
        <f>_xll.BDP($A276, AR$6)</f>
        <v>Tobacco</v>
      </c>
      <c r="AS276">
        <f ca="1">_xll.BQL( A276, "IMPLIED_VOLATILITY("&amp;_xll.BQL.DATE(B$2)&amp;",EXPIRY=30D,PCT_MONEYNESS=100)")</f>
        <v>25.143899999999999</v>
      </c>
    </row>
    <row r="277" spans="1:45" x14ac:dyDescent="0.25">
      <c r="A277" t="s">
        <v>201</v>
      </c>
      <c r="B277">
        <f ca="1">_xll.BDH(A277,"BEST_EPS",$B$2,$B$2,"BEST_FPERIOD_OVERRIDE=1bf","fill=previous","Days=A")</f>
        <v>0.35699999999999998</v>
      </c>
      <c r="C277">
        <f ca="1">_xll.BDH(A277,"BEST_EPS",$B$2,$B$2,"BEST_FPERIOD_OVERRIDE=2bf","fill=previous","Days=A")</f>
        <v>0.442</v>
      </c>
      <c r="D277">
        <f ca="1">_xll.BDH(A277,"BEST_EPS",$B$2,$B$2,"BEST_FPERIOD_OVERRIDE=3bf","fill=previous","Days=A")</f>
        <v>0.51200000000000001</v>
      </c>
      <c r="E277">
        <f ca="1">_xll.BDH(A277,"BEST_TARGET_PRICE",$B$2,$B$2,"fill=previous","Days=A")</f>
        <v>577.73299999999995</v>
      </c>
      <c r="F277" t="str">
        <f ca="1">_xll.BDH($A277,F$6,$B$2,$B$2,"Dir=V","Dts=H")</f>
        <v>#N/A N/A</v>
      </c>
      <c r="G277" t="str">
        <f ca="1">_xll.BDH($A277,G$6,$B$2,$B$2,"Dir=V","Dts=H")</f>
        <v>#N/A N/A</v>
      </c>
      <c r="H277" t="str">
        <f ca="1">_xll.BDH($A277,H$6,$B$2,$B$2,"Dir=V","Dts=H")</f>
        <v>#N/A N/A</v>
      </c>
      <c r="I277" t="str">
        <f ca="1">_xll.BDH($A277,I$6,$B$2,$B$2,"Dir=V","Dts=H")</f>
        <v>#N/A N/A</v>
      </c>
      <c r="J277" t="s">
        <v>681</v>
      </c>
      <c r="K277">
        <f t="shared" si="8"/>
        <v>554</v>
      </c>
      <c r="L277">
        <f t="shared" si="9"/>
        <v>572</v>
      </c>
      <c r="M277" t="str">
        <f>_xll.BDS(A277,"BEST_ANALYST_RECS_BULK","headers=n","startrow",MATCH(1,_xll.BDS(A277,"BEST_ANALYST_RECS_BULK","headers=n","endcol=9","startcol=9","array=t"),0),"endrow",MATCH(1,_xll.BDS(A277,"BEST_ANALYST_RECS_BULK","headers=n","endcol=9","startcol=9","array=t"),0),"cols=10;rows=1")</f>
        <v>ISS-EVA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8.9499999999999993</v>
      </c>
      <c r="W277" t="str">
        <f>_xll.BDS(A277,"BEST_ANALYST_RECS_BULK","headers=n","startrow",MATCH(2,_xll.BDS(A277,"BEST_ANALYST_RECS_BULK","headers=n","endcol=9","startcol=9","array=t"),0),"endrow",MATCH(2,_xll.BDS(A277,"BEST_ANALYST_RECS_BULK","headers=n","endcol=9","startcol=9","array=t"),0),"cols=10;rows=1")</f>
        <v>Jefferies</v>
      </c>
      <c r="X277" t="s">
        <v>533</v>
      </c>
      <c r="Y277" t="s">
        <v>20</v>
      </c>
      <c r="Z277">
        <v>5</v>
      </c>
      <c r="AA277" t="s">
        <v>18</v>
      </c>
      <c r="AB277">
        <v>572</v>
      </c>
      <c r="AC277" t="s">
        <v>19</v>
      </c>
      <c r="AD277" s="2">
        <v>45824</v>
      </c>
      <c r="AE277">
        <v>2</v>
      </c>
      <c r="AF277">
        <v>4.2300000000000004</v>
      </c>
      <c r="AG277" t="str">
        <f>_xll.BDS(A277,"BEST_ANALYST_RECS_BULK","headers=n","startrow",MATCH(3,_xll.BDS(A277,"BEST_ANALYST_RECS_BULK","headers=n","endcol=9","startcol=9","array=t"),0),"endrow",MATCH(3,_xll.BDS(A277,"BEST_ANALYST_RECS_BULK","headers=n","endcol=9","startcol=9","array=t"),0),"cols=10;rows=1")</f>
        <v>Deutsche Bank</v>
      </c>
      <c r="AH277" t="s">
        <v>606</v>
      </c>
      <c r="AI277" t="s">
        <v>20</v>
      </c>
      <c r="AJ277">
        <v>5</v>
      </c>
      <c r="AK277" t="s">
        <v>18</v>
      </c>
      <c r="AL277">
        <v>536</v>
      </c>
      <c r="AM277" t="s">
        <v>22</v>
      </c>
      <c r="AN277" s="2">
        <v>45835</v>
      </c>
      <c r="AO277">
        <v>3</v>
      </c>
      <c r="AP277">
        <v>1.87</v>
      </c>
      <c r="AQ277" t="str">
        <f>_xll.BDP($A277, AQ$6)</f>
        <v>Consumer Discretionary</v>
      </c>
      <c r="AR277" t="str">
        <f>_xll.BDP($A277, AR$6)</f>
        <v>Household Durables</v>
      </c>
      <c r="AS277" t="str">
        <f ca="1">_xll.BQL( A277, "IMPLIED_VOLATILITY("&amp;_xll.BQL.DATE(B$2)&amp;",EXPIRY=30D,PCT_MONEYNESS=100)")</f>
        <v>#N/A</v>
      </c>
    </row>
    <row r="278" spans="1:45" x14ac:dyDescent="0.25">
      <c r="A278" t="s">
        <v>257</v>
      </c>
      <c r="B278">
        <f ca="1">_xll.BDH(A278,"BEST_EPS",$B$2,$B$2,"BEST_FPERIOD_OVERRIDE=1bf","fill=previous","Days=A")</f>
        <v>1.4219999999999999</v>
      </c>
      <c r="C278">
        <f ca="1">_xll.BDH(A278,"BEST_EPS",$B$2,$B$2,"BEST_FPERIOD_OVERRIDE=2bf","fill=previous","Days=A")</f>
        <v>1.57</v>
      </c>
      <c r="D278">
        <f ca="1">_xll.BDH(A278,"BEST_EPS",$B$2,$B$2,"BEST_FPERIOD_OVERRIDE=3bf","fill=previous","Days=A")</f>
        <v>1.47</v>
      </c>
      <c r="E278">
        <f ca="1">_xll.BDH(A278,"BEST_TARGET_PRICE",$B$2,$B$2,"fill=previous","Days=A")</f>
        <v>1024.9380000000001</v>
      </c>
      <c r="F278">
        <f ca="1">_xll.BDH($A278,F$6,$B$2,$B$2,"Dir=V","Dts=H")</f>
        <v>893.5</v>
      </c>
      <c r="G278">
        <f ca="1">_xll.BDH($A278,G$6,$B$2,$B$2,"Dir=V","Dts=H")</f>
        <v>895</v>
      </c>
      <c r="H278">
        <f ca="1">_xll.BDH($A278,H$6,$B$2,$B$2,"Dir=V","Dts=H")</f>
        <v>883</v>
      </c>
      <c r="I278">
        <f ca="1">_xll.BDH($A278,I$6,$B$2,$B$2,"Dir=V","Dts=H")</f>
        <v>885.5</v>
      </c>
      <c r="J278" t="s">
        <v>681</v>
      </c>
      <c r="K278">
        <f t="shared" si="8"/>
        <v>1022.5</v>
      </c>
      <c r="L278">
        <f t="shared" si="9"/>
        <v>1050</v>
      </c>
      <c r="M278" t="str">
        <f>_xll.BDS(A278,"BEST_ANALYST_RECS_BULK","headers=n","startrow",MATCH(1,_xll.BDS(A278,"BEST_ANALYST_RECS_BULK","headers=n","endcol=9","startcol=9","array=t"),0),"endrow",MATCH(1,_xll.BDS(A278,"BEST_ANALYST_RECS_BULK","headers=n","endcol=9","startcol=9","array=t"),0),"cols=10;rows=1")</f>
        <v>JP Morgan</v>
      </c>
      <c r="N278" t="s">
        <v>1010</v>
      </c>
      <c r="O278" t="s">
        <v>24</v>
      </c>
      <c r="P278">
        <v>5</v>
      </c>
      <c r="Q278" t="s">
        <v>18</v>
      </c>
      <c r="R278">
        <v>1050</v>
      </c>
      <c r="S278" t="s">
        <v>19</v>
      </c>
      <c r="T278" s="2">
        <v>45845</v>
      </c>
      <c r="U278">
        <v>1</v>
      </c>
      <c r="V278">
        <v>33.79</v>
      </c>
      <c r="W278" t="e">
        <f>_xll.BDS(A278,"BEST_ANALYST_RECS_BULK","headers=n","startrow",MATCH(2,_xll.BDS(A278,"BEST_ANALYST_RECS_BULK","headers=n","endcol=9","startcol=9","array=t"),0),"endrow",MATCH(2,_xll.BDS(A278,"BEST_ANALYST_RECS_BULK","headers=n","endcol=9","startcol=9","array=t"),0),"cols=10;rows=1")</f>
        <v>#N/A</v>
      </c>
      <c r="X278" t="s">
        <v>901</v>
      </c>
      <c r="Y278" t="s">
        <v>438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tr">
        <f>_xll.BDS(A278,"BEST_ANALYST_RECS_BULK","headers=n","startrow",MATCH(3,_xll.BDS(A278,"BEST_ANALYST_RECS_BULK","headers=n","endcol=9","startcol=9","array=t"),0),"endrow",MATCH(3,_xll.BDS(A278,"BEST_ANALYST_RECS_BULK","headers=n","endcol=9","startcol=9","array=t"),0),"cols=10;rows=1")</f>
        <v>Sadif Investment Analytics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13.14</v>
      </c>
      <c r="AQ278" t="str">
        <f>_xll.BDP($A278, AQ$6)</f>
        <v>Financials</v>
      </c>
      <c r="AR278" t="str">
        <f>_xll.BDP($A278, AR$6)</f>
        <v>Insurance</v>
      </c>
      <c r="AS278" t="str">
        <f ca="1">_xll.BQL( A278, "IMPLIED_VOLATILITY("&amp;_xll.BQL.DATE(B$2)&amp;",EXPIRY=30D,PCT_MONEYNESS=100)")</f>
        <v>#N/A</v>
      </c>
    </row>
    <row r="279" spans="1:45" x14ac:dyDescent="0.25">
      <c r="A279" t="s">
        <v>254</v>
      </c>
      <c r="B279">
        <f ca="1">_xll.BDH(A279,"BEST_EPS",$B$2,$B$2,"BEST_FPERIOD_OVERRIDE=1bf","fill=previous","Days=A")</f>
        <v>3.2989999999999999</v>
      </c>
      <c r="C279">
        <f ca="1">_xll.BDH(A279,"BEST_EPS",$B$2,$B$2,"BEST_FPERIOD_OVERRIDE=2bf","fill=previous","Days=A")</f>
        <v>3.4239999999999999</v>
      </c>
      <c r="D279">
        <f ca="1">_xll.BDH(A279,"BEST_EPS",$B$2,$B$2,"BEST_FPERIOD_OVERRIDE=3bf","fill=previous","Days=A")</f>
        <v>3.6389999999999998</v>
      </c>
      <c r="E279">
        <f ca="1">_xll.BDH(A279,"BEST_TARGET_PRICE",$B$2,$B$2,"fill=previous","Days=A")</f>
        <v>4505.5290000000005</v>
      </c>
      <c r="F279">
        <f ca="1">_xll.BDH($A279,F$6,$B$2,$B$2,"Dir=V","Dts=H")</f>
        <v>3706</v>
      </c>
      <c r="G279">
        <f ca="1">_xll.BDH($A279,G$6,$B$2,$B$2,"Dir=V","Dts=H")</f>
        <v>3706</v>
      </c>
      <c r="H279">
        <f ca="1">_xll.BDH($A279,H$6,$B$2,$B$2,"Dir=V","Dts=H")</f>
        <v>3646</v>
      </c>
      <c r="I279">
        <f ca="1">_xll.BDH($A279,I$6,$B$2,$B$2,"Dir=V","Dts=H")</f>
        <v>3700</v>
      </c>
      <c r="J279" t="s">
        <v>681</v>
      </c>
      <c r="K279">
        <f t="shared" si="8"/>
        <v>4107.5133333333333</v>
      </c>
      <c r="L279">
        <f t="shared" si="9"/>
        <v>4900</v>
      </c>
      <c r="M279" t="str">
        <f>_xll.BDS(A279,"BEST_ANALYST_RECS_BULK","headers=n","startrow",MATCH(1,_xll.BDS(A279,"BEST_ANALYST_RECS_BULK","headers=n","endcol=9","startcol=9","array=t"),0),"endrow",MATCH(1,_xll.BDS(A279,"BEST_ANALYST_RECS_BULK","headers=n","endcol=9","startcol=9","array=t"),0),"cols=10;rows=1")</f>
        <v>RBC Capital</v>
      </c>
      <c r="N279" t="s">
        <v>553</v>
      </c>
      <c r="O279" t="s">
        <v>17</v>
      </c>
      <c r="P279">
        <v>5</v>
      </c>
      <c r="Q279" t="s">
        <v>23</v>
      </c>
      <c r="R279">
        <v>4900</v>
      </c>
      <c r="S279" t="s">
        <v>22</v>
      </c>
      <c r="T279" s="2">
        <v>45847</v>
      </c>
      <c r="U279">
        <v>1</v>
      </c>
      <c r="V279">
        <v>24.11</v>
      </c>
      <c r="W279" t="str">
        <f>_xll.BDS(A279,"BEST_ANALYST_RECS_BULK","headers=n","startrow",MATCH(2,_xll.BDS(A279,"BEST_ANALYST_RECS_BULK","headers=n","endcol=9","startcol=9","array=t"),0),"endrow",MATCH(2,_xll.BDS(A279,"BEST_ANALYST_RECS_BULK","headers=n","endcol=9","startcol=9","array=t"),0),"cols=10;rows=1")</f>
        <v>Davy</v>
      </c>
      <c r="X279" t="s">
        <v>1079</v>
      </c>
      <c r="Y279" t="s">
        <v>38</v>
      </c>
      <c r="Z279">
        <v>1</v>
      </c>
      <c r="AA279" t="s">
        <v>18</v>
      </c>
      <c r="AB279">
        <v>3995</v>
      </c>
      <c r="AC279" t="s">
        <v>19</v>
      </c>
      <c r="AD279" s="2">
        <v>45719</v>
      </c>
      <c r="AE279">
        <v>2</v>
      </c>
      <c r="AF279">
        <v>21.88</v>
      </c>
      <c r="AG279" t="str">
        <f>_xll.BDS(A279,"BEST_ANALYST_RECS_BULK","headers=n","startrow",MATCH(3,_xll.BDS(A279,"BEST_ANALYST_RECS_BULK","headers=n","endcol=9","startcol=9","array=t"),0),"endrow",MATCH(3,_xll.BDS(A279,"BEST_ANALYST_RECS_BULK","headers=n","endcol=9","startcol=9","array=t"),0),"cols=10;rows=1")</f>
        <v>Sadif Investment Analytics</v>
      </c>
      <c r="AH279" t="s">
        <v>32</v>
      </c>
      <c r="AI279" t="s">
        <v>48</v>
      </c>
      <c r="AJ279">
        <v>1</v>
      </c>
      <c r="AK279" t="s">
        <v>26</v>
      </c>
      <c r="AL279">
        <v>3427.54</v>
      </c>
      <c r="AM279" t="s">
        <v>19</v>
      </c>
      <c r="AN279" s="2">
        <v>45834</v>
      </c>
      <c r="AO279">
        <v>3</v>
      </c>
      <c r="AP279">
        <v>4.1500000000000004</v>
      </c>
      <c r="AQ279" t="str">
        <f>_xll.BDP($A279, AQ$6)</f>
        <v>Consumer Discretionary</v>
      </c>
      <c r="AR279" t="str">
        <f>_xll.BDP($A279, AR$6)</f>
        <v>Household Durables</v>
      </c>
      <c r="AS279" t="str">
        <f ca="1">_xll.BQL( A279, "IMPLIED_VOLATILITY("&amp;_xll.BQL.DATE(B$2)&amp;",EXPIRY=30D,PCT_MONEYNESS=100)")</f>
        <v>#N/A</v>
      </c>
    </row>
    <row r="280" spans="1:45" x14ac:dyDescent="0.25">
      <c r="A280" t="s">
        <v>164</v>
      </c>
      <c r="B280">
        <f ca="1">_xll.BDH(A280,"BEST_EPS",$B$2,$B$2,"BEST_FPERIOD_OVERRIDE=1bf","fill=previous","Days=A")</f>
        <v>1.79</v>
      </c>
      <c r="C280">
        <f ca="1">_xll.BDH(A280,"BEST_EPS",$B$2,$B$2,"BEST_FPERIOD_OVERRIDE=2bf","fill=previous","Days=A")</f>
        <v>1.891</v>
      </c>
      <c r="D280">
        <f ca="1">_xll.BDH(A280,"BEST_EPS",$B$2,$B$2,"BEST_FPERIOD_OVERRIDE=3bf","fill=previous","Days=A")</f>
        <v>2.0369999999999999</v>
      </c>
      <c r="E280">
        <f ca="1">_xll.BDH(A280,"BEST_TARGET_PRICE",$B$2,$B$2,"fill=previous","Days=A")</f>
        <v>2661</v>
      </c>
      <c r="F280">
        <f ca="1">_xll.BDH($A280,F$6,$B$2,$B$2,"Dir=V","Dts=H")</f>
        <v>2326</v>
      </c>
      <c r="G280">
        <f ca="1">_xll.BDH($A280,G$6,$B$2,$B$2,"Dir=V","Dts=H")</f>
        <v>2340</v>
      </c>
      <c r="H280">
        <f ca="1">_xll.BDH($A280,H$6,$B$2,$B$2,"Dir=V","Dts=H")</f>
        <v>2308</v>
      </c>
      <c r="I280">
        <f ca="1">_xll.BDH($A280,I$6,$B$2,$B$2,"Dir=V","Dts=H")</f>
        <v>2340</v>
      </c>
      <c r="J280" t="s">
        <v>681</v>
      </c>
      <c r="K280">
        <f t="shared" si="8"/>
        <v>2106.6666666666665</v>
      </c>
      <c r="L280">
        <f t="shared" si="9"/>
        <v>1900</v>
      </c>
      <c r="M280" t="e">
        <f>_xll.BDS(A280,"BEST_ANALYST_RECS_BULK","headers=n","startrow",MATCH(1,_xll.BDS(A280,"BEST_ANALYST_RECS_BULK","headers=n","endcol=9","startcol=9","array=t"),0),"endrow",MATCH(1,_xll.BDS(A280,"BEST_ANALYST_RECS_BULK","headers=n","endcol=9","startcol=9","array=t"),0),"cols=10;rows=1")</f>
        <v>#N/A</v>
      </c>
      <c r="N280" t="s">
        <v>760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27.29</v>
      </c>
      <c r="W280" t="str">
        <f>_xll.BDS(A280,"BEST_ANALYST_RECS_BULK","headers=n","startrow",MATCH(2,_xll.BDS(A280,"BEST_ANALYST_RECS_BULK","headers=n","endcol=9","startcol=9","array=t"),0),"endrow",MATCH(2,_xll.BDS(A280,"BEST_ANALYST_RECS_BULK","headers=n","endcol=9","startcol=9","array=t"),0),"cols=10;rows=1")</f>
        <v>Jefferies</v>
      </c>
      <c r="X280" t="s">
        <v>760</v>
      </c>
      <c r="Y280" t="s">
        <v>38</v>
      </c>
      <c r="Z280">
        <v>1</v>
      </c>
      <c r="AA280" t="s">
        <v>18</v>
      </c>
      <c r="AB280">
        <v>1900</v>
      </c>
      <c r="AC280" t="s">
        <v>19</v>
      </c>
      <c r="AD280" s="2">
        <v>45832</v>
      </c>
      <c r="AE280">
        <v>2</v>
      </c>
      <c r="AF280">
        <v>26.15</v>
      </c>
      <c r="AG280" t="str">
        <f>_xll.BDS(A280,"BEST_ANALYST_RECS_BULK","headers=n","startrow",MATCH(3,_xll.BDS(A280,"BEST_ANALYST_RECS_BULK","headers=n","endcol=9","startcol=9","array=t"),0),"endrow",MATCH(3,_xll.BDS(A280,"BEST_ANALYST_RECS_BULK","headers=n","endcol=9","startcol=9","array=t"),0),"cols=10;rows=1")</f>
        <v>Goldman Sachs</v>
      </c>
      <c r="AH280" t="s">
        <v>725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23.86</v>
      </c>
      <c r="AQ280" t="str">
        <f>_xll.BDP($A280, AQ$6)</f>
        <v>Industrials</v>
      </c>
      <c r="AR280" t="str">
        <f>_xll.BDP($A280, AR$6)</f>
        <v>Trading Companies &amp; Distributo</v>
      </c>
      <c r="AS280">
        <f ca="1">_xll.BQL( A280, "IMPLIED_VOLATILITY("&amp;_xll.BQL.DATE(B$2)&amp;",EXPIRY=30D,PCT_MONEYNESS=100)")</f>
        <v>17.409800000000001</v>
      </c>
    </row>
    <row r="281" spans="1:45" x14ac:dyDescent="0.25">
      <c r="A281" t="s">
        <v>71</v>
      </c>
      <c r="B281">
        <f ca="1">_xll.BDH(A281,"BEST_EPS",$B$2,$B$2,"BEST_FPERIOD_OVERRIDE=1bf","fill=previous","Days=A")</f>
        <v>0.436</v>
      </c>
      <c r="C281">
        <f ca="1">_xll.BDH(A281,"BEST_EPS",$B$2,$B$2,"BEST_FPERIOD_OVERRIDE=2bf","fill=previous","Days=A")</f>
        <v>0.53</v>
      </c>
      <c r="D281">
        <f ca="1">_xll.BDH(A281,"BEST_EPS",$B$2,$B$2,"BEST_FPERIOD_OVERRIDE=3bf","fill=previous","Days=A")</f>
        <v>0.61399999999999999</v>
      </c>
      <c r="E281">
        <f ca="1">_xll.BDH(A281,"BEST_TARGET_PRICE",$B$2,$B$2,"fill=previous","Days=A")</f>
        <v>406.33300000000003</v>
      </c>
      <c r="F281">
        <f ca="1">_xll.BDH($A281,F$6,$B$2,$B$2,"Dir=V","Dts=H")</f>
        <v>385.45</v>
      </c>
      <c r="G281">
        <f ca="1">_xll.BDH($A281,G$6,$B$2,$B$2,"Dir=V","Dts=H")</f>
        <v>390.8</v>
      </c>
      <c r="H281">
        <f ca="1">_xll.BDH($A281,H$6,$B$2,$B$2,"Dir=V","Dts=H")</f>
        <v>381.9</v>
      </c>
      <c r="I281">
        <f ca="1">_xll.BDH($A281,I$6,$B$2,$B$2,"Dir=V","Dts=H")</f>
        <v>388.75</v>
      </c>
      <c r="J281" t="s">
        <v>681</v>
      </c>
      <c r="K281">
        <f t="shared" si="8"/>
        <v>360.86333333333329</v>
      </c>
      <c r="L281">
        <f t="shared" si="9"/>
        <v>445</v>
      </c>
      <c r="M281" t="str">
        <f>_xll.BDS(A281,"BEST_ANALYST_RECS_BULK","headers=n","startrow",MATCH(1,_xll.BDS(A281,"BEST_ANALYST_RECS_BULK","headers=n","endcol=9","startcol=9","array=t"),0),"endrow",MATCH(1,_xll.BDS(A281,"BEST_ANALYST_RECS_BULK","headers=n","endcol=9","startcol=9","array=t"),0),"cols=10;rows=1")</f>
        <v>Morningstar</v>
      </c>
      <c r="N281" t="s">
        <v>41</v>
      </c>
      <c r="O281" t="s">
        <v>20</v>
      </c>
      <c r="P281">
        <v>5</v>
      </c>
      <c r="Q281" t="s">
        <v>23</v>
      </c>
      <c r="R281">
        <v>445</v>
      </c>
      <c r="S281" t="s">
        <v>19</v>
      </c>
      <c r="T281" s="2">
        <v>45834</v>
      </c>
      <c r="U281">
        <v>1</v>
      </c>
      <c r="V281">
        <v>27.56</v>
      </c>
      <c r="W281" t="str">
        <f>_xll.BDS(A281,"BEST_ANALYST_RECS_BULK","headers=n","startrow",MATCH(2,_xll.BDS(A281,"BEST_ANALYST_RECS_BULK","headers=n","endcol=9","startcol=9","array=t"),0),"endrow",MATCH(2,_xll.BDS(A281,"BEST_ANALYST_RECS_BULK","headers=n","endcol=9","startcol=9","array=t"),0),"cols=10;rows=1")</f>
        <v>DZ Bank AG Research</v>
      </c>
      <c r="X281" t="s">
        <v>700</v>
      </c>
      <c r="Y281" t="s">
        <v>28</v>
      </c>
      <c r="Z281">
        <v>3</v>
      </c>
      <c r="AA281" t="s">
        <v>23</v>
      </c>
      <c r="AB281">
        <v>360</v>
      </c>
      <c r="AC281" t="s">
        <v>19</v>
      </c>
      <c r="AD281" s="2">
        <v>45776</v>
      </c>
      <c r="AE281">
        <v>2</v>
      </c>
      <c r="AF281">
        <v>13.66</v>
      </c>
      <c r="AG281" t="str">
        <f>_xll.BDS(A281,"BEST_ANALYST_RECS_BULK","headers=n","startrow",MATCH(3,_xll.BDS(A281,"BEST_ANALYST_RECS_BULK","headers=n","endcol=9","startcol=9","array=t"),0),"endrow",MATCH(3,_xll.BDS(A281,"BEST_ANALYST_RECS_BULK","headers=n","endcol=9","startcol=9","array=t"),0),"cols=10;rows=1")</f>
        <v>Sadif Investment Analytics</v>
      </c>
      <c r="AH281" t="s">
        <v>32</v>
      </c>
      <c r="AI281" t="s">
        <v>48</v>
      </c>
      <c r="AJ281">
        <v>1</v>
      </c>
      <c r="AK281" t="s">
        <v>26</v>
      </c>
      <c r="AL281">
        <v>277.58999999999997</v>
      </c>
      <c r="AM281" t="s">
        <v>19</v>
      </c>
      <c r="AN281" s="2">
        <v>45107</v>
      </c>
      <c r="AO281">
        <v>3</v>
      </c>
      <c r="AP281">
        <v>9.14</v>
      </c>
      <c r="AQ281" t="str">
        <f>_xll.BDP($A281, AQ$6)</f>
        <v>Energy</v>
      </c>
      <c r="AR281" t="str">
        <f>_xll.BDP($A281, AR$6)</f>
        <v>Oil, Gas &amp; Consumable Fuels</v>
      </c>
      <c r="AS281">
        <f ca="1">_xll.BQL( A281, "IMPLIED_VOLATILITY("&amp;_xll.BQL.DATE(B$2)&amp;",EXPIRY=30D,PCT_MONEYNESS=100)")</f>
        <v>25.423400000000001</v>
      </c>
    </row>
    <row r="282" spans="1:45" x14ac:dyDescent="0.25">
      <c r="A282" t="s">
        <v>150</v>
      </c>
      <c r="B282">
        <f ca="1">_xll.BDH(A282,"BEST_EPS",$B$2,$B$2,"BEST_FPERIOD_OVERRIDE=1bf","fill=previous","Days=A")</f>
        <v>0.185</v>
      </c>
      <c r="C282">
        <f ca="1">_xll.BDH(A282,"BEST_EPS",$B$2,$B$2,"BEST_FPERIOD_OVERRIDE=2bf","fill=previous","Days=A")</f>
        <v>0.191</v>
      </c>
      <c r="D282">
        <f ca="1">_xll.BDH(A282,"BEST_EPS",$B$2,$B$2,"BEST_FPERIOD_OVERRIDE=3bf","fill=previous","Days=A")</f>
        <v>0.2</v>
      </c>
      <c r="E282">
        <f ca="1">_xll.BDH(A282,"BEST_TARGET_PRICE",$B$2,$B$2,"fill=previous","Days=A")</f>
        <v>195.89500000000001</v>
      </c>
      <c r="F282">
        <f ca="1">_xll.BDH($A282,F$6,$B$2,$B$2,"Dir=V","Dts=H")</f>
        <v>197.6</v>
      </c>
      <c r="G282">
        <f ca="1">_xll.BDH($A282,G$6,$B$2,$B$2,"Dir=V","Dts=H")</f>
        <v>198.8</v>
      </c>
      <c r="H282">
        <f ca="1">_xll.BDH($A282,H$6,$B$2,$B$2,"Dir=V","Dts=H")</f>
        <v>195.4</v>
      </c>
      <c r="I282">
        <f ca="1">_xll.BDH($A282,I$6,$B$2,$B$2,"Dir=V","Dts=H")</f>
        <v>195.5</v>
      </c>
      <c r="J282" t="s">
        <v>681</v>
      </c>
      <c r="K282">
        <f t="shared" si="8"/>
        <v>219</v>
      </c>
      <c r="L282">
        <f t="shared" si="9"/>
        <v>240</v>
      </c>
      <c r="M282" t="str">
        <f>_xll.BDS(A282,"BEST_ANALYST_RECS_BULK","headers=n","startrow",MATCH(1,_xll.BDS(A282,"BEST_ANALYST_RECS_BULK","headers=n","endcol=9","startcol=9","array=t"),0),"endrow",MATCH(1,_xll.BDS(A282,"BEST_ANALYST_RECS_BULK","headers=n","endcol=9","startcol=9","array=t"),0),"cols=10;rows=1")</f>
        <v>Morgan Stanley</v>
      </c>
      <c r="N282" t="s">
        <v>1080</v>
      </c>
      <c r="O282" t="s">
        <v>587</v>
      </c>
      <c r="P282">
        <v>5</v>
      </c>
      <c r="Q282" t="s">
        <v>18</v>
      </c>
      <c r="R282">
        <v>240</v>
      </c>
      <c r="S282" t="s">
        <v>22</v>
      </c>
      <c r="T282" s="2">
        <v>45848</v>
      </c>
      <c r="U282">
        <v>1</v>
      </c>
      <c r="V282">
        <v>48.32</v>
      </c>
      <c r="W282" t="str">
        <f>_xll.BDS(A282,"BEST_ANALYST_RECS_BULK","headers=n","startrow",MATCH(2,_xll.BDS(A282,"BEST_ANALYST_RECS_BULK","headers=n","endcol=9","startcol=9","array=t"),0),"endrow",MATCH(2,_xll.BDS(A282,"BEST_ANALYST_RECS_BULK","headers=n","endcol=9","startcol=9","array=t"),0),"cols=10;rows=1")</f>
        <v>Rothschild &amp; Co Redburn</v>
      </c>
      <c r="X282" t="s">
        <v>921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32.9</v>
      </c>
      <c r="AG282" t="str">
        <f>_xll.BDS(A282,"BEST_ANALYST_RECS_BULK","headers=n","startrow",MATCH(3,_xll.BDS(A282,"BEST_ANALYST_RECS_BULK","headers=n","endcol=9","startcol=9","array=t"),0),"endrow",MATCH(3,_xll.BDS(A282,"BEST_ANALYST_RECS_BULK","headers=n","endcol=9","startcol=9","array=t"),0),"cols=10;rows=1")</f>
        <v>Intesa Sanpaolo</v>
      </c>
      <c r="AH282" t="s">
        <v>834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31.25</v>
      </c>
      <c r="AQ282" t="str">
        <f>_xll.BDP($A282, AQ$6)</f>
        <v>Communication Services</v>
      </c>
      <c r="AR282" t="str">
        <f>_xll.BDP($A282, AR$6)</f>
        <v>Diversified Telecommunication</v>
      </c>
      <c r="AS282">
        <f ca="1">_xll.BQL( A282, "IMPLIED_VOLATILITY("&amp;_xll.BQL.DATE(B$2)&amp;",EXPIRY=30D,PCT_MONEYNESS=100)")</f>
        <v>28.387499999999999</v>
      </c>
    </row>
    <row r="283" spans="1:45" x14ac:dyDescent="0.25">
      <c r="A283" t="s">
        <v>179</v>
      </c>
      <c r="B283">
        <f ca="1">_xll.BDH(A283,"BEST_EPS",$B$2,$B$2,"BEST_FPERIOD_OVERRIDE=1bf","fill=previous","Days=A")</f>
        <v>2.7280000000000002</v>
      </c>
      <c r="C283">
        <f ca="1">_xll.BDH(A283,"BEST_EPS",$B$2,$B$2,"BEST_FPERIOD_OVERRIDE=2bf","fill=previous","Days=A")</f>
        <v>2.996</v>
      </c>
      <c r="D283">
        <f ca="1">_xll.BDH(A283,"BEST_EPS",$B$2,$B$2,"BEST_FPERIOD_OVERRIDE=3bf","fill=previous","Days=A")</f>
        <v>3.3319999999999999</v>
      </c>
      <c r="E283">
        <f ca="1">_xll.BDH(A283,"BEST_TARGET_PRICE",$B$2,$B$2,"fill=previous","Days=A")</f>
        <v>3998.48</v>
      </c>
      <c r="F283">
        <f ca="1">_xll.BDH($A283,F$6,$B$2,$B$2,"Dir=V","Dts=H")</f>
        <v>3928</v>
      </c>
      <c r="G283">
        <f ca="1">_xll.BDH($A283,G$6,$B$2,$B$2,"Dir=V","Dts=H")</f>
        <v>3932</v>
      </c>
      <c r="H283">
        <f ca="1">_xll.BDH($A283,H$6,$B$2,$B$2,"Dir=V","Dts=H")</f>
        <v>3868</v>
      </c>
      <c r="I283">
        <f ca="1">_xll.BDH($A283,I$6,$B$2,$B$2,"Dir=V","Dts=H")</f>
        <v>3912</v>
      </c>
      <c r="J283" t="s">
        <v>681</v>
      </c>
      <c r="K283">
        <f t="shared" si="8"/>
        <v>4140</v>
      </c>
      <c r="L283">
        <f t="shared" si="9"/>
        <v>3950</v>
      </c>
      <c r="M283" t="str">
        <f>_xll.BDS(A283,"BEST_ANALYST_RECS_BULK","headers=n","startrow",MATCH(1,_xll.BDS(A283,"BEST_ANALYST_RECS_BULK","headers=n","endcol=9","startcol=9","array=t"),0),"endrow",MATCH(1,_xll.BDS(A283,"BEST_ANALYST_RECS_BULK","headers=n","endcol=9","startcol=9","array=t"),0),"cols=10;rows=1")</f>
        <v>Deutsche Bank</v>
      </c>
      <c r="N283" t="s">
        <v>472</v>
      </c>
      <c r="O283" t="s">
        <v>20</v>
      </c>
      <c r="P283">
        <v>5</v>
      </c>
      <c r="Q283" t="s">
        <v>18</v>
      </c>
      <c r="R283">
        <v>3950</v>
      </c>
      <c r="S283" t="s">
        <v>22</v>
      </c>
      <c r="T283" s="2">
        <v>45841</v>
      </c>
      <c r="U283">
        <v>1</v>
      </c>
      <c r="V283">
        <v>48.14</v>
      </c>
      <c r="W283" t="str">
        <f>_xll.BDS(A283,"BEST_ANALYST_RECS_BULK","headers=n","startrow",MATCH(2,_xll.BDS(A283,"BEST_ANALYST_RECS_BULK","headers=n","endcol=9","startcol=9","array=t"),0),"endrow",MATCH(2,_xll.BDS(A283,"BEST_ANALYST_RECS_BULK","headers=n","endcol=9","startcol=9","array=t"),0),"cols=10;rows=1")</f>
        <v>Investec</v>
      </c>
      <c r="X283" t="s">
        <v>1050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tr">
        <f>_xll.BDS(A283,"BEST_ANALYST_RECS_BULK","headers=n","startrow",MATCH(3,_xll.BDS(A283,"BEST_ANALYST_RECS_BULK","headers=n","endcol=9","startcol=9","array=t"),0),"endrow",MATCH(3,_xll.BDS(A283,"BEST_ANALYST_RECS_BULK","headers=n","endcol=9","startcol=9","array=t"),0),"cols=10;rows=1")</f>
        <v>JP Morgan</v>
      </c>
      <c r="AH283" t="s">
        <v>600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45841</v>
      </c>
      <c r="AO283">
        <v>3</v>
      </c>
      <c r="AP283">
        <v>40.340000000000003</v>
      </c>
      <c r="AQ283" t="str">
        <f>_xll.BDP($A283, AQ$6)</f>
        <v>Consumer Staples</v>
      </c>
      <c r="AR283" t="str">
        <f>_xll.BDP($A283, AR$6)</f>
        <v>Beverages</v>
      </c>
      <c r="AS283">
        <f ca="1">_xll.BQL( A283, "IMPLIED_VOLATILITY("&amp;_xll.BQL.DATE(B$2)&amp;",EXPIRY=30D,PCT_MONEYNESS=100)")</f>
        <v>30.283200000000001</v>
      </c>
    </row>
    <row r="284" spans="1:45" x14ac:dyDescent="0.25">
      <c r="A284" t="s">
        <v>144</v>
      </c>
      <c r="B284">
        <f ca="1">_xll.BDH(A284,"BEST_EPS",$B$2,$B$2,"BEST_FPERIOD_OVERRIDE=1bf","fill=previous","Days=A")</f>
        <v>2.1669999999999998</v>
      </c>
      <c r="C284">
        <f ca="1">_xll.BDH(A284,"BEST_EPS",$B$2,$B$2,"BEST_FPERIOD_OVERRIDE=2bf","fill=previous","Days=A")</f>
        <v>2.4820000000000002</v>
      </c>
      <c r="D284">
        <f ca="1">_xll.BDH(A284,"BEST_EPS",$B$2,$B$2,"BEST_FPERIOD_OVERRIDE=3bf","fill=previous","Days=A")</f>
        <v>2.782</v>
      </c>
      <c r="E284">
        <f ca="1">_xll.BDH(A284,"BEST_TARGET_PRICE",$B$2,$B$2,"fill=previous","Days=A")</f>
        <v>2154.4</v>
      </c>
      <c r="F284">
        <f ca="1">_xll.BDH($A284,F$6,$B$2,$B$2,"Dir=V","Dts=H")</f>
        <v>1947</v>
      </c>
      <c r="G284">
        <f ca="1">_xll.BDH($A284,G$6,$B$2,$B$2,"Dir=V","Dts=H")</f>
        <v>1978.5</v>
      </c>
      <c r="H284">
        <f ca="1">_xll.BDH($A284,H$6,$B$2,$B$2,"Dir=V","Dts=H")</f>
        <v>1920</v>
      </c>
      <c r="I284">
        <f ca="1">_xll.BDH($A284,I$6,$B$2,$B$2,"Dir=V","Dts=H")</f>
        <v>1978.5</v>
      </c>
      <c r="J284" t="s">
        <v>681</v>
      </c>
      <c r="K284">
        <f t="shared" si="8"/>
        <v>1793.0199999999998</v>
      </c>
      <c r="L284">
        <f t="shared" si="9"/>
        <v>2300</v>
      </c>
      <c r="M284" t="str">
        <f>_xll.BDS(A284,"BEST_ANALYST_RECS_BULK","headers=n","startrow",MATCH(1,_xll.BDS(A284,"BEST_ANALYST_RECS_BULK","headers=n","endcol=9","startcol=9","array=t"),0),"endrow",MATCH(1,_xll.BDS(A284,"BEST_ANALYST_RECS_BULK","headers=n","endcol=9","startcol=9","array=t"),0),"cols=10;rows=1")</f>
        <v>Peel Hunt</v>
      </c>
      <c r="N284" t="s">
        <v>965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55.05</v>
      </c>
      <c r="W284" t="str">
        <f>_xll.BDS(A284,"BEST_ANALYST_RECS_BULK","headers=n","startrow",MATCH(2,_xll.BDS(A284,"BEST_ANALYST_RECS_BULK","headers=n","endcol=9","startcol=9","array=t"),0),"endrow",MATCH(2,_xll.BDS(A284,"BEST_ANALYST_RECS_BULK","headers=n","endcol=9","startcol=9","array=t"),0),"cols=10;rows=1")</f>
        <v>Morgan Stanley</v>
      </c>
      <c r="X284" t="s">
        <v>642</v>
      </c>
      <c r="Y284" t="s">
        <v>46</v>
      </c>
      <c r="Z284">
        <v>3</v>
      </c>
      <c r="AA284" t="s">
        <v>18</v>
      </c>
      <c r="AB284">
        <v>1750</v>
      </c>
      <c r="AC284" t="s">
        <v>22</v>
      </c>
      <c r="AD284" s="2">
        <v>45834</v>
      </c>
      <c r="AE284">
        <v>2</v>
      </c>
      <c r="AF284">
        <v>3.37</v>
      </c>
      <c r="AG284" t="str">
        <f>_xll.BDS(A284,"BEST_ANALYST_RECS_BULK","headers=n","startrow",MATCH(3,_xll.BDS(A284,"BEST_ANALYST_RECS_BULK","headers=n","endcol=9","startcol=9","array=t"),0),"endrow",MATCH(3,_xll.BDS(A284,"BEST_ANALYST_RECS_BULK","headers=n","endcol=9","startcol=9","array=t"),0),"cols=10;rows=1")</f>
        <v>Sadif Investment Analytics</v>
      </c>
      <c r="AH284" t="s">
        <v>32</v>
      </c>
      <c r="AI284" t="s">
        <v>48</v>
      </c>
      <c r="AJ284">
        <v>1</v>
      </c>
      <c r="AK284" t="s">
        <v>26</v>
      </c>
      <c r="AL284">
        <v>1329.06</v>
      </c>
      <c r="AM284" t="s">
        <v>19</v>
      </c>
      <c r="AN284" s="2">
        <v>45813</v>
      </c>
      <c r="AO284">
        <v>3</v>
      </c>
      <c r="AP284">
        <v>2.82</v>
      </c>
      <c r="AQ284" t="str">
        <f>_xll.BDP($A284, AQ$6)</f>
        <v>Consumer Discretionary</v>
      </c>
      <c r="AR284" t="str">
        <f>_xll.BDP($A284, AR$6)</f>
        <v>Hotels, Restaurants &amp; Leisure</v>
      </c>
      <c r="AS284">
        <f ca="1">_xll.BQL( A284, "IMPLIED_VOLATILITY("&amp;_xll.BQL.DATE(B$2)&amp;",EXPIRY=30D,PCT_MONEYNESS=100)")</f>
        <v>33.196199999999997</v>
      </c>
    </row>
    <row r="285" spans="1:45" x14ac:dyDescent="0.25">
      <c r="A285" t="s">
        <v>220</v>
      </c>
      <c r="B285">
        <f ca="1">_xll.BDH(A285,"BEST_EPS",$B$2,$B$2,"BEST_FPERIOD_OVERRIDE=1bf","fill=previous","Days=A")</f>
        <v>0.14299999999999999</v>
      </c>
      <c r="C285">
        <f ca="1">_xll.BDH(A285,"BEST_EPS",$B$2,$B$2,"BEST_FPERIOD_OVERRIDE=2bf","fill=previous","Days=A")</f>
        <v>0.152</v>
      </c>
      <c r="D285">
        <f ca="1">_xll.BDH(A285,"BEST_EPS",$B$2,$B$2,"BEST_FPERIOD_OVERRIDE=3bf","fill=previous","Days=A")</f>
        <v>0.153</v>
      </c>
      <c r="E285">
        <f ca="1">_xll.BDH(A285,"BEST_TARGET_PRICE",$B$2,$B$2,"fill=previous","Days=A")</f>
        <v>175.643</v>
      </c>
      <c r="F285">
        <f ca="1">_xll.BDH($A285,F$6,$B$2,$B$2,"Dir=V","Dts=H")</f>
        <v>157.55000000000001</v>
      </c>
      <c r="G285">
        <f ca="1">_xll.BDH($A285,G$6,$B$2,$B$2,"Dir=V","Dts=H")</f>
        <v>157.9</v>
      </c>
      <c r="H285">
        <f ca="1">_xll.BDH($A285,H$6,$B$2,$B$2,"Dir=V","Dts=H")</f>
        <v>154.65</v>
      </c>
      <c r="I285">
        <f ca="1">_xll.BDH($A285,I$6,$B$2,$B$2,"Dir=V","Dts=H")</f>
        <v>154.65</v>
      </c>
      <c r="J285" t="s">
        <v>681</v>
      </c>
      <c r="K285">
        <f t="shared" si="8"/>
        <v>175.66666666666666</v>
      </c>
      <c r="L285">
        <f t="shared" si="9"/>
        <v>180</v>
      </c>
      <c r="M285" t="e">
        <f>_xll.BDS(A285,"BEST_ANALYST_RECS_BULK","headers=n","startrow",MATCH(1,_xll.BDS(A285,"BEST_ANALYST_RECS_BULK","headers=n","endcol=9","startcol=9","array=t"),0),"endrow",MATCH(1,_xll.BDS(A285,"BEST_ANALYST_RECS_BULK","headers=n","endcol=9","startcol=9","array=t"),0),"cols=10;rows=1")</f>
        <v>#N/A</v>
      </c>
      <c r="N285" t="s">
        <v>501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tr">
        <f>_xll.BDS(A285,"BEST_ANALYST_RECS_BULK","headers=n","startrow",MATCH(2,_xll.BDS(A285,"BEST_ANALYST_RECS_BULK","headers=n","endcol=9","startcol=9","array=t"),0),"endrow",MATCH(2,_xll.BDS(A285,"BEST_ANALYST_RECS_BULK","headers=n","endcol=9","startcol=9","array=t"),0),"cols=10;rows=1")</f>
        <v>Jefferies</v>
      </c>
      <c r="X285" t="s">
        <v>501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24.57</v>
      </c>
      <c r="AG285" t="str">
        <f>_xll.BDS(A285,"BEST_ANALYST_RECS_BULK","headers=n","startrow",MATCH(3,_xll.BDS(A285,"BEST_ANALYST_RECS_BULK","headers=n","endcol=9","startcol=9","array=t"),0),"endrow",MATCH(3,_xll.BDS(A285,"BEST_ANALYST_RECS_BULK","headers=n","endcol=9","startcol=9","array=t"),0),"cols=10;rows=1")</f>
        <v>JP Morgan</v>
      </c>
      <c r="AH285" t="s">
        <v>973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20.81</v>
      </c>
      <c r="AQ285" t="str">
        <f>_xll.BDP($A285, AQ$6)</f>
        <v>Utilities</v>
      </c>
      <c r="AR285" t="str">
        <f>_xll.BDP($A285, AR$6)</f>
        <v>Multi-Utilities</v>
      </c>
      <c r="AS285">
        <f ca="1">_xll.BQL( A285, "IMPLIED_VOLATILITY("&amp;_xll.BQL.DATE(B$2)&amp;",EXPIRY=30D,PCT_MONEYNESS=100)")</f>
        <v>30.497399999999999</v>
      </c>
    </row>
    <row r="286" spans="1:45" x14ac:dyDescent="0.25">
      <c r="A286" t="s">
        <v>91</v>
      </c>
      <c r="B286">
        <f ca="1">_xll.BDH(A286,"BEST_EPS",$B$2,$B$2,"BEST_FPERIOD_OVERRIDE=1bf","fill=previous","Days=A")</f>
        <v>1.4139999999999999</v>
      </c>
      <c r="C286">
        <f ca="1">_xll.BDH(A286,"BEST_EPS",$B$2,$B$2,"BEST_FPERIOD_OVERRIDE=2bf","fill=previous","Days=A")</f>
        <v>1.5580000000000001</v>
      </c>
      <c r="D286">
        <f ca="1">_xll.BDH(A286,"BEST_EPS",$B$2,$B$2,"BEST_FPERIOD_OVERRIDE=3bf","fill=previous","Days=A")</f>
        <v>1.71</v>
      </c>
      <c r="E286">
        <f ca="1">_xll.BDH(A286,"BEST_TARGET_PRICE",$B$2,$B$2,"fill=previous","Days=A")</f>
        <v>2731.0529999999999</v>
      </c>
      <c r="F286">
        <f ca="1">_xll.BDH($A286,F$6,$B$2,$B$2,"Dir=V","Dts=H")</f>
        <v>2518</v>
      </c>
      <c r="G286">
        <f ca="1">_xll.BDH($A286,G$6,$B$2,$B$2,"Dir=V","Dts=H")</f>
        <v>2543</v>
      </c>
      <c r="H286">
        <f ca="1">_xll.BDH($A286,H$6,$B$2,$B$2,"Dir=V","Dts=H")</f>
        <v>2501</v>
      </c>
      <c r="I286">
        <f ca="1">_xll.BDH($A286,I$6,$B$2,$B$2,"Dir=V","Dts=H")</f>
        <v>2543</v>
      </c>
      <c r="J286" t="s">
        <v>681</v>
      </c>
      <c r="K286">
        <f t="shared" si="8"/>
        <v>2933.9766666666669</v>
      </c>
      <c r="L286">
        <f t="shared" si="9"/>
        <v>3501.93</v>
      </c>
      <c r="M286" t="str">
        <f>_xll.BDS(A286,"BEST_ANALYST_RECS_BULK","headers=n","startrow",MATCH(1,_xll.BDS(A286,"BEST_ANALYST_RECS_BULK","headers=n","endcol=9","startcol=9","array=t"),0),"endrow",MATCH(1,_xll.BDS(A286,"BEST_ANALYST_RECS_BULK","headers=n","endcol=9","startcol=9","array=t"),0),"cols=10;rows=1")</f>
        <v>Sadif Investment Analytics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20.45</v>
      </c>
      <c r="W286" t="str">
        <f>_xll.BDS(A286,"BEST_ANALYST_RECS_BULK","headers=n","startrow",MATCH(2,_xll.BDS(A286,"BEST_ANALYST_RECS_BULK","headers=n","endcol=9","startcol=9","array=t"),0),"endrow",MATCH(2,_xll.BDS(A286,"BEST_ANALYST_RECS_BULK","headers=n","endcol=9","startcol=9","array=t"),0),"cols=10;rows=1")</f>
        <v>Morgan Stanley</v>
      </c>
      <c r="X286" t="s">
        <v>642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45839</v>
      </c>
      <c r="AE286">
        <v>2</v>
      </c>
      <c r="AF286">
        <v>19.899999999999999</v>
      </c>
      <c r="AG286" t="e">
        <f>_xll.BDS(A286,"BEST_ANALYST_RECS_BULK","headers=n","startrow",MATCH(3,_xll.BDS(A286,"BEST_ANALYST_RECS_BULK","headers=n","endcol=9","startcol=9","array=t"),0),"endrow",MATCH(3,_xll.BDS(A286,"BEST_ANALYST_RECS_BULK","headers=n","endcol=9","startcol=9","array=t"),0),"cols=10;rows=1")</f>
        <v>#N/A</v>
      </c>
      <c r="AH286" t="s">
        <v>651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16.8</v>
      </c>
      <c r="AQ286" t="str">
        <f>_xll.BDP($A286, AQ$6)</f>
        <v>Consumer Discretionary</v>
      </c>
      <c r="AR286" t="str">
        <f>_xll.BDP($A286, AR$6)</f>
        <v>Hotels, Restaurants &amp; Leisure</v>
      </c>
      <c r="AS286">
        <f ca="1">_xll.BQL( A286, "IMPLIED_VOLATILITY("&amp;_xll.BQL.DATE(B$2)&amp;",EXPIRY=30D,PCT_MONEYNESS=100)")</f>
        <v>18.138999999999999</v>
      </c>
    </row>
    <row r="287" spans="1:45" x14ac:dyDescent="0.25">
      <c r="A287" t="s">
        <v>228</v>
      </c>
      <c r="B287">
        <f ca="1">_xll.BDH(A287,"BEST_EPS",$B$2,$B$2,"BEST_FPERIOD_OVERRIDE=1bf","fill=previous","Days=A")</f>
        <v>1.5620000000000001</v>
      </c>
      <c r="C287">
        <f ca="1">_xll.BDH(A287,"BEST_EPS",$B$2,$B$2,"BEST_FPERIOD_OVERRIDE=2bf","fill=previous","Days=A")</f>
        <v>1.7709999999999999</v>
      </c>
      <c r="D287">
        <f ca="1">_xll.BDH(A287,"BEST_EPS",$B$2,$B$2,"BEST_FPERIOD_OVERRIDE=3bf","fill=previous","Days=A")</f>
        <v>2.0209999999999999</v>
      </c>
      <c r="E287">
        <f ca="1">_xll.BDH(A287,"BEST_TARGET_PRICE",$B$2,$B$2,"fill=previous","Days=A")</f>
        <v>3781.3330000000001</v>
      </c>
      <c r="F287">
        <f ca="1">_xll.BDH($A287,F$6,$B$2,$B$2,"Dir=V","Dts=H")</f>
        <v>3035</v>
      </c>
      <c r="G287">
        <f ca="1">_xll.BDH($A287,G$6,$B$2,$B$2,"Dir=V","Dts=H")</f>
        <v>3085</v>
      </c>
      <c r="H287">
        <f ca="1">_xll.BDH($A287,H$6,$B$2,$B$2,"Dir=V","Dts=H")</f>
        <v>3007</v>
      </c>
      <c r="I287">
        <f ca="1">_xll.BDH($A287,I$6,$B$2,$B$2,"Dir=V","Dts=H")</f>
        <v>3060</v>
      </c>
      <c r="J287" t="s">
        <v>681</v>
      </c>
      <c r="K287">
        <f t="shared" si="8"/>
        <v>3060.3199999999997</v>
      </c>
      <c r="L287">
        <f t="shared" si="9"/>
        <v>2640.64</v>
      </c>
      <c r="M287" t="str">
        <f>_xll.BDS(A287,"BEST_ANALYST_RECS_BULK","headers=n","startrow",MATCH(1,_xll.BDS(A287,"BEST_ANALYST_RECS_BULK","headers=n","endcol=9","startcol=9","array=t"),0),"endrow",MATCH(1,_xll.BDS(A287,"BEST_ANALYST_RECS_BULK","headers=n","endcol=9","startcol=9","array=t"),0),"cols=10;rows=1")</f>
        <v>ISS-EVA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20.63</v>
      </c>
      <c r="W287" t="str">
        <f>_xll.BDS(A287,"BEST_ANALYST_RECS_BULK","headers=n","startrow",MATCH(2,_xll.BDS(A287,"BEST_ANALYST_RECS_BULK","headers=n","endcol=9","startcol=9","array=t"),0),"endrow",MATCH(2,_xll.BDS(A287,"BEST_ANALYST_RECS_BULK","headers=n","endcol=9","startcol=9","array=t"),0),"cols=10;rows=1")</f>
        <v>Sadif Investment Analytics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8.32</v>
      </c>
      <c r="AG287" t="str">
        <f>_xll.BDS(A287,"BEST_ANALYST_RECS_BULK","headers=n","startrow",MATCH(3,_xll.BDS(A287,"BEST_ANALYST_RECS_BULK","headers=n","endcol=9","startcol=9","array=t"),0),"endrow",MATCH(3,_xll.BDS(A287,"BEST_ANALYST_RECS_BULK","headers=n","endcol=9","startcol=9","array=t"),0),"cols=10;rows=1")</f>
        <v>BNP Paribas Exane</v>
      </c>
      <c r="AH287" t="s">
        <v>789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45846</v>
      </c>
      <c r="AO287">
        <v>3</v>
      </c>
      <c r="AP287">
        <v>0</v>
      </c>
      <c r="AQ287" t="str">
        <f>_xll.BDP($A287, AQ$6)</f>
        <v>Materials</v>
      </c>
      <c r="AR287" t="str">
        <f>_xll.BDP($A287, AR$6)</f>
        <v>Chemicals</v>
      </c>
      <c r="AS287">
        <f ca="1">_xll.BQL( A287, "IMPLIED_VOLATILITY("&amp;_xll.BQL.DATE(B$2)&amp;",EXPIRY=30D,PCT_MONEYNESS=100)")</f>
        <v>33.758200000000002</v>
      </c>
    </row>
    <row r="288" spans="1:45" x14ac:dyDescent="0.25">
      <c r="A288" t="s">
        <v>262</v>
      </c>
      <c r="B288">
        <f ca="1">_xll.BDH(A288,"BEST_EPS",$B$2,$B$2,"BEST_FPERIOD_OVERRIDE=1bf","fill=previous","Days=A")</f>
        <v>0.187</v>
      </c>
      <c r="C288">
        <f ca="1">_xll.BDH(A288,"BEST_EPS",$B$2,$B$2,"BEST_FPERIOD_OVERRIDE=2bf","fill=previous","Days=A")</f>
        <v>0.21099999999999999</v>
      </c>
      <c r="D288">
        <f ca="1">_xll.BDH(A288,"BEST_EPS",$B$2,$B$2,"BEST_FPERIOD_OVERRIDE=3bf","fill=previous","Days=A")</f>
        <v>0.23599999999999999</v>
      </c>
      <c r="E288">
        <f ca="1">_xll.BDH(A288,"BEST_TARGET_PRICE",$B$2,$B$2,"fill=previous","Days=A")</f>
        <v>314.55599999999998</v>
      </c>
      <c r="F288">
        <f ca="1">_xll.BDH($A288,F$6,$B$2,$B$2,"Dir=V","Dts=H")</f>
        <v>265</v>
      </c>
      <c r="G288">
        <f ca="1">_xll.BDH($A288,G$6,$B$2,$B$2,"Dir=V","Dts=H")</f>
        <v>266.8</v>
      </c>
      <c r="H288">
        <f ca="1">_xll.BDH($A288,H$6,$B$2,$B$2,"Dir=V","Dts=H")</f>
        <v>263.8</v>
      </c>
      <c r="I288">
        <f ca="1">_xll.BDH($A288,I$6,$B$2,$B$2,"Dir=V","Dts=H")</f>
        <v>264</v>
      </c>
      <c r="J288" t="s">
        <v>681</v>
      </c>
      <c r="K288">
        <f t="shared" si="8"/>
        <v>313.5</v>
      </c>
      <c r="L288">
        <f t="shared" si="9"/>
        <v>320</v>
      </c>
      <c r="M288" t="str">
        <f>_xll.BDS(A288,"BEST_ANALYST_RECS_BULK","headers=n","startrow",MATCH(1,_xll.BDS(A288,"BEST_ANALYST_RECS_BULK","headers=n","endcol=9","startcol=9","array=t"),0),"endrow",MATCH(1,_xll.BDS(A288,"BEST_ANALYST_RECS_BULK","headers=n","endcol=9","startcol=9","array=t"),0),"cols=10;rows=1")</f>
        <v>Sadif Investment Analytics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24.48</v>
      </c>
      <c r="W288" t="str">
        <f>_xll.BDS(A288,"BEST_ANALYST_RECS_BULK","headers=n","startrow",MATCH(2,_xll.BDS(A288,"BEST_ANALYST_RECS_BULK","headers=n","endcol=9","startcol=9","array=t"),0),"endrow",MATCH(2,_xll.BDS(A288,"BEST_ANALYST_RECS_BULK","headers=n","endcol=9","startcol=9","array=t"),0),"cols=10;rows=1")</f>
        <v>RBC Capital</v>
      </c>
      <c r="X288" t="s">
        <v>932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22.63</v>
      </c>
      <c r="AG288" t="str">
        <f>_xll.BDS(A288,"BEST_ANALYST_RECS_BULK","headers=n","startrow",MATCH(3,_xll.BDS(A288,"BEST_ANALYST_RECS_BULK","headers=n","endcol=9","startcol=9","array=t"),0),"endrow",MATCH(3,_xll.BDS(A288,"BEST_ANALYST_RECS_BULK","headers=n","endcol=9","startcol=9","array=t"),0),"cols=10;rows=1")</f>
        <v>Morgan Stanley</v>
      </c>
      <c r="AH288" t="s">
        <v>918</v>
      </c>
      <c r="AI288" t="s">
        <v>34</v>
      </c>
      <c r="AJ288">
        <v>5</v>
      </c>
      <c r="AK288" t="s">
        <v>18</v>
      </c>
      <c r="AL288">
        <v>307</v>
      </c>
      <c r="AM288" t="s">
        <v>22</v>
      </c>
      <c r="AN288" s="2">
        <v>45845</v>
      </c>
      <c r="AO288">
        <v>3</v>
      </c>
      <c r="AP288">
        <v>19.37</v>
      </c>
      <c r="AQ288" t="str">
        <f>_xll.BDP($A288, AQ$6)</f>
        <v>Health Care</v>
      </c>
      <c r="AR288" t="str">
        <f>_xll.BDP($A288, AR$6)</f>
        <v>Health Care Equipment &amp; Suppli</v>
      </c>
      <c r="AS288" t="str">
        <f ca="1">_xll.BQL( A288, "IMPLIED_VOLATILITY("&amp;_xll.BQL.DATE(B$2)&amp;",EXPIRY=30D,PCT_MONEYNESS=100)")</f>
        <v>#N/A</v>
      </c>
    </row>
    <row r="289" spans="1:45" x14ac:dyDescent="0.25">
      <c r="A289" t="s">
        <v>251</v>
      </c>
      <c r="B289">
        <f ca="1">_xll.BDH(A289,"BEST_EPS",$B$2,$B$2,"BEST_FPERIOD_OVERRIDE=1bf","fill=previous","Days=A")</f>
        <v>4.6399999999999997</v>
      </c>
      <c r="C289">
        <f ca="1">_xll.BDH(A289,"BEST_EPS",$B$2,$B$2,"BEST_FPERIOD_OVERRIDE=2bf","fill=previous","Days=A")</f>
        <v>5.1630000000000003</v>
      </c>
      <c r="D289">
        <f ca="1">_xll.BDH(A289,"BEST_EPS",$B$2,$B$2,"BEST_FPERIOD_OVERRIDE=3bf","fill=previous","Days=A")</f>
        <v>5.516</v>
      </c>
      <c r="E289">
        <f ca="1">_xll.BDH(A289,"BEST_TARGET_PRICE",$B$2,$B$2,"fill=previous","Days=A")</f>
        <v>5975.0770000000002</v>
      </c>
      <c r="F289">
        <f ca="1">_xll.BDH($A289,F$6,$B$2,$B$2,"Dir=V","Dts=H")</f>
        <v>4844</v>
      </c>
      <c r="G289">
        <f ca="1">_xll.BDH($A289,G$6,$B$2,$B$2,"Dir=V","Dts=H")</f>
        <v>4844</v>
      </c>
      <c r="H289">
        <f ca="1">_xll.BDH($A289,H$6,$B$2,$B$2,"Dir=V","Dts=H")</f>
        <v>4716</v>
      </c>
      <c r="I289">
        <f ca="1">_xll.BDH($A289,I$6,$B$2,$B$2,"Dir=V","Dts=H")</f>
        <v>4788</v>
      </c>
      <c r="J289" t="s">
        <v>681</v>
      </c>
      <c r="K289">
        <f t="shared" si="8"/>
        <v>5300</v>
      </c>
      <c r="L289">
        <f t="shared" si="9"/>
        <v>5400</v>
      </c>
      <c r="M289" t="str">
        <f>_xll.BDS(A289,"BEST_ANALYST_RECS_BULK","headers=n","startrow",MATCH(1,_xll.BDS(A289,"BEST_ANALYST_RECS_BULK","headers=n","endcol=9","startcol=9","array=t"),0),"endrow",MATCH(1,_xll.BDS(A289,"BEST_ANALYST_RECS_BULK","headers=n","endcol=9","startcol=9","array=t"),0),"cols=10;rows=1")</f>
        <v>Sadif Investment Analytics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0.21</v>
      </c>
      <c r="W289" t="str">
        <f>_xll.BDS(A289,"BEST_ANALYST_RECS_BULK","headers=n","startrow",MATCH(2,_xll.BDS(A289,"BEST_ANALYST_RECS_BULK","headers=n","endcol=9","startcol=9","array=t"),0),"endrow",MATCH(2,_xll.BDS(A289,"BEST_ANALYST_RECS_BULK","headers=n","endcol=9","startcol=9","array=t"),0),"cols=10;rows=1")</f>
        <v>BNP Paribas Exane</v>
      </c>
      <c r="X289" t="s">
        <v>457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45848</v>
      </c>
      <c r="AE289">
        <v>2</v>
      </c>
      <c r="AF289">
        <v>0</v>
      </c>
      <c r="AG289" t="str">
        <f>_xll.BDS(A289,"BEST_ANALYST_RECS_BULK","headers=n","startrow",MATCH(3,_xll.BDS(A289,"BEST_ANALYST_RECS_BULK","headers=n","endcol=9","startcol=9","array=t"),0),"endrow",MATCH(3,_xll.BDS(A289,"BEST_ANALYST_RECS_BULK","headers=n","endcol=9","startcol=9","array=t"),0),"cols=10;rows=1")</f>
        <v>RBC Capital</v>
      </c>
      <c r="AH289" t="s">
        <v>500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45848</v>
      </c>
      <c r="AO289">
        <v>3</v>
      </c>
      <c r="AP289">
        <v>-2.27</v>
      </c>
      <c r="AQ289" t="str">
        <f>_xll.BDP($A289, AQ$6)</f>
        <v>Industrials</v>
      </c>
      <c r="AR289" t="str">
        <f>_xll.BDP($A289, AR$6)</f>
        <v>Industrial Conglomerates</v>
      </c>
      <c r="AS289">
        <f ca="1">_xll.BQL( A289, "IMPLIED_VOLATILITY("&amp;_xll.BQL.DATE(B$2)&amp;",EXPIRY=30D,PCT_MONEYNESS=100)")</f>
        <v>20.453399999999998</v>
      </c>
    </row>
    <row r="290" spans="1:45" x14ac:dyDescent="0.25">
      <c r="A290" t="s">
        <v>80</v>
      </c>
      <c r="B290">
        <f ca="1">_xll.BDH(A290,"BEST_EPS",$B$2,$B$2,"BEST_FPERIOD_OVERRIDE=1bf","fill=previous","Days=A")</f>
        <v>1.7010000000000001</v>
      </c>
      <c r="C290">
        <f ca="1">_xll.BDH(A290,"BEST_EPS",$B$2,$B$2,"BEST_FPERIOD_OVERRIDE=2bf","fill=previous","Days=A")</f>
        <v>1.8029999999999999</v>
      </c>
      <c r="D290">
        <f ca="1">_xll.BDH(A290,"BEST_EPS",$B$2,$B$2,"BEST_FPERIOD_OVERRIDE=3bf","fill=previous","Days=A")</f>
        <v>1.956</v>
      </c>
      <c r="E290">
        <f ca="1">_xll.BDH(A290,"BEST_TARGET_PRICE",$B$2,$B$2,"fill=previous","Days=A")</f>
        <v>2409.652</v>
      </c>
      <c r="F290">
        <f ca="1">_xll.BDH($A290,F$6,$B$2,$B$2,"Dir=V","Dts=H")</f>
        <v>1924.5</v>
      </c>
      <c r="G290">
        <f ca="1">_xll.BDH($A290,G$6,$B$2,$B$2,"Dir=V","Dts=H")</f>
        <v>1960.5</v>
      </c>
      <c r="H290">
        <f ca="1">_xll.BDH($A290,H$6,$B$2,$B$2,"Dir=V","Dts=H")</f>
        <v>1923.5</v>
      </c>
      <c r="I290">
        <f ca="1">_xll.BDH($A290,I$6,$B$2,$B$2,"Dir=V","Dts=H")</f>
        <v>1948</v>
      </c>
      <c r="J290" t="s">
        <v>681</v>
      </c>
      <c r="K290">
        <f t="shared" si="8"/>
        <v>1950</v>
      </c>
      <c r="L290">
        <f t="shared" si="9"/>
        <v>2000</v>
      </c>
      <c r="M290" t="str">
        <f>_xll.BDS(A290,"BEST_ANALYST_RECS_BULK","headers=n","startrow",MATCH(1,_xll.BDS(A290,"BEST_ANALYST_RECS_BULK","headers=n","endcol=9","startcol=9","array=t"),0),"endrow",MATCH(1,_xll.BDS(A290,"BEST_ANALYST_RECS_BULK","headers=n","endcol=9","startcol=9","array=t"),0),"cols=10;rows=1")</f>
        <v>Goldman Sachs</v>
      </c>
      <c r="N290" t="s">
        <v>810</v>
      </c>
      <c r="O290" t="s">
        <v>30</v>
      </c>
      <c r="P290">
        <v>1</v>
      </c>
      <c r="Q290" t="s">
        <v>18</v>
      </c>
      <c r="R290">
        <v>2000</v>
      </c>
      <c r="S290" t="s">
        <v>22</v>
      </c>
      <c r="T290" s="2">
        <v>45846</v>
      </c>
      <c r="U290">
        <v>1</v>
      </c>
      <c r="V290">
        <v>20.85</v>
      </c>
      <c r="W290" t="str">
        <f>_xll.BDS(A290,"BEST_ANALYST_RECS_BULK","headers=n","startrow",MATCH(2,_xll.BDS(A290,"BEST_ANALYST_RECS_BULK","headers=n","endcol=9","startcol=9","array=t"),0),"endrow",MATCH(2,_xll.BDS(A290,"BEST_ANALYST_RECS_BULK","headers=n","endcol=9","startcol=9","array=t"),0),"cols=10;rows=1")</f>
        <v>Morgan Stanley</v>
      </c>
      <c r="X290" t="s">
        <v>645</v>
      </c>
      <c r="Y290" t="s">
        <v>42</v>
      </c>
      <c r="Z290">
        <v>1</v>
      </c>
      <c r="AA290" t="s">
        <v>18</v>
      </c>
      <c r="AB290">
        <v>1840</v>
      </c>
      <c r="AC290" t="s">
        <v>22</v>
      </c>
      <c r="AD290" s="2">
        <v>45845</v>
      </c>
      <c r="AE290">
        <v>2</v>
      </c>
      <c r="AF290">
        <v>19.48</v>
      </c>
      <c r="AG290" t="str">
        <f>_xll.BDS(A290,"BEST_ANALYST_RECS_BULK","headers=n","startrow",MATCH(3,_xll.BDS(A290,"BEST_ANALYST_RECS_BULK","headers=n","endcol=9","startcol=9","array=t"),0),"endrow",MATCH(3,_xll.BDS(A290,"BEST_ANALYST_RECS_BULK","headers=n","endcol=9","startcol=9","array=t"),0),"cols=10;rows=1")</f>
        <v>Deutsche Bank</v>
      </c>
      <c r="AH290" t="s">
        <v>472</v>
      </c>
      <c r="AI290" t="s">
        <v>28</v>
      </c>
      <c r="AJ290">
        <v>3</v>
      </c>
      <c r="AK290" t="s">
        <v>18</v>
      </c>
      <c r="AL290">
        <v>2010</v>
      </c>
      <c r="AM290" t="s">
        <v>22</v>
      </c>
      <c r="AN290" s="2">
        <v>45846</v>
      </c>
      <c r="AO290">
        <v>3</v>
      </c>
      <c r="AP290">
        <v>10.49</v>
      </c>
      <c r="AQ290" t="str">
        <f>_xll.BDP($A290, AQ$6)</f>
        <v>Consumer Staples</v>
      </c>
      <c r="AR290" t="str">
        <f>_xll.BDP($A290, AR$6)</f>
        <v>Beverages</v>
      </c>
      <c r="AS290">
        <f ca="1">_xll.BQL( A290, "IMPLIED_VOLATILITY("&amp;_xll.BQL.DATE(B$2)&amp;",EXPIRY=30D,PCT_MONEYNESS=100)")</f>
        <v>27.249099999999999</v>
      </c>
    </row>
    <row r="291" spans="1:45" x14ac:dyDescent="0.25">
      <c r="A291" t="s">
        <v>218</v>
      </c>
      <c r="B291">
        <f ca="1">_xll.BDH(A291,"BEST_EPS",$B$2,$B$2,"BEST_FPERIOD_OVERRIDE=1bf","fill=previous","Days=A")</f>
        <v>1.7629999999999999</v>
      </c>
      <c r="C291">
        <f ca="1">_xll.BDH(A291,"BEST_EPS",$B$2,$B$2,"BEST_FPERIOD_OVERRIDE=2bf","fill=previous","Days=A")</f>
        <v>1.8720000000000001</v>
      </c>
      <c r="D291">
        <f ca="1">_xll.BDH(A291,"BEST_EPS",$B$2,$B$2,"BEST_FPERIOD_OVERRIDE=3bf","fill=previous","Days=A")</f>
        <v>1.9810000000000001</v>
      </c>
      <c r="E291">
        <f ca="1">_xll.BDH(A291,"BEST_TARGET_PRICE",$B$2,$B$2,"fill=previous","Days=A")</f>
        <v>5146.1540000000005</v>
      </c>
      <c r="F291">
        <f ca="1">_xll.BDH($A291,F$6,$B$2,$B$2,"Dir=V","Dts=H")</f>
        <v>4832</v>
      </c>
      <c r="G291">
        <f ca="1">_xll.BDH($A291,G$6,$B$2,$B$2,"Dir=V","Dts=H")</f>
        <v>4942</v>
      </c>
      <c r="H291">
        <f ca="1">_xll.BDH($A291,H$6,$B$2,$B$2,"Dir=V","Dts=H")</f>
        <v>4832</v>
      </c>
      <c r="I291">
        <f ca="1">_xll.BDH($A291,I$6,$B$2,$B$2,"Dir=V","Dts=H")</f>
        <v>4942</v>
      </c>
      <c r="J291" t="s">
        <v>681</v>
      </c>
      <c r="K291">
        <f t="shared" si="8"/>
        <v>5147.38</v>
      </c>
      <c r="L291">
        <f t="shared" si="9"/>
        <v>5100</v>
      </c>
      <c r="M291" t="str">
        <f>_xll.BDS(A291,"BEST_ANALYST_RECS_BULK","headers=n","startrow",MATCH(1,_xll.BDS(A291,"BEST_ANALYST_RECS_BULK","headers=n","endcol=9","startcol=9","array=t"),0),"endrow",MATCH(1,_xll.BDS(A291,"BEST_ANALYST_RECS_BULK","headers=n","endcol=9","startcol=9","array=t"),0),"cols=10;rows=1")</f>
        <v>Barclays</v>
      </c>
      <c r="N291" t="s">
        <v>1009</v>
      </c>
      <c r="O291" t="s">
        <v>24</v>
      </c>
      <c r="P291">
        <v>5</v>
      </c>
      <c r="Q291" t="s">
        <v>18</v>
      </c>
      <c r="R291">
        <v>5100</v>
      </c>
      <c r="S291" t="s">
        <v>19</v>
      </c>
      <c r="T291" s="2">
        <v>45845</v>
      </c>
      <c r="U291">
        <v>1</v>
      </c>
      <c r="V291">
        <v>19.79</v>
      </c>
      <c r="W291" t="str">
        <f>_xll.BDS(A291,"BEST_ANALYST_RECS_BULK","headers=n","startrow",MATCH(2,_xll.BDS(A291,"BEST_ANALYST_RECS_BULK","headers=n","endcol=9","startcol=9","array=t"),0),"endrow",MATCH(2,_xll.BDS(A291,"BEST_ANALYST_RECS_BULK","headers=n","endcol=9","startcol=9","array=t"),0),"cols=10;rows=1")</f>
        <v>Sadif Investment Analytics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16.829999999999998</v>
      </c>
      <c r="AG291" t="str">
        <f>_xll.BDS(A291,"BEST_ANALYST_RECS_BULK","headers=n","startrow",MATCH(3,_xll.BDS(A291,"BEST_ANALYST_RECS_BULK","headers=n","endcol=9","startcol=9","array=t"),0),"endrow",MATCH(3,_xll.BDS(A291,"BEST_ANALYST_RECS_BULK","headers=n","endcol=9","startcol=9","array=t"),0),"cols=10;rows=1")</f>
        <v>Peel Hunt</v>
      </c>
      <c r="AH291" t="s">
        <v>910</v>
      </c>
      <c r="AI291" t="s">
        <v>20</v>
      </c>
      <c r="AJ291">
        <v>5</v>
      </c>
      <c r="AK291" t="s">
        <v>18</v>
      </c>
      <c r="AL291">
        <v>5550</v>
      </c>
      <c r="AM291" t="s">
        <v>19</v>
      </c>
      <c r="AN291" s="2">
        <v>45839</v>
      </c>
      <c r="AO291">
        <v>3</v>
      </c>
      <c r="AP291">
        <v>12.98</v>
      </c>
      <c r="AQ291" t="str">
        <f>_xll.BDP($A291, AQ$6)</f>
        <v>Industrials</v>
      </c>
      <c r="AR291" t="str">
        <f>_xll.BDP($A291, AR$6)</f>
        <v>Trading Companies &amp; Distributo</v>
      </c>
      <c r="AS291" t="str">
        <f ca="1">_xll.BQL( A291, "IMPLIED_VOLATILITY("&amp;_xll.BQL.DATE(B$2)&amp;",EXPIRY=30D,PCT_MONEYNESS=100)")</f>
        <v>#N/A</v>
      </c>
    </row>
    <row r="292" spans="1:45" x14ac:dyDescent="0.25">
      <c r="A292" t="s">
        <v>266</v>
      </c>
      <c r="B292">
        <f ca="1">_xll.BDH(A292,"BEST_EPS",$B$2,$B$2,"BEST_FPERIOD_OVERRIDE=1bf","fill=previous","Days=A")</f>
        <v>0.60899999999999999</v>
      </c>
      <c r="C292">
        <f ca="1">_xll.BDH(A292,"BEST_EPS",$B$2,$B$2,"BEST_FPERIOD_OVERRIDE=2bf","fill=previous","Days=A")</f>
        <v>0.79600000000000004</v>
      </c>
      <c r="D292">
        <f ca="1">_xll.BDH(A292,"BEST_EPS",$B$2,$B$2,"BEST_FPERIOD_OVERRIDE=3bf","fill=previous","Days=A")</f>
        <v>0.96099999999999997</v>
      </c>
      <c r="E292">
        <f ca="1">_xll.BDH(A292,"BEST_TARGET_PRICE",$B$2,$B$2,"fill=previous","Days=A")</f>
        <v>1029.222</v>
      </c>
      <c r="F292">
        <f ca="1">_xll.BDH($A292,F$6,$B$2,$B$2,"Dir=V","Dts=H")</f>
        <v>945.6</v>
      </c>
      <c r="G292">
        <f ca="1">_xll.BDH($A292,G$6,$B$2,$B$2,"Dir=V","Dts=H")</f>
        <v>945.6</v>
      </c>
      <c r="H292">
        <f ca="1">_xll.BDH($A292,H$6,$B$2,$B$2,"Dir=V","Dts=H")</f>
        <v>932</v>
      </c>
      <c r="I292">
        <f ca="1">_xll.BDH($A292,I$6,$B$2,$B$2,"Dir=V","Dts=H")</f>
        <v>940.4</v>
      </c>
      <c r="J292" t="s">
        <v>681</v>
      </c>
      <c r="K292">
        <f t="shared" si="8"/>
        <v>1238.3333333333333</v>
      </c>
      <c r="L292">
        <f t="shared" si="9"/>
        <v>1050</v>
      </c>
      <c r="M292" t="str">
        <f>_xll.BDS(A292,"BEST_ANALYST_RECS_BULK","headers=n","startrow",MATCH(1,_xll.BDS(A292,"BEST_ANALYST_RECS_BULK","headers=n","endcol=9","startcol=9","array=t"),0),"endrow",MATCH(1,_xll.BDS(A292,"BEST_ANALYST_RECS_BULK","headers=n","endcol=9","startcol=9","array=t"),0),"cols=10;rows=1")</f>
        <v>CBRE Research</v>
      </c>
      <c r="N292" t="s">
        <v>752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50.19</v>
      </c>
      <c r="W292" t="str">
        <f>_xll.BDS(A292,"BEST_ANALYST_RECS_BULK","headers=n","startrow",MATCH(2,_xll.BDS(A292,"BEST_ANALYST_RECS_BULK","headers=n","endcol=9","startcol=9","array=t"),0),"endrow",MATCH(2,_xll.BDS(A292,"BEST_ANALYST_RECS_BULK","headers=n","endcol=9","startcol=9","array=t"),0),"cols=10;rows=1")</f>
        <v>AlphaValue/Baader Europe</v>
      </c>
      <c r="X292" t="s">
        <v>476</v>
      </c>
      <c r="Y292" t="s">
        <v>20</v>
      </c>
      <c r="Z292">
        <v>5</v>
      </c>
      <c r="AA292" t="s">
        <v>18</v>
      </c>
      <c r="AB292">
        <v>1615</v>
      </c>
      <c r="AC292" t="s">
        <v>27</v>
      </c>
      <c r="AD292" s="2">
        <v>45841</v>
      </c>
      <c r="AE292">
        <v>2</v>
      </c>
      <c r="AF292">
        <v>46.71</v>
      </c>
      <c r="AG292" t="str">
        <f>_xll.BDS(A292,"BEST_ANALYST_RECS_BULK","headers=n","startrow",MATCH(3,_xll.BDS(A292,"BEST_ANALYST_RECS_BULK","headers=n","endcol=9","startcol=9","array=t"),0),"endrow",MATCH(3,_xll.BDS(A292,"BEST_ANALYST_RECS_BULK","headers=n","endcol=9","startcol=9","array=t"),0),"cols=10;rows=1")</f>
        <v>Morgan Stanley</v>
      </c>
      <c r="AH292" t="s">
        <v>809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42.92</v>
      </c>
      <c r="AQ292" t="str">
        <f>_xll.BDP($A292, AQ$6)</f>
        <v>Consumer Discretionary</v>
      </c>
      <c r="AR292" t="str">
        <f>_xll.BDP($A292, AR$6)</f>
        <v>Hotels, Restaurants &amp; Leisure</v>
      </c>
      <c r="AS292">
        <f ca="1">_xll.BQL( A292, "IMPLIED_VOLATILITY("&amp;_xll.BQL.DATE(B$2)&amp;",EXPIRY=30D,PCT_MONEYNESS=100)")</f>
        <v>39.194299999999998</v>
      </c>
    </row>
    <row r="293" spans="1:45" x14ac:dyDescent="0.25">
      <c r="A293" t="s">
        <v>103</v>
      </c>
      <c r="B293">
        <f ca="1">_xll.BDH(A293,"BEST_EPS",$B$2,$B$2,"BEST_FPERIOD_OVERRIDE=1bf","fill=previous","Days=A")</f>
        <v>1.81</v>
      </c>
      <c r="C293">
        <f ca="1">_xll.BDH(A293,"BEST_EPS",$B$2,$B$2,"BEST_FPERIOD_OVERRIDE=2bf","fill=previous","Days=A")</f>
        <v>2.036</v>
      </c>
      <c r="D293">
        <f ca="1">_xll.BDH(A293,"BEST_EPS",$B$2,$B$2,"BEST_FPERIOD_OVERRIDE=3bf","fill=previous","Days=A")</f>
        <v>2.2930000000000001</v>
      </c>
      <c r="E293">
        <f ca="1">_xll.BDH(A293,"BEST_TARGET_PRICE",$B$2,$B$2,"fill=previous","Days=A")</f>
        <v>4366.9440000000004</v>
      </c>
      <c r="F293">
        <f ca="1">_xll.BDH($A293,F$6,$B$2,$B$2,"Dir=V","Dts=H")</f>
        <v>3900</v>
      </c>
      <c r="G293">
        <f ca="1">_xll.BDH($A293,G$6,$B$2,$B$2,"Dir=V","Dts=H")</f>
        <v>3920</v>
      </c>
      <c r="H293">
        <f ca="1">_xll.BDH($A293,H$6,$B$2,$B$2,"Dir=V","Dts=H")</f>
        <v>3866</v>
      </c>
      <c r="I293">
        <f ca="1">_xll.BDH($A293,I$6,$B$2,$B$2,"Dir=V","Dts=H")</f>
        <v>3904</v>
      </c>
      <c r="J293" t="s">
        <v>681</v>
      </c>
      <c r="K293">
        <f t="shared" si="8"/>
        <v>4233.333333333333</v>
      </c>
      <c r="L293">
        <f t="shared" si="9"/>
        <v>3900</v>
      </c>
      <c r="M293" t="str">
        <f>_xll.BDS(A293,"BEST_ANALYST_RECS_BULK","headers=n","startrow",MATCH(1,_xll.BDS(A293,"BEST_ANALYST_RECS_BULK","headers=n","endcol=9","startcol=9","array=t"),0),"endrow",MATCH(1,_xll.BDS(A293,"BEST_ANALYST_RECS_BULK","headers=n","endcol=9","startcol=9","array=t"),0),"cols=10;rows=1")</f>
        <v>Morningstar</v>
      </c>
      <c r="N293" t="s">
        <v>703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45846</v>
      </c>
      <c r="U293">
        <v>1</v>
      </c>
      <c r="V293">
        <v>20.190000000000001</v>
      </c>
      <c r="W293" t="str">
        <f>_xll.BDS(A293,"BEST_ANALYST_RECS_BULK","headers=n","startrow",MATCH(2,_xll.BDS(A293,"BEST_ANALYST_RECS_BULK","headers=n","endcol=9","startcol=9","array=t"),0),"endrow",MATCH(2,_xll.BDS(A293,"BEST_ANALYST_RECS_BULK","headers=n","endcol=9","startcol=9","array=t"),0),"cols=10;rows=1")</f>
        <v>RBC Capital</v>
      </c>
      <c r="X293" t="s">
        <v>964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45839</v>
      </c>
      <c r="AE293">
        <v>2</v>
      </c>
      <c r="AF293">
        <v>13.3</v>
      </c>
      <c r="AG293" t="e">
        <f>_xll.BDS(A293,"BEST_ANALYST_RECS_BULK","headers=n","startrow",MATCH(3,_xll.BDS(A293,"BEST_ANALYST_RECS_BULK","headers=n","endcol=9","startcol=9","array=t"),0),"endrow",MATCH(3,_xll.BDS(A293,"BEST_ANALYST_RECS_BULK","headers=n","endcol=9","startcol=9","array=t"),0),"cols=10;rows=1")</f>
        <v>#N/A</v>
      </c>
      <c r="AH293" t="s">
        <v>760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tr">
        <f>_xll.BDP($A293, AQ$6)</f>
        <v>Industrials</v>
      </c>
      <c r="AR293" t="str">
        <f>_xll.BDP($A293, AR$6)</f>
        <v>Professional Services</v>
      </c>
      <c r="AS293">
        <f ca="1">_xll.BQL( A293, "IMPLIED_VOLATILITY("&amp;_xll.BQL.DATE(B$2)&amp;",EXPIRY=30D,PCT_MONEYNESS=100)")</f>
        <v>22.325099999999999</v>
      </c>
    </row>
    <row r="294" spans="1:45" x14ac:dyDescent="0.25">
      <c r="A294" t="s">
        <v>86</v>
      </c>
      <c r="B294">
        <f ca="1">_xll.BDH(A294,"BEST_EPS",$B$2,$B$2,"BEST_FPERIOD_OVERRIDE=1bf","fill=previous","Days=A")</f>
        <v>0.246</v>
      </c>
      <c r="C294">
        <f ca="1">_xll.BDH(A294,"BEST_EPS",$B$2,$B$2,"BEST_FPERIOD_OVERRIDE=2bf","fill=previous","Days=A")</f>
        <v>0.36499999999999999</v>
      </c>
      <c r="D294">
        <f ca="1">_xll.BDH(A294,"BEST_EPS",$B$2,$B$2,"BEST_FPERIOD_OVERRIDE=3bf","fill=previous","Days=A")</f>
        <v>0.441</v>
      </c>
      <c r="E294">
        <f ca="1">_xll.BDH(A294,"BEST_TARGET_PRICE",$B$2,$B$2,"fill=previous","Days=A")</f>
        <v>373.68900000000002</v>
      </c>
      <c r="F294">
        <f ca="1">_xll.BDH($A294,F$6,$B$2,$B$2,"Dir=V","Dts=H")</f>
        <v>303.39999999999998</v>
      </c>
      <c r="G294">
        <f ca="1">_xll.BDH($A294,G$6,$B$2,$B$2,"Dir=V","Dts=H")</f>
        <v>312.8</v>
      </c>
      <c r="H294">
        <f ca="1">_xll.BDH($A294,H$6,$B$2,$B$2,"Dir=V","Dts=H")</f>
        <v>303.39999999999998</v>
      </c>
      <c r="I294">
        <f ca="1">_xll.BDH($A294,I$6,$B$2,$B$2,"Dir=V","Dts=H")</f>
        <v>309.95</v>
      </c>
      <c r="J294" t="s">
        <v>681</v>
      </c>
      <c r="K294" t="e">
        <f t="shared" si="8"/>
        <v>#DIV/0!</v>
      </c>
      <c r="L294">
        <f t="shared" ca="1" si="9"/>
        <v>373.68900000000002</v>
      </c>
      <c r="M294" t="str">
        <f>_xll.BDS(A294,"BEST_ANALYST_RECS_BULK","headers=n","startrow",MATCH(1,_xll.BDS(A294,"BEST_ANALYST_RECS_BULK","headers=n","endcol=9","startcol=9","array=t"),0),"endrow",MATCH(1,_xll.BDS(A294,"BEST_ANALYST_RECS_BULK","headers=n","endcol=9","startcol=9","array=t"),0),"cols=10;rows=1")</f>
        <v>ISS-EVA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6.05</v>
      </c>
      <c r="W294" t="e">
        <f>_xll.BDS(A294,"BEST_ANALYST_RECS_BULK","headers=n","startrow",MATCH(2,_xll.BDS(A294,"BEST_ANALYST_RECS_BULK","headers=n","endcol=9","startcol=9","array=t"),0),"endrow",MATCH(2,_xll.BDS(A294,"BEST_ANALYST_RECS_BULK","headers=n","endcol=9","startcol=9","array=t"),0),"cols=10;rows=1")</f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f>_xll.BDS(A294,"BEST_ANALYST_RECS_BULK","headers=n","startrow",MATCH(3,_xll.BDS(A294,"BEST_ANALYST_RECS_BULK","headers=n","endcol=9","startcol=9","array=t"),0),"endrow",MATCH(3,_xll.BDS(A294,"BEST_ANALYST_RECS_BULK","headers=n","endcol=9","startcol=9","array=t"),0),"cols=10;rows=1")</f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tr">
        <f>_xll.BDP($A294, AQ$6)</f>
        <v>Materials</v>
      </c>
      <c r="AR294" t="str">
        <f>_xll.BDP($A294, AR$6)</f>
        <v>Metals &amp; Mining</v>
      </c>
      <c r="AS294">
        <f ca="1">_xll.BQL( A294, "IMPLIED_VOLATILITY("&amp;_xll.BQL.DATE(B$2)&amp;",EXPIRY=30D,PCT_MONEYNESS=100)")</f>
        <v>35.063400000000001</v>
      </c>
    </row>
    <row r="295" spans="1:45" x14ac:dyDescent="0.25">
      <c r="A295" t="s">
        <v>68</v>
      </c>
      <c r="B295">
        <f ca="1">_xll.BDH(A295,"BEST_EPS",$B$2,$B$2,"BEST_FPERIOD_OVERRIDE=1bf","fill=previous","Days=A")</f>
        <v>1.6950000000000001</v>
      </c>
      <c r="C295">
        <f ca="1">_xll.BDH(A295,"BEST_EPS",$B$2,$B$2,"BEST_FPERIOD_OVERRIDE=2bf","fill=previous","Days=A")</f>
        <v>1.85</v>
      </c>
      <c r="D295">
        <f ca="1">_xll.BDH(A295,"BEST_EPS",$B$2,$B$2,"BEST_FPERIOD_OVERRIDE=3bf","fill=previous","Days=A")</f>
        <v>1.9790000000000001</v>
      </c>
      <c r="E295">
        <f ca="1">_xll.BDH(A295,"BEST_TARGET_PRICE",$B$2,$B$2,"fill=previous","Days=A")</f>
        <v>1661.579</v>
      </c>
      <c r="F295">
        <f ca="1">_xll.BDH($A295,F$6,$B$2,$B$2,"Dir=V","Dts=H")</f>
        <v>1429</v>
      </c>
      <c r="G295">
        <f ca="1">_xll.BDH($A295,G$6,$B$2,$B$2,"Dir=V","Dts=H")</f>
        <v>1462.5</v>
      </c>
      <c r="H295">
        <f ca="1">_xll.BDH($A295,H$6,$B$2,$B$2,"Dir=V","Dts=H")</f>
        <v>1429</v>
      </c>
      <c r="I295">
        <f ca="1">_xll.BDH($A295,I$6,$B$2,$B$2,"Dir=V","Dts=H")</f>
        <v>1454.5</v>
      </c>
      <c r="J295" t="s">
        <v>681</v>
      </c>
      <c r="K295">
        <f t="shared" si="8"/>
        <v>1608.6666666666667</v>
      </c>
      <c r="L295">
        <f t="shared" si="9"/>
        <v>1226</v>
      </c>
      <c r="M295" t="str">
        <f>_xll.BDS(A295,"BEST_ANALYST_RECS_BULK","headers=n","startrow",MATCH(1,_xll.BDS(A295,"BEST_ANALYST_RECS_BULK","headers=n","endcol=9","startcol=9","array=t"),0),"endrow",MATCH(1,_xll.BDS(A295,"BEST_ANALYST_RECS_BULK","headers=n","endcol=9","startcol=9","array=t"),0),"cols=10;rows=1")</f>
        <v>Sadif Investment Analytics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7.49</v>
      </c>
      <c r="W295" t="str">
        <f>_xll.BDS(A295,"BEST_ANALYST_RECS_BULK","headers=n","startrow",MATCH(2,_xll.BDS(A295,"BEST_ANALYST_RECS_BULK","headers=n","endcol=9","startcol=9","array=t"),0),"endrow",MATCH(2,_xll.BDS(A295,"BEST_ANALYST_RECS_BULK","headers=n","endcol=9","startcol=9","array=t"),0),"cols=10;rows=1")</f>
        <v>Berenberg</v>
      </c>
      <c r="X295" t="s">
        <v>972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45848</v>
      </c>
      <c r="AE295">
        <v>2</v>
      </c>
      <c r="AF295">
        <v>5.23</v>
      </c>
      <c r="AG295" t="str">
        <f>_xll.BDS(A295,"BEST_ANALYST_RECS_BULK","headers=n","startrow",MATCH(3,_xll.BDS(A295,"BEST_ANALYST_RECS_BULK","headers=n","endcol=9","startcol=9","array=t"),0),"endrow",MATCH(3,_xll.BDS(A295,"BEST_ANALYST_RECS_BULK","headers=n","endcol=9","startcol=9","array=t"),0),"cols=10;rows=1")</f>
        <v>Shore Capital</v>
      </c>
      <c r="AH295" t="s">
        <v>1083</v>
      </c>
      <c r="AI295" t="s">
        <v>20</v>
      </c>
      <c r="AJ295">
        <v>5</v>
      </c>
      <c r="AK295" t="s">
        <v>18</v>
      </c>
      <c r="AL295">
        <v>2000</v>
      </c>
      <c r="AM295" t="s">
        <v>19</v>
      </c>
      <c r="AN295" s="2">
        <v>45849</v>
      </c>
      <c r="AO295">
        <v>3</v>
      </c>
      <c r="AP295">
        <v>0.9</v>
      </c>
      <c r="AQ295" t="str">
        <f>_xll.BDP($A295, AQ$6)</f>
        <v>Health Care</v>
      </c>
      <c r="AR295" t="str">
        <f>_xll.BDP($A295, AR$6)</f>
        <v>Pharmaceuticals</v>
      </c>
      <c r="AS295">
        <f ca="1">_xll.BQL( A295, "IMPLIED_VOLATILITY("&amp;_xll.BQL.DATE(B$2)&amp;",EXPIRY=30D,PCT_MONEYNESS=100)")</f>
        <v>26.263999999999999</v>
      </c>
    </row>
    <row r="296" spans="1:45" x14ac:dyDescent="0.25">
      <c r="A296" t="s">
        <v>249</v>
      </c>
      <c r="B296">
        <f ca="1">_xll.BDH(A296,"BEST_EPS",$B$2,$B$2,"BEST_FPERIOD_OVERRIDE=1bf","fill=previous","Days=A")</f>
        <v>0.68500000000000005</v>
      </c>
      <c r="C296">
        <f ca="1">_xll.BDH(A296,"BEST_EPS",$B$2,$B$2,"BEST_FPERIOD_OVERRIDE=2bf","fill=previous","Days=A")</f>
        <v>0.70699999999999996</v>
      </c>
      <c r="D296" t="str">
        <f ca="1">_xll.BDH(A296,"BEST_EPS",$B$2,$B$2,"BEST_FPERIOD_OVERRIDE=3bf","fill=previous","Days=A")</f>
        <v>#N/A N/A</v>
      </c>
      <c r="E296" t="str">
        <f ca="1">_xll.BDH(A296,"BEST_TARGET_PRICE",$B$2,$B$2,"fill=previous","Days=A")</f>
        <v>#N/A N/A</v>
      </c>
      <c r="F296" t="str">
        <f ca="1">_xll.BDH($A296,F$6,$B$2,$B$2,"Dir=V","Dts=H")</f>
        <v>#N/A N/A</v>
      </c>
      <c r="G296" t="str">
        <f ca="1">_xll.BDH($A296,G$6,$B$2,$B$2,"Dir=V","Dts=H")</f>
        <v>#N/A N/A</v>
      </c>
      <c r="H296" t="str">
        <f ca="1">_xll.BDH($A296,H$6,$B$2,$B$2,"Dir=V","Dts=H")</f>
        <v>#N/A N/A</v>
      </c>
      <c r="I296" t="str">
        <f ca="1">_xll.BDH($A296,I$6,$B$2,$B$2,"Dir=V","Dts=H")</f>
        <v>#N/A N/A</v>
      </c>
      <c r="J296" t="s">
        <v>681</v>
      </c>
      <c r="K296">
        <f t="shared" si="8"/>
        <v>1110</v>
      </c>
      <c r="L296">
        <f t="shared" si="9"/>
        <v>1110</v>
      </c>
      <c r="M296" t="str">
        <f>_xll.BDS(A296,"BEST_ANALYST_RECS_BULK","headers=n","startrow",MATCH(1,_xll.BDS(A296,"BEST_ANALYST_RECS_BULK","headers=n","endcol=9","startcol=9","array=t"),0),"endrow",MATCH(1,_xll.BDS(A296,"BEST_ANALYST_RECS_BULK","headers=n","endcol=9","startcol=9","array=t"),0),"cols=10;rows=1")</f>
        <v>Investec</v>
      </c>
      <c r="N296" t="s">
        <v>660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0.09</v>
      </c>
      <c r="W296" t="str">
        <f>_xll.BDS(A296,"BEST_ANALYST_RECS_BULK","headers=n","startrow",MATCH(2,_xll.BDS(A296,"BEST_ANALYST_RECS_BULK","headers=n","endcol=9","startcol=9","array=t"),0),"endrow",MATCH(2,_xll.BDS(A296,"BEST_ANALYST_RECS_BULK","headers=n","endcol=9","startcol=9","array=t"),0),"cols=10;rows=1")</f>
        <v>Sadif Investment Analytics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tr">
        <f>_xll.BDS(A296,"BEST_ANALYST_RECS_BULK","headers=n","startrow",MATCH(3,_xll.BDS(A296,"BEST_ANALYST_RECS_BULK","headers=n","endcol=9","startcol=9","array=t"),0),"endrow",MATCH(3,_xll.BDS(A296,"BEST_ANALYST_RECS_BULK","headers=n","endcol=9","startcol=9","array=t"),0),"cols=10;rows=1")</f>
        <v>Rothschild &amp; Co Redburn</v>
      </c>
      <c r="AH296" t="s">
        <v>856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-1.83</v>
      </c>
      <c r="AQ296" t="str">
        <f>_xll.BDP($A296, AQ$6)</f>
        <v>Financials</v>
      </c>
      <c r="AR296" t="str">
        <f>_xll.BDP($A296, AR$6)</f>
        <v>Capital Markets</v>
      </c>
      <c r="AS296" t="str">
        <f ca="1">_xll.BQL( A296, "IMPLIED_VOLATILITY("&amp;_xll.BQL.DATE(B$2)&amp;",EXPIRY=30D,PCT_MONEYNESS=100)")</f>
        <v>#N/A</v>
      </c>
    </row>
    <row r="297" spans="1:45" x14ac:dyDescent="0.25">
      <c r="A297" t="s">
        <v>183</v>
      </c>
      <c r="B297">
        <f ca="1">_xll.BDH(A297,"BEST_EPS",$B$2,$B$2,"BEST_FPERIOD_OVERRIDE=1bf","fill=previous","Days=A")</f>
        <v>1.0289999999999999</v>
      </c>
      <c r="C297">
        <f ca="1">_xll.BDH(A297,"BEST_EPS",$B$2,$B$2,"BEST_FPERIOD_OVERRIDE=2bf","fill=previous","Days=A")</f>
        <v>1.113</v>
      </c>
      <c r="D297">
        <f ca="1">_xll.BDH(A297,"BEST_EPS",$B$2,$B$2,"BEST_FPERIOD_OVERRIDE=3bf","fill=previous","Days=A")</f>
        <v>1.194</v>
      </c>
      <c r="E297">
        <f ca="1">_xll.BDH(A297,"BEST_TARGET_PRICE",$B$2,$B$2,"fill=previous","Days=A")</f>
        <v>3198.8229999999999</v>
      </c>
      <c r="F297">
        <f ca="1">_xll.BDH($A297,F$6,$B$2,$B$2,"Dir=V","Dts=H")</f>
        <v>3208</v>
      </c>
      <c r="G297">
        <f ca="1">_xll.BDH($A297,G$6,$B$2,$B$2,"Dir=V","Dts=H")</f>
        <v>3242</v>
      </c>
      <c r="H297">
        <f ca="1">_xll.BDH($A297,H$6,$B$2,$B$2,"Dir=V","Dts=H")</f>
        <v>3196</v>
      </c>
      <c r="I297">
        <f ca="1">_xll.BDH($A297,I$6,$B$2,$B$2,"Dir=V","Dts=H")</f>
        <v>3238</v>
      </c>
      <c r="J297" t="s">
        <v>681</v>
      </c>
      <c r="K297">
        <f t="shared" si="8"/>
        <v>3218.3333333333335</v>
      </c>
      <c r="L297">
        <f t="shared" si="9"/>
        <v>3450</v>
      </c>
      <c r="M297" t="e">
        <f>_xll.BDS(A297,"BEST_ANALYST_RECS_BULK","headers=n","startrow",MATCH(1,_xll.BDS(A297,"BEST_ANALYST_RECS_BULK","headers=n","endcol=9","startcol=9","array=t"),0),"endrow",MATCH(1,_xll.BDS(A297,"BEST_ANALYST_RECS_BULK","headers=n","endcol=9","startcol=9","array=t"),0),"cols=10;rows=1")</f>
        <v>#N/A</v>
      </c>
      <c r="N297" t="s">
        <v>549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tr">
        <f>_xll.BDS(A297,"BEST_ANALYST_RECS_BULK","headers=n","startrow",MATCH(2,_xll.BDS(A297,"BEST_ANALYST_RECS_BULK","headers=n","endcol=9","startcol=9","array=t"),0),"endrow",MATCH(2,_xll.BDS(A297,"BEST_ANALYST_RECS_BULK","headers=n","endcol=9","startcol=9","array=t"),0),"cols=10;rows=1")</f>
        <v>Barclays</v>
      </c>
      <c r="X297" t="s">
        <v>549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45848</v>
      </c>
      <c r="AE297">
        <v>2</v>
      </c>
      <c r="AF297">
        <v>23.64</v>
      </c>
      <c r="AG297" t="str">
        <f>_xll.BDS(A297,"BEST_ANALYST_RECS_BULK","headers=n","startrow",MATCH(3,_xll.BDS(A297,"BEST_ANALYST_RECS_BULK","headers=n","endcol=9","startcol=9","array=t"),0),"endrow",MATCH(3,_xll.BDS(A297,"BEST_ANALYST_RECS_BULK","headers=n","endcol=9","startcol=9","array=t"),0),"cols=10;rows=1")</f>
        <v>Peel Hunt</v>
      </c>
      <c r="AH297" t="s">
        <v>910</v>
      </c>
      <c r="AI297" t="s">
        <v>438</v>
      </c>
      <c r="AJ297">
        <v>4</v>
      </c>
      <c r="AK297" t="s">
        <v>18</v>
      </c>
      <c r="AL297">
        <v>3280</v>
      </c>
      <c r="AM297" t="s">
        <v>19</v>
      </c>
      <c r="AN297" s="2">
        <v>45839</v>
      </c>
      <c r="AO297">
        <v>3</v>
      </c>
      <c r="AP297">
        <v>21.71</v>
      </c>
      <c r="AQ297" t="str">
        <f>_xll.BDP($A297, AQ$6)</f>
        <v>Information Technology</v>
      </c>
      <c r="AR297" t="str">
        <f>_xll.BDP($A297, AR$6)</f>
        <v>Electronic Equipment, Instrume</v>
      </c>
      <c r="AS297">
        <f ca="1">_xll.BQL( A297, "IMPLIED_VOLATILITY("&amp;_xll.BQL.DATE(B$2)&amp;",EXPIRY=30D,PCT_MONEYNESS=100)")</f>
        <v>16.813400000000001</v>
      </c>
    </row>
    <row r="298" spans="1:45" x14ac:dyDescent="0.25">
      <c r="A298" t="s">
        <v>100</v>
      </c>
      <c r="B298">
        <f ca="1">_xll.BDH(A298,"BEST_EPS",$B$2,$B$2,"BEST_FPERIOD_OVERRIDE=1bf","fill=previous","Days=A")</f>
        <v>0.193</v>
      </c>
      <c r="C298">
        <f ca="1">_xll.BDH(A298,"BEST_EPS",$B$2,$B$2,"BEST_FPERIOD_OVERRIDE=2bf","fill=previous","Days=A")</f>
        <v>0.21199999999999999</v>
      </c>
      <c r="D298">
        <f ca="1">_xll.BDH(A298,"BEST_EPS",$B$2,$B$2,"BEST_FPERIOD_OVERRIDE=3bf","fill=previous","Days=A")</f>
        <v>0.23200000000000001</v>
      </c>
      <c r="E298">
        <f ca="1">_xll.BDH(A298,"BEST_TARGET_PRICE",$B$2,$B$2,"fill=previous","Days=A")</f>
        <v>423.529</v>
      </c>
      <c r="F298">
        <f ca="1">_xll.BDH($A298,F$6,$B$2,$B$2,"Dir=V","Dts=H")</f>
        <v>369.5</v>
      </c>
      <c r="G298">
        <f ca="1">_xll.BDH($A298,G$6,$B$2,$B$2,"Dir=V","Dts=H")</f>
        <v>372.4</v>
      </c>
      <c r="H298">
        <f ca="1">_xll.BDH($A298,H$6,$B$2,$B$2,"Dir=V","Dts=H")</f>
        <v>369.5</v>
      </c>
      <c r="I298">
        <f ca="1">_xll.BDH($A298,I$6,$B$2,$B$2,"Dir=V","Dts=H")</f>
        <v>372.2</v>
      </c>
      <c r="J298" t="s">
        <v>681</v>
      </c>
      <c r="K298">
        <f t="shared" si="8"/>
        <v>436.66666666666669</v>
      </c>
      <c r="L298">
        <f t="shared" si="9"/>
        <v>440</v>
      </c>
      <c r="M298" t="str">
        <f>_xll.BDS(A298,"BEST_ANALYST_RECS_BULK","headers=n","startrow",MATCH(1,_xll.BDS(A298,"BEST_ANALYST_RECS_BULK","headers=n","endcol=9","startcol=9","array=t"),0),"endrow",MATCH(1,_xll.BDS(A298,"BEST_ANALYST_RECS_BULK","headers=n","endcol=9","startcol=9","array=t"),0),"cols=10;rows=1")</f>
        <v>Jefferies</v>
      </c>
      <c r="N298" t="s">
        <v>1008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45846</v>
      </c>
      <c r="U298">
        <v>1</v>
      </c>
      <c r="V298">
        <v>13.33</v>
      </c>
      <c r="W298" t="e">
        <f>_xll.BDS(A298,"BEST_ANALYST_RECS_BULK","headers=n","startrow",MATCH(2,_xll.BDS(A298,"BEST_ANALYST_RECS_BULK","headers=n","endcol=9","startcol=9","array=t"),0),"endrow",MATCH(2,_xll.BDS(A298,"BEST_ANALYST_RECS_BULK","headers=n","endcol=9","startcol=9","array=t"),0),"cols=10;rows=1")</f>
        <v>#N/A</v>
      </c>
      <c r="X298" t="s">
        <v>666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tr">
        <f>_xll.BDS(A298,"BEST_ANALYST_RECS_BULK","headers=n","startrow",MATCH(3,_xll.BDS(A298,"BEST_ANALYST_RECS_BULK","headers=n","endcol=9","startcol=9","array=t"),0),"endrow",MATCH(3,_xll.BDS(A298,"BEST_ANALYST_RECS_BULK","headers=n","endcol=9","startcol=9","array=t"),0),"cols=10;rows=1")</f>
        <v>Goldman Sachs</v>
      </c>
      <c r="AH298" t="s">
        <v>810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10.199999999999999</v>
      </c>
      <c r="AQ298" t="str">
        <f>_xll.BDP($A298, AQ$6)</f>
        <v>Health Care</v>
      </c>
      <c r="AR298" t="str">
        <f>_xll.BDP($A298, AR$6)</f>
        <v>Pharmaceuticals</v>
      </c>
      <c r="AS298">
        <f ca="1">_xll.BQL( A298, "IMPLIED_VOLATILITY("&amp;_xll.BQL.DATE(B$2)&amp;",EXPIRY=30D,PCT_MONEYNESS=100)")</f>
        <v>19.817399999999999</v>
      </c>
    </row>
    <row r="299" spans="1:45" x14ac:dyDescent="0.25">
      <c r="A299" t="s">
        <v>59</v>
      </c>
      <c r="B299">
        <f ca="1">_xll.BDH(A299,"BEST_EPS",$B$2,$B$2,"BEST_FPERIOD_OVERRIDE=1bf","fill=previous","Days=A")</f>
        <v>1.3680000000000001</v>
      </c>
      <c r="C299">
        <f ca="1">_xll.BDH(A299,"BEST_EPS",$B$2,$B$2,"BEST_FPERIOD_OVERRIDE=2bf","fill=previous","Days=A")</f>
        <v>1.4730000000000001</v>
      </c>
      <c r="D299">
        <f ca="1">_xll.BDH(A299,"BEST_EPS",$B$2,$B$2,"BEST_FPERIOD_OVERRIDE=3bf","fill=previous","Days=A")</f>
        <v>1.6819999999999999</v>
      </c>
      <c r="E299">
        <f ca="1">_xll.BDH(A299,"BEST_TARGET_PRICE",$B$2,$B$2,"fill=previous","Days=A")</f>
        <v>930.87300000000005</v>
      </c>
      <c r="F299">
        <f ca="1">_xll.BDH($A299,F$6,$B$2,$B$2,"Dir=V","Dts=H")</f>
        <v>911.2</v>
      </c>
      <c r="G299">
        <f ca="1">_xll.BDH($A299,G$6,$B$2,$B$2,"Dir=V","Dts=H")</f>
        <v>920</v>
      </c>
      <c r="H299">
        <f ca="1">_xll.BDH($A299,H$6,$B$2,$B$2,"Dir=V","Dts=H")</f>
        <v>906.7</v>
      </c>
      <c r="I299">
        <f ca="1">_xll.BDH($A299,I$6,$B$2,$B$2,"Dir=V","Dts=H")</f>
        <v>920</v>
      </c>
      <c r="J299" t="s">
        <v>681</v>
      </c>
      <c r="K299">
        <f t="shared" si="8"/>
        <v>940.66666666666663</v>
      </c>
      <c r="L299">
        <f t="shared" si="9"/>
        <v>926</v>
      </c>
      <c r="M299" t="e">
        <f>_xll.BDS(A299,"BEST_ANALYST_RECS_BULK","headers=n","startrow",MATCH(1,_xll.BDS(A299,"BEST_ANALYST_RECS_BULK","headers=n","endcol=9","startcol=9","array=t"),0),"endrow",MATCH(1,_xll.BDS(A299,"BEST_ANALYST_RECS_BULK","headers=n","endcol=9","startcol=9","array=t"),0),"cols=10;rows=1")</f>
        <v>#N/A</v>
      </c>
      <c r="N299" t="s">
        <v>451</v>
      </c>
      <c r="O299" t="s">
        <v>444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55.46</v>
      </c>
      <c r="W299" t="str">
        <f>_xll.BDS(A299,"BEST_ANALYST_RECS_BULK","headers=n","startrow",MATCH(2,_xll.BDS(A299,"BEST_ANALYST_RECS_BULK","headers=n","endcol=9","startcol=9","array=t"),0),"endrow",MATCH(2,_xll.BDS(A299,"BEST_ANALYST_RECS_BULK","headers=n","endcol=9","startcol=9","array=t"),0),"cols=10;rows=1")</f>
        <v>AlphaValue/Baader Europe</v>
      </c>
      <c r="X299" t="s">
        <v>451</v>
      </c>
      <c r="Y299" t="s">
        <v>444</v>
      </c>
      <c r="Z299">
        <v>2</v>
      </c>
      <c r="AA299" t="s">
        <v>18</v>
      </c>
      <c r="AB299">
        <v>926</v>
      </c>
      <c r="AC299" t="s">
        <v>27</v>
      </c>
      <c r="AD299" s="2">
        <v>45841</v>
      </c>
      <c r="AE299">
        <v>2</v>
      </c>
      <c r="AF299">
        <v>53.58</v>
      </c>
      <c r="AG299" t="str">
        <f>_xll.BDS(A299,"BEST_ANALYST_RECS_BULK","headers=n","startrow",MATCH(3,_xll.BDS(A299,"BEST_ANALYST_RECS_BULK","headers=n","endcol=9","startcol=9","array=t"),0),"endrow",MATCH(3,_xll.BDS(A299,"BEST_ANALYST_RECS_BULK","headers=n","endcol=9","startcol=9","array=t"),0),"cols=10;rows=1")</f>
        <v>Citi</v>
      </c>
      <c r="AH299" t="s">
        <v>732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46.07</v>
      </c>
      <c r="AQ299" t="str">
        <f>_xll.BDP($A299, AQ$6)</f>
        <v>Financials</v>
      </c>
      <c r="AR299" t="str">
        <f>_xll.BDP($A299, AR$6)</f>
        <v>Banks</v>
      </c>
      <c r="AS299">
        <f ca="1">_xll.BQL( A299, "IMPLIED_VOLATILITY("&amp;_xll.BQL.DATE(B$2)&amp;",EXPIRY=30D,PCT_MONEYNESS=100)")</f>
        <v>19.4772</v>
      </c>
    </row>
    <row r="300" spans="1:45" x14ac:dyDescent="0.25">
      <c r="A300" t="s">
        <v>247</v>
      </c>
      <c r="B300">
        <f ca="1">_xll.BDH(A300,"BEST_EPS",$B$2,$B$2,"BEST_FPERIOD_OVERRIDE=1bf","fill=previous","Days=A")</f>
        <v>0.48699999999999999</v>
      </c>
      <c r="C300">
        <f ca="1">_xll.BDH(A300,"BEST_EPS",$B$2,$B$2,"BEST_FPERIOD_OVERRIDE=2bf","fill=previous","Days=A")</f>
        <v>0.54300000000000004</v>
      </c>
      <c r="D300">
        <f ca="1">_xll.BDH(A300,"BEST_EPS",$B$2,$B$2,"BEST_FPERIOD_OVERRIDE=3bf","fill=previous","Days=A")</f>
        <v>0.59399999999999997</v>
      </c>
      <c r="E300">
        <f ca="1">_xll.BDH(A300,"BEST_TARGET_PRICE",$B$2,$B$2,"fill=previous","Days=A")</f>
        <v>929.3</v>
      </c>
      <c r="F300">
        <f ca="1">_xll.BDH($A300,F$6,$B$2,$B$2,"Dir=V","Dts=H")</f>
        <v>829</v>
      </c>
      <c r="G300">
        <f ca="1">_xll.BDH($A300,G$6,$B$2,$B$2,"Dir=V","Dts=H")</f>
        <v>831</v>
      </c>
      <c r="H300">
        <f ca="1">_xll.BDH($A300,H$6,$B$2,$B$2,"Dir=V","Dts=H")</f>
        <v>810</v>
      </c>
      <c r="I300">
        <f ca="1">_xll.BDH($A300,I$6,$B$2,$B$2,"Dir=V","Dts=H")</f>
        <v>831</v>
      </c>
      <c r="J300" t="s">
        <v>681</v>
      </c>
      <c r="K300">
        <f t="shared" si="8"/>
        <v>862.1</v>
      </c>
      <c r="L300">
        <f t="shared" si="9"/>
        <v>900</v>
      </c>
      <c r="M300" t="str">
        <f>_xll.BDS(A300,"BEST_ANALYST_RECS_BULK","headers=n","startrow",MATCH(1,_xll.BDS(A300,"BEST_ANALYST_RECS_BULK","headers=n","endcol=9","startcol=9","array=t"),0),"endrow",MATCH(1,_xll.BDS(A300,"BEST_ANALYST_RECS_BULK","headers=n","endcol=9","startcol=9","array=t"),0),"cols=10;rows=1")</f>
        <v>ISS-EVA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4.71</v>
      </c>
      <c r="W300" t="str">
        <f>_xll.BDS(A300,"BEST_ANALYST_RECS_BULK","headers=n","startrow",MATCH(2,_xll.BDS(A300,"BEST_ANALYST_RECS_BULK","headers=n","endcol=9","startcol=9","array=t"),0),"endrow",MATCH(2,_xll.BDS(A300,"BEST_ANALYST_RECS_BULK","headers=n","endcol=9","startcol=9","array=t"),0),"cols=10;rows=1")</f>
        <v>RBC Capital</v>
      </c>
      <c r="X300" t="s">
        <v>545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4.68</v>
      </c>
      <c r="AG300" t="str">
        <f>_xll.BDS(A300,"BEST_ANALYST_RECS_BULK","headers=n","startrow",MATCH(3,_xll.BDS(A300,"BEST_ANALYST_RECS_BULK","headers=n","endcol=9","startcol=9","array=t"),0),"endrow",MATCH(3,_xll.BDS(A300,"BEST_ANALYST_RECS_BULK","headers=n","endcol=9","startcol=9","array=t"),0),"cols=10;rows=1")</f>
        <v>JP Morgan</v>
      </c>
      <c r="AH300" t="s">
        <v>1076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45847</v>
      </c>
      <c r="AO300">
        <v>3</v>
      </c>
      <c r="AP300">
        <v>0</v>
      </c>
      <c r="AQ300" t="str">
        <f>_xll.BDP($A300, AQ$6)</f>
        <v>Industrials</v>
      </c>
      <c r="AR300" t="str">
        <f>_xll.BDP($A300, AR$6)</f>
        <v>Trading Companies &amp; Distributo</v>
      </c>
      <c r="AS300" t="str">
        <f ca="1">_xll.BQL( A300, "IMPLIED_VOLATILITY("&amp;_xll.BQL.DATE(B$2)&amp;",EXPIRY=30D,PCT_MONEYNESS=100)")</f>
        <v>#N/A</v>
      </c>
    </row>
    <row r="301" spans="1:45" x14ac:dyDescent="0.25">
      <c r="A301" t="s">
        <v>181</v>
      </c>
      <c r="B301">
        <f ca="1">_xll.BDH(A301,"BEST_EPS",$B$2,$B$2,"BEST_FPERIOD_OVERRIDE=1bf","fill=previous","Days=A")</f>
        <v>0.67700000000000005</v>
      </c>
      <c r="C301">
        <f ca="1">_xll.BDH(A301,"BEST_EPS",$B$2,$B$2,"BEST_FPERIOD_OVERRIDE=2bf","fill=previous","Days=A")</f>
        <v>0.74099999999999999</v>
      </c>
      <c r="D301">
        <f ca="1">_xll.BDH(A301,"BEST_EPS",$B$2,$B$2,"BEST_FPERIOD_OVERRIDE=3bf","fill=previous","Days=A")</f>
        <v>0.78700000000000003</v>
      </c>
      <c r="E301">
        <f ca="1">_xll.BDH(A301,"BEST_TARGET_PRICE",$B$2,$B$2,"fill=previous","Days=A")</f>
        <v>401.589</v>
      </c>
      <c r="F301">
        <f ca="1">_xll.BDH($A301,F$6,$B$2,$B$2,"Dir=V","Dts=H")</f>
        <v>363.2</v>
      </c>
      <c r="G301">
        <f ca="1">_xll.BDH($A301,G$6,$B$2,$B$2,"Dir=V","Dts=H")</f>
        <v>370.5</v>
      </c>
      <c r="H301">
        <f ca="1">_xll.BDH($A301,H$6,$B$2,$B$2,"Dir=V","Dts=H")</f>
        <v>355.3</v>
      </c>
      <c r="I301">
        <f ca="1">_xll.BDH($A301,I$6,$B$2,$B$2,"Dir=V","Dts=H")</f>
        <v>369.9</v>
      </c>
      <c r="J301" t="s">
        <v>681</v>
      </c>
      <c r="K301">
        <f t="shared" si="8"/>
        <v>357.87333333333328</v>
      </c>
      <c r="L301">
        <f t="shared" si="9"/>
        <v>338.51</v>
      </c>
      <c r="M301" t="str">
        <f>_xll.BDS(A301,"BEST_ANALYST_RECS_BULK","headers=n","startrow",MATCH(1,_xll.BDS(A301,"BEST_ANALYST_RECS_BULK","headers=n","endcol=9","startcol=9","array=t"),0),"endrow",MATCH(1,_xll.BDS(A301,"BEST_ANALYST_RECS_BULK","headers=n","endcol=9","startcol=9","array=t"),0),"cols=10;rows=1")</f>
        <v>Intermoney Valores</v>
      </c>
      <c r="N301" t="s">
        <v>629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122.1</v>
      </c>
      <c r="W301" t="str">
        <f>_xll.BDS(A301,"BEST_ANALYST_RECS_BULK","headers=n","startrow",MATCH(2,_xll.BDS(A301,"BEST_ANALYST_RECS_BULK","headers=n","endcol=9","startcol=9","array=t"),0),"endrow",MATCH(2,_xll.BDS(A301,"BEST_ANALYST_RECS_BULK","headers=n","endcol=9","startcol=9","array=t"),0),"cols=10;rows=1")</f>
        <v>Oddo BHF</v>
      </c>
      <c r="X301" t="s">
        <v>1046</v>
      </c>
      <c r="Y301" t="s">
        <v>17</v>
      </c>
      <c r="Z301">
        <v>5</v>
      </c>
      <c r="AA301" t="s">
        <v>18</v>
      </c>
      <c r="AB301">
        <v>346.9</v>
      </c>
      <c r="AC301" t="s">
        <v>19</v>
      </c>
      <c r="AD301" s="2">
        <v>45786</v>
      </c>
      <c r="AE301">
        <v>2</v>
      </c>
      <c r="AF301">
        <v>118.94</v>
      </c>
      <c r="AG301" t="str">
        <f>_xll.BDS(A301,"BEST_ANALYST_RECS_BULK","headers=n","startrow",MATCH(3,_xll.BDS(A301,"BEST_ANALYST_RECS_BULK","headers=n","endcol=9","startcol=9","array=t"),0),"endrow",MATCH(3,_xll.BDS(A301,"BEST_ANALYST_RECS_BULK","headers=n","endcol=9","startcol=9","array=t"),0),"cols=10;rows=1")</f>
        <v>Grupo Santander</v>
      </c>
      <c r="AH301" t="s">
        <v>1078</v>
      </c>
      <c r="AI301" t="s">
        <v>17</v>
      </c>
      <c r="AJ301">
        <v>5</v>
      </c>
      <c r="AK301" t="s">
        <v>18</v>
      </c>
      <c r="AL301">
        <v>388.21</v>
      </c>
      <c r="AM301" t="s">
        <v>19</v>
      </c>
      <c r="AN301" s="2">
        <v>45849</v>
      </c>
      <c r="AO301">
        <v>3</v>
      </c>
      <c r="AP301">
        <v>113.84</v>
      </c>
      <c r="AQ301" t="str">
        <f>_xll.BDP($A301, AQ$6)</f>
        <v>Industrials</v>
      </c>
      <c r="AR301" t="str">
        <f>_xll.BDP($A301, AR$6)</f>
        <v>Passenger Airlines</v>
      </c>
      <c r="AS301">
        <f ca="1">_xll.BQL( A301, "IMPLIED_VOLATILITY("&amp;_xll.BQL.DATE(B$2)&amp;",EXPIRY=30D,PCT_MONEYNESS=100)")</f>
        <v>34.873199999999997</v>
      </c>
    </row>
    <row r="302" spans="1:45" x14ac:dyDescent="0.25">
      <c r="A302" t="s">
        <v>208</v>
      </c>
      <c r="B302">
        <f ca="1">_xll.BDH(A302,"BEST_EPS",$B$2,$B$2,"BEST_FPERIOD_OVERRIDE=1bf","fill=previous","Days=A")</f>
        <v>1.633</v>
      </c>
      <c r="C302">
        <f ca="1">_xll.BDH(A302,"BEST_EPS",$B$2,$B$2,"BEST_FPERIOD_OVERRIDE=2bf","fill=previous","Days=A")</f>
        <v>1.825</v>
      </c>
      <c r="D302">
        <f ca="1">_xll.BDH(A302,"BEST_EPS",$B$2,$B$2,"BEST_FPERIOD_OVERRIDE=3bf","fill=previous","Days=A")</f>
        <v>1.964</v>
      </c>
      <c r="E302">
        <f ca="1">_xll.BDH(A302,"BEST_TARGET_PRICE",$B$2,$B$2,"fill=previous","Days=A")</f>
        <v>2436.1880000000001</v>
      </c>
      <c r="F302">
        <f ca="1">_xll.BDH($A302,F$6,$B$2,$B$2,"Dir=V","Dts=H")</f>
        <v>1988</v>
      </c>
      <c r="G302">
        <f ca="1">_xll.BDH($A302,G$6,$B$2,$B$2,"Dir=V","Dts=H")</f>
        <v>2012</v>
      </c>
      <c r="H302">
        <f ca="1">_xll.BDH($A302,H$6,$B$2,$B$2,"Dir=V","Dts=H")</f>
        <v>1978</v>
      </c>
      <c r="I302">
        <f ca="1">_xll.BDH($A302,I$6,$B$2,$B$2,"Dir=V","Dts=H")</f>
        <v>2012</v>
      </c>
      <c r="J302" t="s">
        <v>681</v>
      </c>
      <c r="K302">
        <f t="shared" si="8"/>
        <v>2457.2433333333333</v>
      </c>
      <c r="L302">
        <f t="shared" si="9"/>
        <v>2371.73</v>
      </c>
      <c r="M302" t="str">
        <f>_xll.BDS(A302,"BEST_ANALYST_RECS_BULK","headers=n","startrow",MATCH(1,_xll.BDS(A302,"BEST_ANALYST_RECS_BULK","headers=n","endcol=9","startcol=9","array=t"),0),"endrow",MATCH(1,_xll.BDS(A302,"BEST_ANALYST_RECS_BULK","headers=n","endcol=9","startcol=9","array=t"),0),"cols=10;rows=1")</f>
        <v>Sadif Investment Analytics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10.050000000000001</v>
      </c>
      <c r="W302" t="str">
        <f>_xll.BDS(A302,"BEST_ANALYST_RECS_BULK","headers=n","startrow",MATCH(2,_xll.BDS(A302,"BEST_ANALYST_RECS_BULK","headers=n","endcol=9","startcol=9","array=t"),0),"endrow",MATCH(2,_xll.BDS(A302,"BEST_ANALYST_RECS_BULK","headers=n","endcol=9","startcol=9","array=t"),0),"cols=10;rows=1")</f>
        <v>Deutsche Bank</v>
      </c>
      <c r="X302" t="s">
        <v>719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9</v>
      </c>
      <c r="AG302" t="str">
        <f>_xll.BDS(A302,"BEST_ANALYST_RECS_BULK","headers=n","startrow",MATCH(3,_xll.BDS(A302,"BEST_ANALYST_RECS_BULK","headers=n","endcol=9","startcol=9","array=t"),0),"endrow",MATCH(3,_xll.BDS(A302,"BEST_ANALYST_RECS_BULK","headers=n","endcol=9","startcol=9","array=t"),0),"cols=10;rows=1")</f>
        <v>BNP Paribas Exane</v>
      </c>
      <c r="AH302" t="s">
        <v>690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45846</v>
      </c>
      <c r="AO302">
        <v>3</v>
      </c>
      <c r="AP302">
        <v>4.76</v>
      </c>
      <c r="AQ302" t="str">
        <f>_xll.BDP($A302, AQ$6)</f>
        <v>Financials</v>
      </c>
      <c r="AR302" t="str">
        <f>_xll.BDP($A302, AR$6)</f>
        <v>Capital Markets</v>
      </c>
      <c r="AS302">
        <f ca="1">_xll.BQL( A302, "IMPLIED_VOLATILITY("&amp;_xll.BQL.DATE(B$2)&amp;",EXPIRY=30D,PCT_MONEYNESS=100)")</f>
        <v>26.245000000000001</v>
      </c>
    </row>
    <row r="303" spans="1:45" x14ac:dyDescent="0.25">
      <c r="A303" t="s">
        <v>161</v>
      </c>
      <c r="B303">
        <f ca="1">_xll.BDH(A303,"BEST_EPS",$B$2,$B$2,"BEST_FPERIOD_OVERRIDE=1bf","fill=previous","Days=A")</f>
        <v>5.266</v>
      </c>
      <c r="C303">
        <f ca="1">_xll.BDH(A303,"BEST_EPS",$B$2,$B$2,"BEST_FPERIOD_OVERRIDE=2bf","fill=previous","Days=A")</f>
        <v>5.9260000000000002</v>
      </c>
      <c r="D303">
        <f ca="1">_xll.BDH(A303,"BEST_EPS",$B$2,$B$2,"BEST_FPERIOD_OVERRIDE=3bf","fill=previous","Days=A")</f>
        <v>6.73</v>
      </c>
      <c r="E303">
        <f ca="1">_xll.BDH(A303,"BEST_TARGET_PRICE",$B$2,$B$2,"fill=previous","Days=A")</f>
        <v>8858.3330000000005</v>
      </c>
      <c r="F303">
        <f ca="1">_xll.BDH($A303,F$6,$B$2,$B$2,"Dir=V","Dts=H")</f>
        <v>8760</v>
      </c>
      <c r="G303">
        <f ca="1">_xll.BDH($A303,G$6,$B$2,$B$2,"Dir=V","Dts=H")</f>
        <v>8938</v>
      </c>
      <c r="H303">
        <f ca="1">_xll.BDH($A303,H$6,$B$2,$B$2,"Dir=V","Dts=H")</f>
        <v>8574</v>
      </c>
      <c r="I303">
        <f ca="1">_xll.BDH($A303,I$6,$B$2,$B$2,"Dir=V","Dts=H")</f>
        <v>8938</v>
      </c>
      <c r="J303" t="s">
        <v>681</v>
      </c>
      <c r="K303">
        <f t="shared" si="8"/>
        <v>10066.666666666666</v>
      </c>
      <c r="L303">
        <f t="shared" si="9"/>
        <v>10700</v>
      </c>
      <c r="M303" t="str">
        <f>_xll.BDS(A303,"BEST_ANALYST_RECS_BULK","headers=n","startrow",MATCH(1,_xll.BDS(A303,"BEST_ANALYST_RECS_BULK","headers=n","endcol=9","startcol=9","array=t"),0),"endrow",MATCH(1,_xll.BDS(A303,"BEST_ANALYST_RECS_BULK","headers=n","endcol=9","startcol=9","array=t"),0),"cols=10;rows=1")</f>
        <v>Goldman Sachs</v>
      </c>
      <c r="N303" t="s">
        <v>505</v>
      </c>
      <c r="O303" t="s">
        <v>20</v>
      </c>
      <c r="P303">
        <v>5</v>
      </c>
      <c r="Q303" t="s">
        <v>18</v>
      </c>
      <c r="R303">
        <v>10700</v>
      </c>
      <c r="S303" t="s">
        <v>22</v>
      </c>
      <c r="T303" s="2">
        <v>45785</v>
      </c>
      <c r="U303">
        <v>1</v>
      </c>
      <c r="V303">
        <v>14.19</v>
      </c>
      <c r="W303" t="e">
        <f>_xll.BDS(A303,"BEST_ANALYST_RECS_BULK","headers=n","startrow",MATCH(2,_xll.BDS(A303,"BEST_ANALYST_RECS_BULK","headers=n","endcol=9","startcol=9","array=t"),0),"endrow",MATCH(2,_xll.BDS(A303,"BEST_ANALYST_RECS_BULK","headers=n","endcol=9","startcol=9","array=t"),0),"cols=10;rows=1")</f>
        <v>#N/A</v>
      </c>
      <c r="X303" t="s">
        <v>505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10.41</v>
      </c>
      <c r="AG303" t="str">
        <f>_xll.BDS(A303,"BEST_ANALYST_RECS_BULK","headers=n","startrow",MATCH(3,_xll.BDS(A303,"BEST_ANALYST_RECS_BULK","headers=n","endcol=9","startcol=9","array=t"),0),"endrow",MATCH(3,_xll.BDS(A303,"BEST_ANALYST_RECS_BULK","headers=n","endcol=9","startcol=9","array=t"),0),"cols=10;rows=1")</f>
        <v>Morgan Stanley</v>
      </c>
      <c r="AH303" t="s">
        <v>642</v>
      </c>
      <c r="AI303" t="s">
        <v>42</v>
      </c>
      <c r="AJ303">
        <v>1</v>
      </c>
      <c r="AK303" t="s">
        <v>18</v>
      </c>
      <c r="AL303">
        <v>8800</v>
      </c>
      <c r="AM303" t="s">
        <v>22</v>
      </c>
      <c r="AN303" s="2">
        <v>45841</v>
      </c>
      <c r="AO303">
        <v>3</v>
      </c>
      <c r="AP303">
        <v>7.6</v>
      </c>
      <c r="AQ303" t="str">
        <f>_xll.BDP($A303, AQ$6)</f>
        <v>Consumer Discretionary</v>
      </c>
      <c r="AR303" t="str">
        <f>_xll.BDP($A303, AR$6)</f>
        <v>Hotels, Restaurants &amp; Leisure</v>
      </c>
      <c r="AS303">
        <f ca="1">_xll.BQL( A303, "IMPLIED_VOLATILITY("&amp;_xll.BQL.DATE(B$2)&amp;",EXPIRY=30D,PCT_MONEYNESS=100)")</f>
        <v>23.110900000000001</v>
      </c>
    </row>
    <row r="304" spans="1:45" x14ac:dyDescent="0.25">
      <c r="A304" t="s">
        <v>111</v>
      </c>
      <c r="B304">
        <f ca="1">_xll.BDH(A304,"BEST_EPS",$B$2,$B$2,"BEST_FPERIOD_OVERRIDE=1bf","fill=previous","Days=A")</f>
        <v>6.0730000000000004</v>
      </c>
      <c r="C304">
        <f ca="1">_xll.BDH(A304,"BEST_EPS",$B$2,$B$2,"BEST_FPERIOD_OVERRIDE=2bf","fill=previous","Days=A")</f>
        <v>6.59</v>
      </c>
      <c r="D304">
        <f ca="1">_xll.BDH(A304,"BEST_EPS",$B$2,$B$2,"BEST_FPERIOD_OVERRIDE=3bf","fill=previous","Days=A")</f>
        <v>8.0760000000000005</v>
      </c>
      <c r="E304">
        <f ca="1">_xll.BDH(A304,"BEST_TARGET_PRICE",$B$2,$B$2,"fill=previous","Days=A")</f>
        <v>4483.6360000000004</v>
      </c>
      <c r="F304">
        <f ca="1">_xll.BDH($A304,F$6,$B$2,$B$2,"Dir=V","Dts=H")</f>
        <v>4208</v>
      </c>
      <c r="G304">
        <f ca="1">_xll.BDH($A304,G$6,$B$2,$B$2,"Dir=V","Dts=H")</f>
        <v>4240</v>
      </c>
      <c r="H304">
        <f ca="1">_xll.BDH($A304,H$6,$B$2,$B$2,"Dir=V","Dts=H")</f>
        <v>4180</v>
      </c>
      <c r="I304">
        <f ca="1">_xll.BDH($A304,I$6,$B$2,$B$2,"Dir=V","Dts=H")</f>
        <v>4205</v>
      </c>
      <c r="J304" t="s">
        <v>681</v>
      </c>
      <c r="K304">
        <f t="shared" si="8"/>
        <v>4940</v>
      </c>
      <c r="L304">
        <f t="shared" si="9"/>
        <v>4940</v>
      </c>
      <c r="M304" t="str">
        <f>_xll.BDS(A304,"BEST_ANALYST_RECS_BULK","headers=n","startrow",MATCH(1,_xll.BDS(A304,"BEST_ANALYST_RECS_BULK","headers=n","endcol=9","startcol=9","array=t"),0),"endrow",MATCH(1,_xll.BDS(A304,"BEST_ANALYST_RECS_BULK","headers=n","endcol=9","startcol=9","array=t"),0),"cols=10;rows=1")</f>
        <v>JP Morgan</v>
      </c>
      <c r="N304" t="s">
        <v>1006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45846</v>
      </c>
      <c r="U304">
        <v>1</v>
      </c>
      <c r="V304">
        <v>43.78</v>
      </c>
      <c r="W304" t="str">
        <f>_xll.BDS(A304,"BEST_ANALYST_RECS_BULK","headers=n","startrow",MATCH(2,_xll.BDS(A304,"BEST_ANALYST_RECS_BULK","headers=n","endcol=9","startcol=9","array=t"),0),"endrow",MATCH(2,_xll.BDS(A304,"BEST_ANALYST_RECS_BULK","headers=n","endcol=9","startcol=9","array=t"),0),"cols=10;rows=1")</f>
        <v>Morgan Stanley</v>
      </c>
      <c r="X304" t="s">
        <v>864</v>
      </c>
      <c r="Y304" t="s">
        <v>34</v>
      </c>
      <c r="Z304">
        <v>5</v>
      </c>
      <c r="AA304" t="s">
        <v>18</v>
      </c>
      <c r="AB304">
        <v>4940</v>
      </c>
      <c r="AC304" t="s">
        <v>22</v>
      </c>
      <c r="AD304" s="2">
        <v>45792</v>
      </c>
      <c r="AE304">
        <v>2</v>
      </c>
      <c r="AF304">
        <v>17.059999999999999</v>
      </c>
      <c r="AG304" t="str">
        <f>_xll.BDS(A304,"BEST_ANALYST_RECS_BULK","headers=n","startrow",MATCH(3,_xll.BDS(A304,"BEST_ANALYST_RECS_BULK","headers=n","endcol=9","startcol=9","array=t"),0),"endrow",MATCH(3,_xll.BDS(A304,"BEST_ANALYST_RECS_BULK","headers=n","endcol=9","startcol=9","array=t"),0),"cols=10;rows=1")</f>
        <v>William O'Neil &amp; Co Incorporated</v>
      </c>
      <c r="AH304" t="s">
        <v>1005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8.24</v>
      </c>
      <c r="AQ304" t="str">
        <f>_xll.BDP($A304, AQ$6)</f>
        <v>Financials</v>
      </c>
      <c r="AR304" t="str">
        <f>_xll.BDP($A304, AR$6)</f>
        <v>Capital Markets</v>
      </c>
      <c r="AS304">
        <f ca="1">_xll.BQL( A304, "IMPLIED_VOLATILITY("&amp;_xll.BQL.DATE(B$2)&amp;",EXPIRY=30D,PCT_MONEYNESS=100)")</f>
        <v>24.321899999999999</v>
      </c>
    </row>
    <row r="305" spans="1:45" x14ac:dyDescent="0.25">
      <c r="A305" t="s">
        <v>133</v>
      </c>
      <c r="B305">
        <f ca="1">_xll.BDH(A305,"BEST_EPS",$B$2,$B$2,"BEST_FPERIOD_OVERRIDE=1bf","fill=previous","Days=A")</f>
        <v>3.3370000000000002</v>
      </c>
      <c r="C305">
        <f ca="1">_xll.BDH(A305,"BEST_EPS",$B$2,$B$2,"BEST_FPERIOD_OVERRIDE=2bf","fill=previous","Days=A")</f>
        <v>3.6480000000000001</v>
      </c>
      <c r="D305">
        <f ca="1">_xll.BDH(A305,"BEST_EPS",$B$2,$B$2,"BEST_FPERIOD_OVERRIDE=3bf","fill=previous","Days=A")</f>
        <v>4.07</v>
      </c>
      <c r="E305">
        <f ca="1">_xll.BDH(A305,"BEST_TARGET_PRICE",$B$2,$B$2,"fill=previous","Days=A")</f>
        <v>3202.0830000000001</v>
      </c>
      <c r="F305">
        <f ca="1">_xll.BDH($A305,F$6,$B$2,$B$2,"Dir=V","Dts=H")</f>
        <v>2875</v>
      </c>
      <c r="G305">
        <f ca="1">_xll.BDH($A305,G$6,$B$2,$B$2,"Dir=V","Dts=H")</f>
        <v>2910</v>
      </c>
      <c r="H305">
        <f ca="1">_xll.BDH($A305,H$6,$B$2,$B$2,"Dir=V","Dts=H")</f>
        <v>2875</v>
      </c>
      <c r="I305">
        <f ca="1">_xll.BDH($A305,I$6,$B$2,$B$2,"Dir=V","Dts=H")</f>
        <v>2896</v>
      </c>
      <c r="J305" t="s">
        <v>681</v>
      </c>
      <c r="K305">
        <f t="shared" si="8"/>
        <v>3100</v>
      </c>
      <c r="L305">
        <f t="shared" si="9"/>
        <v>3650</v>
      </c>
      <c r="M305" t="str">
        <f>_xll.BDS(A305,"BEST_ANALYST_RECS_BULK","headers=n","startrow",MATCH(1,_xll.BDS(A305,"BEST_ANALYST_RECS_BULK","headers=n","endcol=9","startcol=9","array=t"),0),"endrow",MATCH(1,_xll.BDS(A305,"BEST_ANALYST_RECS_BULK","headers=n","endcol=9","startcol=9","array=t"),0),"cols=10;rows=1")</f>
        <v>Barclays</v>
      </c>
      <c r="N305" t="s">
        <v>863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49.64</v>
      </c>
      <c r="W305" t="str">
        <f>_xll.BDS(A305,"BEST_ANALYST_RECS_BULK","headers=n","startrow",MATCH(2,_xll.BDS(A305,"BEST_ANALYST_RECS_BULK","headers=n","endcol=9","startcol=9","array=t"),0),"endrow",MATCH(2,_xll.BDS(A305,"BEST_ANALYST_RECS_BULK","headers=n","endcol=9","startcol=9","array=t"),0),"cols=10;rows=1")</f>
        <v>Morgan Stanley</v>
      </c>
      <c r="X305" t="s">
        <v>843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45812</v>
      </c>
      <c r="AE305">
        <v>2</v>
      </c>
      <c r="AF305">
        <v>42.63</v>
      </c>
      <c r="AG305" t="str">
        <f>_xll.BDS(A305,"BEST_ANALYST_RECS_BULK","headers=n","startrow",MATCH(3,_xll.BDS(A305,"BEST_ANALYST_RECS_BULK","headers=n","endcol=9","startcol=9","array=t"),0),"endrow",MATCH(3,_xll.BDS(A305,"BEST_ANALYST_RECS_BULK","headers=n","endcol=9","startcol=9","array=t"),0),"cols=10;rows=1")</f>
        <v>Morningstar</v>
      </c>
      <c r="AH305" t="s">
        <v>988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15.86</v>
      </c>
      <c r="AQ305" t="str">
        <f>_xll.BDP($A305, AQ$6)</f>
        <v>Consumer Staples</v>
      </c>
      <c r="AR305" t="str">
        <f>_xll.BDP($A305, AR$6)</f>
        <v>Tobacco</v>
      </c>
      <c r="AS305">
        <f ca="1">_xll.BQL( A305, "IMPLIED_VOLATILITY("&amp;_xll.BQL.DATE(B$2)&amp;",EXPIRY=30D,PCT_MONEYNESS=100)")</f>
        <v>16.203600000000002</v>
      </c>
    </row>
    <row r="306" spans="1:45" x14ac:dyDescent="0.25">
      <c r="A306" t="s">
        <v>264</v>
      </c>
      <c r="B306">
        <f ca="1">_xll.BDH(A306,"BEST_EPS",$B$2,$B$2,"BEST_FPERIOD_OVERRIDE=1bf","fill=previous","Days=A")</f>
        <v>1.361</v>
      </c>
      <c r="C306">
        <f ca="1">_xll.BDH(A306,"BEST_EPS",$B$2,$B$2,"BEST_FPERIOD_OVERRIDE=2bf","fill=previous","Days=A")</f>
        <v>1.4690000000000001</v>
      </c>
      <c r="D306">
        <f ca="1">_xll.BDH(A306,"BEST_EPS",$B$2,$B$2,"BEST_FPERIOD_OVERRIDE=3bf","fill=previous","Days=A")</f>
        <v>1.581</v>
      </c>
      <c r="E306">
        <f ca="1">_xll.BDH(A306,"BEST_TARGET_PRICE",$B$2,$B$2,"fill=previous","Days=A")</f>
        <v>2251.4279999999999</v>
      </c>
      <c r="F306">
        <f ca="1">_xll.BDH($A306,F$6,$B$2,$B$2,"Dir=V","Dts=H")</f>
        <v>2140</v>
      </c>
      <c r="G306">
        <f ca="1">_xll.BDH($A306,G$6,$B$2,$B$2,"Dir=V","Dts=H")</f>
        <v>2158</v>
      </c>
      <c r="H306">
        <f ca="1">_xll.BDH($A306,H$6,$B$2,$B$2,"Dir=V","Dts=H")</f>
        <v>2130</v>
      </c>
      <c r="I306">
        <f ca="1">_xll.BDH($A306,I$6,$B$2,$B$2,"Dir=V","Dts=H")</f>
        <v>2158</v>
      </c>
      <c r="J306" t="s">
        <v>681</v>
      </c>
      <c r="K306">
        <f t="shared" si="8"/>
        <v>2233.3333333333335</v>
      </c>
      <c r="L306">
        <f t="shared" si="9"/>
        <v>2430</v>
      </c>
      <c r="M306" t="str">
        <f>_xll.BDS(A306,"BEST_ANALYST_RECS_BULK","headers=n","startrow",MATCH(1,_xll.BDS(A306,"BEST_ANALYST_RECS_BULK","headers=n","endcol=9","startcol=9","array=t"),0),"endrow",MATCH(1,_xll.BDS(A306,"BEST_ANALYST_RECS_BULK","headers=n","endcol=9","startcol=9","array=t"),0),"cols=10;rows=1")</f>
        <v>Rothschild &amp; Co Redburn</v>
      </c>
      <c r="N306" t="s">
        <v>817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45828</v>
      </c>
      <c r="U306">
        <v>1</v>
      </c>
      <c r="V306">
        <v>23.76</v>
      </c>
      <c r="W306" t="str">
        <f>_xll.BDS(A306,"BEST_ANALYST_RECS_BULK","headers=n","startrow",MATCH(2,_xll.BDS(A306,"BEST_ANALYST_RECS_BULK","headers=n","endcol=9","startcol=9","array=t"),0),"endrow",MATCH(2,_xll.BDS(A306,"BEST_ANALYST_RECS_BULK","headers=n","endcol=9","startcol=9","array=t"),0),"cols=10;rows=1")</f>
        <v>Barclays</v>
      </c>
      <c r="X306" t="s">
        <v>549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45848</v>
      </c>
      <c r="AE306">
        <v>2</v>
      </c>
      <c r="AF306">
        <v>22.87</v>
      </c>
      <c r="AG306" t="e">
        <f>_xll.BDS(A306,"BEST_ANALYST_RECS_BULK","headers=n","startrow",MATCH(3,_xll.BDS(A306,"BEST_ANALYST_RECS_BULK","headers=n","endcol=9","startcol=9","array=t"),0),"endrow",MATCH(3,_xll.BDS(A306,"BEST_ANALYST_RECS_BULK","headers=n","endcol=9","startcol=9","array=t"),0),"cols=10;rows=1")</f>
        <v>#N/A</v>
      </c>
      <c r="AH306" t="s">
        <v>909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10.54</v>
      </c>
      <c r="AQ306" t="str">
        <f>_xll.BDP($A306, AQ$6)</f>
        <v>Industrials</v>
      </c>
      <c r="AR306" t="str">
        <f>_xll.BDP($A306, AR$6)</f>
        <v>Machinery</v>
      </c>
      <c r="AS306">
        <f ca="1">_xll.BQL( A306, "IMPLIED_VOLATILITY("&amp;_xll.BQL.DATE(B$2)&amp;",EXPIRY=30D,PCT_MONEYNESS=100)")</f>
        <v>22.433</v>
      </c>
    </row>
    <row r="307" spans="1:45" x14ac:dyDescent="0.25">
      <c r="A307" t="s">
        <v>168</v>
      </c>
      <c r="B307">
        <f ca="1">_xll.BDH(A307,"BEST_EPS",$B$2,$B$2,"BEST_FPERIOD_OVERRIDE=1bf","fill=previous","Days=A")</f>
        <v>0.57699999999999996</v>
      </c>
      <c r="C307">
        <f ca="1">_xll.BDH(A307,"BEST_EPS",$B$2,$B$2,"BEST_FPERIOD_OVERRIDE=2bf","fill=previous","Days=A")</f>
        <v>0.63300000000000001</v>
      </c>
      <c r="D307">
        <f ca="1">_xll.BDH(A307,"BEST_EPS",$B$2,$B$2,"BEST_FPERIOD_OVERRIDE=3bf","fill=previous","Days=A")</f>
        <v>0.67700000000000005</v>
      </c>
      <c r="E307">
        <f ca="1">_xll.BDH(A307,"BEST_TARGET_PRICE",$B$2,$B$2,"fill=previous","Days=A")</f>
        <v>935.90899999999999</v>
      </c>
      <c r="F307">
        <f ca="1">_xll.BDH($A307,F$6,$B$2,$B$2,"Dir=V","Dts=H")</f>
        <v>834.2</v>
      </c>
      <c r="G307">
        <f ca="1">_xll.BDH($A307,G$6,$B$2,$B$2,"Dir=V","Dts=H")</f>
        <v>842</v>
      </c>
      <c r="H307">
        <f ca="1">_xll.BDH($A307,H$6,$B$2,$B$2,"Dir=V","Dts=H")</f>
        <v>829.2</v>
      </c>
      <c r="I307">
        <f ca="1">_xll.BDH($A307,I$6,$B$2,$B$2,"Dir=V","Dts=H")</f>
        <v>839.8</v>
      </c>
      <c r="J307" t="s">
        <v>681</v>
      </c>
      <c r="K307">
        <f t="shared" si="8"/>
        <v>765.13</v>
      </c>
      <c r="L307">
        <f t="shared" si="9"/>
        <v>900</v>
      </c>
      <c r="M307" t="str">
        <f>_xll.BDS(A307,"BEST_ANALYST_RECS_BULK","headers=n","startrow",MATCH(1,_xll.BDS(A307,"BEST_ANALYST_RECS_BULK","headers=n","endcol=9","startcol=9","array=t"),0),"endrow",MATCH(1,_xll.BDS(A307,"BEST_ANALYST_RECS_BULK","headers=n","endcol=9","startcol=9","array=t"),0),"cols=10;rows=1")</f>
        <v>Morgan Stanley</v>
      </c>
      <c r="N307" t="s">
        <v>788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6.69</v>
      </c>
      <c r="W307" t="str">
        <f>_xll.BDS(A307,"BEST_ANALYST_RECS_BULK","headers=n","startrow",MATCH(2,_xll.BDS(A307,"BEST_ANALYST_RECS_BULK","headers=n","endcol=9","startcol=9","array=t"),0),"endrow",MATCH(2,_xll.BDS(A307,"BEST_ANALYST_RECS_BULK","headers=n","endcol=9","startcol=9","array=t"),0),"cols=10;rows=1")</f>
        <v>Deutsche Bank</v>
      </c>
      <c r="X307" t="s">
        <v>783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5.4</v>
      </c>
      <c r="AG307" t="e">
        <f>_xll.BDS(A307,"BEST_ANALYST_RECS_BULK","headers=n","startrow",MATCH(3,_xll.BDS(A307,"BEST_ANALYST_RECS_BULK","headers=n","endcol=9","startcol=9","array=t"),0),"endrow",MATCH(3,_xll.BDS(A307,"BEST_ANALYST_RECS_BULK","headers=n","endcol=9","startcol=9","array=t"),0),"cols=10;rows=1")</f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tr">
        <f>_xll.BDP($A307, AQ$6)</f>
        <v>Communication Services</v>
      </c>
      <c r="AR307" t="str">
        <f>_xll.BDP($A307, AR$6)</f>
        <v>Media</v>
      </c>
      <c r="AS307">
        <f ca="1">_xll.BQL( A307, "IMPLIED_VOLATILITY("&amp;_xll.BQL.DATE(B$2)&amp;",EXPIRY=30D,PCT_MONEYNESS=100)")</f>
        <v>19.7669</v>
      </c>
    </row>
    <row r="308" spans="1:45" x14ac:dyDescent="0.25">
      <c r="A308" t="s">
        <v>237</v>
      </c>
      <c r="B308">
        <f ca="1">_xll.BDH(A308,"BEST_EPS",$B$2,$B$2,"BEST_FPERIOD_OVERRIDE=1bf","fill=previous","Days=A")</f>
        <v>0.84399999999999997</v>
      </c>
      <c r="C308">
        <f ca="1">_xll.BDH(A308,"BEST_EPS",$B$2,$B$2,"BEST_FPERIOD_OVERRIDE=2bf","fill=previous","Days=A")</f>
        <v>0.92100000000000004</v>
      </c>
      <c r="D308" t="str">
        <f ca="1">_xll.BDH(A308,"BEST_EPS",$B$2,$B$2,"BEST_FPERIOD_OVERRIDE=3bf","fill=previous","Days=A")</f>
        <v>#N/A N/A</v>
      </c>
      <c r="E308">
        <f ca="1">_xll.BDH(A308,"BEST_TARGET_PRICE",$B$2,$B$2,"fill=previous","Days=A")</f>
        <v>675</v>
      </c>
      <c r="F308">
        <f ca="1">_xll.BDH($A308,F$6,$B$2,$B$2,"Dir=V","Dts=H")</f>
        <v>551.5</v>
      </c>
      <c r="G308">
        <f ca="1">_xll.BDH($A308,G$6,$B$2,$B$2,"Dir=V","Dts=H")</f>
        <v>554</v>
      </c>
      <c r="H308">
        <f ca="1">_xll.BDH($A308,H$6,$B$2,$B$2,"Dir=V","Dts=H")</f>
        <v>545</v>
      </c>
      <c r="I308">
        <f ca="1">_xll.BDH($A308,I$6,$B$2,$B$2,"Dir=V","Dts=H")</f>
        <v>554</v>
      </c>
      <c r="J308" t="s">
        <v>681</v>
      </c>
      <c r="K308">
        <f t="shared" si="8"/>
        <v>849.33333333333337</v>
      </c>
      <c r="L308">
        <f t="shared" si="9"/>
        <v>640</v>
      </c>
      <c r="M308" t="str">
        <f>_xll.BDS(A308,"BEST_ANALYST_RECS_BULK","headers=n","startrow",MATCH(1,_xll.BDS(A308,"BEST_ANALYST_RECS_BULK","headers=n","endcol=9","startcol=9","array=t"),0),"endrow",MATCH(1,_xll.BDS(A308,"BEST_ANALYST_RECS_BULK","headers=n","endcol=9","startcol=9","array=t"),0),"cols=10;rows=1")</f>
        <v>HSBC</v>
      </c>
      <c r="N308" t="s">
        <v>597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-1.23</v>
      </c>
      <c r="W308" t="e">
        <f>_xll.BDS(A308,"BEST_ANALYST_RECS_BULK","headers=n","startrow",MATCH(2,_xll.BDS(A308,"BEST_ANALYST_RECS_BULK","headers=n","endcol=9","startcol=9","array=t"),0),"endrow",MATCH(2,_xll.BDS(A308,"BEST_ANALYST_RECS_BULK","headers=n","endcol=9","startcol=9","array=t"),0),"cols=10;rows=1")</f>
        <v>#N/A</v>
      </c>
      <c r="X308" t="s">
        <v>526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f>_xll.BDS(A308,"BEST_ANALYST_RECS_BULK","headers=n","startrow",MATCH(3,_xll.BDS(A308,"BEST_ANALYST_RECS_BULK","headers=n","endcol=9","startcol=9","array=t"),0),"endrow",MATCH(3,_xll.BDS(A308,"BEST_ANALYST_RECS_BULK","headers=n","endcol=9","startcol=9","array=t"),0),"cols=10;rows=1")</f>
        <v>#N/A</v>
      </c>
      <c r="AH308" t="s">
        <v>508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tr">
        <f>_xll.BDP($A308, AQ$6)</f>
        <v>Financials</v>
      </c>
      <c r="AR308" t="str">
        <f>_xll.BDP($A308, AR$6)</f>
        <v>Capital Markets</v>
      </c>
      <c r="AS308">
        <f ca="1">_xll.BQL( A308, "IMPLIED_VOLATILITY("&amp;_xll.BQL.DATE(B$2)&amp;",EXPIRY=30D,PCT_MONEYNESS=100)")</f>
        <v>15.903499999999999</v>
      </c>
    </row>
    <row r="309" spans="1:45" x14ac:dyDescent="0.25">
      <c r="A309" t="s">
        <v>191</v>
      </c>
      <c r="B309">
        <f ca="1">_xll.BDH(A309,"BEST_EPS",$B$2,$B$2,"BEST_FPERIOD_OVERRIDE=1bf","fill=previous","Days=A")</f>
        <v>2.6509999999999998</v>
      </c>
      <c r="C309">
        <f ca="1">_xll.BDH(A309,"BEST_EPS",$B$2,$B$2,"BEST_FPERIOD_OVERRIDE=2bf","fill=previous","Days=A")</f>
        <v>2.8730000000000002</v>
      </c>
      <c r="D309">
        <f ca="1">_xll.BDH(A309,"BEST_EPS",$B$2,$B$2,"BEST_FPERIOD_OVERRIDE=3bf","fill=previous","Days=A")</f>
        <v>3.0739999999999998</v>
      </c>
      <c r="E309">
        <f ca="1">_xll.BDH(A309,"BEST_TARGET_PRICE",$B$2,$B$2,"fill=previous","Days=A")</f>
        <v>5571.4709999999995</v>
      </c>
      <c r="F309">
        <f ca="1">_xll.BDH($A309,F$6,$B$2,$B$2,"Dir=V","Dts=H")</f>
        <v>4870</v>
      </c>
      <c r="G309">
        <f ca="1">_xll.BDH($A309,G$6,$B$2,$B$2,"Dir=V","Dts=H")</f>
        <v>4956</v>
      </c>
      <c r="H309">
        <f ca="1">_xll.BDH($A309,H$6,$B$2,$B$2,"Dir=V","Dts=H")</f>
        <v>4870</v>
      </c>
      <c r="I309">
        <f ca="1">_xll.BDH($A309,I$6,$B$2,$B$2,"Dir=V","Dts=H")</f>
        <v>4938</v>
      </c>
      <c r="J309" t="s">
        <v>681</v>
      </c>
      <c r="K309">
        <f t="shared" si="8"/>
        <v>5316.666666666667</v>
      </c>
      <c r="L309">
        <f t="shared" si="9"/>
        <v>4500</v>
      </c>
      <c r="M309" t="str">
        <f>_xll.BDS(A309,"BEST_ANALYST_RECS_BULK","headers=n","startrow",MATCH(1,_xll.BDS(A309,"BEST_ANALYST_RECS_BULK","headers=n","endcol=9","startcol=9","array=t"),0),"endrow",MATCH(1,_xll.BDS(A309,"BEST_ANALYST_RECS_BULK","headers=n","endcol=9","startcol=9","array=t"),0),"cols=10;rows=1")</f>
        <v>Shore Capital</v>
      </c>
      <c r="N309" t="s">
        <v>640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20.99</v>
      </c>
      <c r="W309" t="str">
        <f>_xll.BDS(A309,"BEST_ANALYST_RECS_BULK","headers=n","startrow",MATCH(2,_xll.BDS(A309,"BEST_ANALYST_RECS_BULK","headers=n","endcol=9","startcol=9","array=t"),0),"endrow",MATCH(2,_xll.BDS(A309,"BEST_ANALYST_RECS_BULK","headers=n","endcol=9","startcol=9","array=t"),0),"cols=10;rows=1")</f>
        <v>Morningstar</v>
      </c>
      <c r="X309" t="s">
        <v>786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13.61</v>
      </c>
      <c r="AG309" t="str">
        <f>_xll.BDS(A309,"BEST_ANALYST_RECS_BULK","headers=n","startrow",MATCH(3,_xll.BDS(A309,"BEST_ANALYST_RECS_BULK","headers=n","endcol=9","startcol=9","array=t"),0),"endrow",MATCH(3,_xll.BDS(A309,"BEST_ANALYST_RECS_BULK","headers=n","endcol=9","startcol=9","array=t"),0),"cols=10;rows=1")</f>
        <v>BNP Paribas Exane</v>
      </c>
      <c r="AH309" t="s">
        <v>457</v>
      </c>
      <c r="AI309" t="s">
        <v>17</v>
      </c>
      <c r="AJ309">
        <v>5</v>
      </c>
      <c r="AK309" t="s">
        <v>18</v>
      </c>
      <c r="AL309">
        <v>5900</v>
      </c>
      <c r="AM309" t="s">
        <v>19</v>
      </c>
      <c r="AN309" s="2">
        <v>45846</v>
      </c>
      <c r="AO309">
        <v>3</v>
      </c>
      <c r="AP309">
        <v>7.09</v>
      </c>
      <c r="AQ309" t="str">
        <f>_xll.BDP($A309, AQ$6)</f>
        <v>Industrials</v>
      </c>
      <c r="AR309" t="str">
        <f>_xll.BDP($A309, AR$6)</f>
        <v>Professional Services</v>
      </c>
      <c r="AS309">
        <f ca="1">_xll.BQL( A309, "IMPLIED_VOLATILITY("&amp;_xll.BQL.DATE(B$2)&amp;",EXPIRY=30D,PCT_MONEYNESS=100)")</f>
        <v>21.2318</v>
      </c>
    </row>
    <row r="310" spans="1:45" x14ac:dyDescent="0.25">
      <c r="A310" t="s">
        <v>189</v>
      </c>
      <c r="B310">
        <f ca="1">_xll.BDH(A310,"BEST_EPS",$B$2,$B$2,"BEST_FPERIOD_OVERRIDE=1bf","fill=previous","Days=A")</f>
        <v>0.123</v>
      </c>
      <c r="C310">
        <f ca="1">_xll.BDH(A310,"BEST_EPS",$B$2,$B$2,"BEST_FPERIOD_OVERRIDE=2bf","fill=previous","Days=A")</f>
        <v>0.13800000000000001</v>
      </c>
      <c r="D310">
        <f ca="1">_xll.BDH(A310,"BEST_EPS",$B$2,$B$2,"BEST_FPERIOD_OVERRIDE=3bf","fill=previous","Days=A")</f>
        <v>0.157</v>
      </c>
      <c r="E310">
        <f ca="1">_xll.BDH(A310,"BEST_TARGET_PRICE",$B$2,$B$2,"fill=previous","Days=A")</f>
        <v>112.267</v>
      </c>
      <c r="F310">
        <f ca="1">_xll.BDH($A310,F$6,$B$2,$B$2,"Dir=V","Dts=H")</f>
        <v>89.98</v>
      </c>
      <c r="G310">
        <f ca="1">_xll.BDH($A310,G$6,$B$2,$B$2,"Dir=V","Dts=H")</f>
        <v>91.26</v>
      </c>
      <c r="H310">
        <f ca="1">_xll.BDH($A310,H$6,$B$2,$B$2,"Dir=V","Dts=H")</f>
        <v>89.28</v>
      </c>
      <c r="I310">
        <f ca="1">_xll.BDH($A310,I$6,$B$2,$B$2,"Dir=V","Dts=H")</f>
        <v>90.62</v>
      </c>
      <c r="J310" t="s">
        <v>681</v>
      </c>
      <c r="K310">
        <f t="shared" si="8"/>
        <v>87.5</v>
      </c>
      <c r="L310">
        <f t="shared" si="9"/>
        <v>90</v>
      </c>
      <c r="M310" t="str">
        <f>_xll.BDS(A310,"BEST_ANALYST_RECS_BULK","headers=n","startrow",MATCH(1,_xll.BDS(A310,"BEST_ANALYST_RECS_BULK","headers=n","endcol=9","startcol=9","array=t"),0),"endrow",MATCH(1,_xll.BDS(A310,"BEST_ANALYST_RECS_BULK","headers=n","endcol=9","startcol=9","array=t"),0),"cols=10;rows=1")</f>
        <v>ISS-EVA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38.979999999999997</v>
      </c>
      <c r="W310" t="str">
        <f>_xll.BDS(A310,"BEST_ANALYST_RECS_BULK","headers=n","startrow",MATCH(2,_xll.BDS(A310,"BEST_ANALYST_RECS_BULK","headers=n","endcol=9","startcol=9","array=t"),0),"endrow",MATCH(2,_xll.BDS(A310,"BEST_ANALYST_RECS_BULK","headers=n","endcol=9","startcol=9","array=t"),0),"cols=10;rows=1")</f>
        <v>Barclays</v>
      </c>
      <c r="X310" t="s">
        <v>568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32.47</v>
      </c>
      <c r="AG310" t="str">
        <f>_xll.BDS(A310,"BEST_ANALYST_RECS_BULK","headers=n","startrow",MATCH(3,_xll.BDS(A310,"BEST_ANALYST_RECS_BULK","headers=n","endcol=9","startcol=9","array=t"),0),"endrow",MATCH(3,_xll.BDS(A310,"BEST_ANALYST_RECS_BULK","headers=n","endcol=9","startcol=9","array=t"),0),"cols=10;rows=1")</f>
        <v>Deutsche Bank</v>
      </c>
      <c r="AH310" t="s">
        <v>595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tr">
        <f>_xll.BDP($A310, AQ$6)</f>
        <v>Consumer Discretionary</v>
      </c>
      <c r="AR310" t="str">
        <f>_xll.BDP($A310, AR$6)</f>
        <v>Specialty Retail</v>
      </c>
      <c r="AS310">
        <f ca="1">_xll.BQL( A310, "IMPLIED_VOLATILITY("&amp;_xll.BQL.DATE(B$2)&amp;",EXPIRY=30D,PCT_MONEYNESS=100)")</f>
        <v>38.648200000000003</v>
      </c>
    </row>
    <row r="311" spans="1:45" x14ac:dyDescent="0.25">
      <c r="A311" t="s">
        <v>226</v>
      </c>
      <c r="B311">
        <f ca="1">_xll.BDH(A311,"BEST_EPS",$B$2,$B$2,"BEST_FPERIOD_OVERRIDE=1bf","fill=previous","Days=A")</f>
        <v>0.22800000000000001</v>
      </c>
      <c r="C311">
        <f ca="1">_xll.BDH(A311,"BEST_EPS",$B$2,$B$2,"BEST_FPERIOD_OVERRIDE=2bf","fill=previous","Days=A")</f>
        <v>0.26200000000000001</v>
      </c>
      <c r="D311">
        <f ca="1">_xll.BDH(A311,"BEST_EPS",$B$2,$B$2,"BEST_FPERIOD_OVERRIDE=3bf","fill=previous","Days=A")</f>
        <v>0.29699999999999999</v>
      </c>
      <c r="E311">
        <f ca="1">_xll.BDH(A311,"BEST_TARGET_PRICE",$B$2,$B$2,"fill=previous","Days=A")</f>
        <v>289.13299999999998</v>
      </c>
      <c r="F311">
        <f ca="1">_xll.BDH($A311,F$6,$B$2,$B$2,"Dir=V","Dts=H")</f>
        <v>283.7</v>
      </c>
      <c r="G311">
        <f ca="1">_xll.BDH($A311,G$6,$B$2,$B$2,"Dir=V","Dts=H")</f>
        <v>285.8</v>
      </c>
      <c r="H311">
        <f ca="1">_xll.BDH($A311,H$6,$B$2,$B$2,"Dir=V","Dts=H")</f>
        <v>279.2</v>
      </c>
      <c r="I311">
        <f ca="1">_xll.BDH($A311,I$6,$B$2,$B$2,"Dir=V","Dts=H")</f>
        <v>281.3</v>
      </c>
      <c r="J311" t="s">
        <v>681</v>
      </c>
      <c r="K311">
        <f t="shared" si="8"/>
        <v>292.33333333333331</v>
      </c>
      <c r="L311">
        <f t="shared" si="9"/>
        <v>280</v>
      </c>
      <c r="M311" t="str">
        <f>_xll.BDS(A311,"BEST_ANALYST_RECS_BULK","headers=n","startrow",MATCH(1,_xll.BDS(A311,"BEST_ANALYST_RECS_BULK","headers=n","endcol=9","startcol=9","array=t"),0),"endrow",MATCH(1,_xll.BDS(A311,"BEST_ANALYST_RECS_BULK","headers=n","endcol=9","startcol=9","array=t"),0),"cols=10;rows=1")</f>
        <v>Barclays</v>
      </c>
      <c r="N311" t="s">
        <v>866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45841</v>
      </c>
      <c r="U311">
        <v>1</v>
      </c>
      <c r="V311">
        <v>15.01</v>
      </c>
      <c r="W311" t="str">
        <f>_xll.BDS(A311,"BEST_ANALYST_RECS_BULK","headers=n","startrow",MATCH(2,_xll.BDS(A311,"BEST_ANALYST_RECS_BULK","headers=n","endcol=9","startcol=9","array=t"),0),"endrow",MATCH(2,_xll.BDS(A311,"BEST_ANALYST_RECS_BULK","headers=n","endcol=9","startcol=9","array=t"),0),"cols=10;rows=1")</f>
        <v>Morningstar</v>
      </c>
      <c r="X311" t="s">
        <v>503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14.92</v>
      </c>
      <c r="AG311" t="str">
        <f>_xll.BDS(A311,"BEST_ANALYST_RECS_BULK","headers=n","startrow",MATCH(3,_xll.BDS(A311,"BEST_ANALYST_RECS_BULK","headers=n","endcol=9","startcol=9","array=t"),0),"endrow",MATCH(3,_xll.BDS(A311,"BEST_ANALYST_RECS_BULK","headers=n","endcol=9","startcol=9","array=t"),0),"cols=10;rows=1")</f>
        <v>Deutsche Bank</v>
      </c>
      <c r="AH311" t="s">
        <v>542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11.53</v>
      </c>
      <c r="AQ311" t="str">
        <f>_xll.BDP($A311, AQ$6)</f>
        <v>Consumer Discretionary</v>
      </c>
      <c r="AR311" t="str">
        <f>_xll.BDP($A311, AR$6)</f>
        <v>Specialty Retail</v>
      </c>
      <c r="AS311">
        <f ca="1">_xll.BQL( A311, "IMPLIED_VOLATILITY("&amp;_xll.BQL.DATE(B$2)&amp;",EXPIRY=30D,PCT_MONEYNESS=100)")</f>
        <v>21.026499999999999</v>
      </c>
    </row>
    <row r="312" spans="1:45" x14ac:dyDescent="0.25">
      <c r="A312" t="s">
        <v>152</v>
      </c>
      <c r="B312">
        <f ca="1">_xll.BDH(A312,"BEST_EPS",$B$2,$B$2,"BEST_FPERIOD_OVERRIDE=1bf","fill=previous","Days=A")</f>
        <v>0.24</v>
      </c>
      <c r="C312">
        <f ca="1">_xll.BDH(A312,"BEST_EPS",$B$2,$B$2,"BEST_FPERIOD_OVERRIDE=2bf","fill=previous","Days=A")</f>
        <v>0.26200000000000001</v>
      </c>
      <c r="D312">
        <f ca="1">_xll.BDH(A312,"BEST_EPS",$B$2,$B$2,"BEST_FPERIOD_OVERRIDE=3bf","fill=previous","Days=A")</f>
        <v>0.28399999999999997</v>
      </c>
      <c r="E312">
        <f ca="1">_xll.BDH(A312,"BEST_TARGET_PRICE",$B$2,$B$2,"fill=previous","Days=A")</f>
        <v>270.33300000000003</v>
      </c>
      <c r="F312">
        <f ca="1">_xll.BDH($A312,F$6,$B$2,$B$2,"Dir=V","Dts=H")</f>
        <v>252.7</v>
      </c>
      <c r="G312">
        <f ca="1">_xll.BDH($A312,G$6,$B$2,$B$2,"Dir=V","Dts=H")</f>
        <v>253.7</v>
      </c>
      <c r="H312">
        <f ca="1">_xll.BDH($A312,H$6,$B$2,$B$2,"Dir=V","Dts=H")</f>
        <v>251.2</v>
      </c>
      <c r="I312">
        <f ca="1">_xll.BDH($A312,I$6,$B$2,$B$2,"Dir=V","Dts=H")</f>
        <v>251.5</v>
      </c>
      <c r="J312" t="s">
        <v>681</v>
      </c>
      <c r="K312">
        <f t="shared" si="8"/>
        <v>288.66666666666669</v>
      </c>
      <c r="L312">
        <f t="shared" si="9"/>
        <v>281</v>
      </c>
      <c r="M312" t="str">
        <f>_xll.BDS(A312,"BEST_ANALYST_RECS_BULK","headers=n","startrow",MATCH(1,_xll.BDS(A312,"BEST_ANALYST_RECS_BULK","headers=n","endcol=9","startcol=9","array=t"),0),"endrow",MATCH(1,_xll.BDS(A312,"BEST_ANALYST_RECS_BULK","headers=n","endcol=9","startcol=9","array=t"),0),"cols=10;rows=1")</f>
        <v>AlphaValue/Baader Europe</v>
      </c>
      <c r="N312" t="s">
        <v>778</v>
      </c>
      <c r="O312" t="s">
        <v>438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21.89</v>
      </c>
      <c r="W312" t="e">
        <f>_xll.BDS(A312,"BEST_ANALYST_RECS_BULK","headers=n","startrow",MATCH(2,_xll.BDS(A312,"BEST_ANALYST_RECS_BULK","headers=n","endcol=9","startcol=9","array=t"),0),"endrow",MATCH(2,_xll.BDS(A312,"BEST_ANALYST_RECS_BULK","headers=n","endcol=9","startcol=9","array=t"),0),"cols=10;rows=1")</f>
        <v>#N/A</v>
      </c>
      <c r="X312" t="s">
        <v>963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45840</v>
      </c>
      <c r="AE312">
        <v>2</v>
      </c>
      <c r="AF312">
        <v>21.85</v>
      </c>
      <c r="AG312" t="str">
        <f>_xll.BDS(A312,"BEST_ANALYST_RECS_BULK","headers=n","startrow",MATCH(3,_xll.BDS(A312,"BEST_ANALYST_RECS_BULK","headers=n","endcol=9","startcol=9","array=t"),0),"endrow",MATCH(3,_xll.BDS(A312,"BEST_ANALYST_RECS_BULK","headers=n","endcol=9","startcol=9","array=t"),0),"cols=10;rows=1")</f>
        <v>Berenberg</v>
      </c>
      <c r="AH312" t="s">
        <v>706</v>
      </c>
      <c r="AI312" t="s">
        <v>20</v>
      </c>
      <c r="AJ312">
        <v>5</v>
      </c>
      <c r="AK312" t="s">
        <v>18</v>
      </c>
      <c r="AL312">
        <v>265</v>
      </c>
      <c r="AM312" t="s">
        <v>19</v>
      </c>
      <c r="AN312" s="2">
        <v>45848</v>
      </c>
      <c r="AO312">
        <v>3</v>
      </c>
      <c r="AP312">
        <v>18.829999999999998</v>
      </c>
      <c r="AQ312" t="str">
        <f>_xll.BDP($A312, AQ$6)</f>
        <v>Financials</v>
      </c>
      <c r="AR312" t="str">
        <f>_xll.BDP($A312, AR$6)</f>
        <v>Insurance</v>
      </c>
      <c r="AS312">
        <f ca="1">_xll.BQL( A312, "IMPLIED_VOLATILITY("&amp;_xll.BQL.DATE(B$2)&amp;",EXPIRY=30D,PCT_MONEYNESS=100)")</f>
        <v>19.400400000000001</v>
      </c>
    </row>
    <row r="313" spans="1:45" x14ac:dyDescent="0.25">
      <c r="A313" t="s">
        <v>97</v>
      </c>
      <c r="B313">
        <f ca="1">_xll.BDH(A313,"BEST_EPS",$B$2,$B$2,"BEST_FPERIOD_OVERRIDE=1bf","fill=previous","Days=A")</f>
        <v>8.4000000000000005E-2</v>
      </c>
      <c r="C313">
        <f ca="1">_xll.BDH(A313,"BEST_EPS",$B$2,$B$2,"BEST_FPERIOD_OVERRIDE=2bf","fill=previous","Days=A")</f>
        <v>0.10299999999999999</v>
      </c>
      <c r="D313">
        <f ca="1">_xll.BDH(A313,"BEST_EPS",$B$2,$B$2,"BEST_FPERIOD_OVERRIDE=3bf","fill=previous","Days=A")</f>
        <v>0.113</v>
      </c>
      <c r="E313">
        <f ca="1">_xll.BDH(A313,"BEST_TARGET_PRICE",$B$2,$B$2,"fill=previous","Days=A")</f>
        <v>81.55</v>
      </c>
      <c r="F313">
        <f ca="1">_xll.BDH($A313,F$6,$B$2,$B$2,"Dir=V","Dts=H")</f>
        <v>76.12</v>
      </c>
      <c r="G313">
        <f ca="1">_xll.BDH($A313,G$6,$B$2,$B$2,"Dir=V","Dts=H")</f>
        <v>76.88</v>
      </c>
      <c r="H313">
        <f ca="1">_xll.BDH($A313,H$6,$B$2,$B$2,"Dir=V","Dts=H")</f>
        <v>76.040000000000006</v>
      </c>
      <c r="I313">
        <f ca="1">_xll.BDH($A313,I$6,$B$2,$B$2,"Dir=V","Dts=H")</f>
        <v>76.040000000000006</v>
      </c>
      <c r="J313" t="s">
        <v>681</v>
      </c>
      <c r="K313">
        <f t="shared" si="8"/>
        <v>85.333333333333329</v>
      </c>
      <c r="L313">
        <f t="shared" si="9"/>
        <v>78</v>
      </c>
      <c r="M313" t="str">
        <f>_xll.BDS(A313,"BEST_ANALYST_RECS_BULK","headers=n","startrow",MATCH(1,_xll.BDS(A313,"BEST_ANALYST_RECS_BULK","headers=n","endcol=9","startcol=9","array=t"),0),"endrow",MATCH(1,_xll.BDS(A313,"BEST_ANALYST_RECS_BULK","headers=n","endcol=9","startcol=9","array=t"),0),"cols=10;rows=1")</f>
        <v>Morningstar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49.98</v>
      </c>
      <c r="W313" t="str">
        <f>_xll.BDS(A313,"BEST_ANALYST_RECS_BULK","headers=n","startrow",MATCH(2,_xll.BDS(A313,"BEST_ANALYST_RECS_BULK","headers=n","endcol=9","startcol=9","array=t"),0),"endrow",MATCH(2,_xll.BDS(A313,"BEST_ANALYST_RECS_BULK","headers=n","endcol=9","startcol=9","array=t"),0),"cols=10;rows=1")</f>
        <v>Mediobanca</v>
      </c>
      <c r="X313" t="s">
        <v>878</v>
      </c>
      <c r="Y313" t="s">
        <v>17</v>
      </c>
      <c r="Z313">
        <v>5</v>
      </c>
      <c r="AA313" t="s">
        <v>18</v>
      </c>
      <c r="AB313">
        <v>88</v>
      </c>
      <c r="AC313" t="s">
        <v>22</v>
      </c>
      <c r="AD313" s="2">
        <v>45845</v>
      </c>
      <c r="AE313">
        <v>2</v>
      </c>
      <c r="AF313">
        <v>39.51</v>
      </c>
      <c r="AG313" t="str">
        <f>_xll.BDS(A313,"BEST_ANALYST_RECS_BULK","headers=n","startrow",MATCH(3,_xll.BDS(A313,"BEST_ANALYST_RECS_BULK","headers=n","endcol=9","startcol=9","array=t"),0),"endrow",MATCH(3,_xll.BDS(A313,"BEST_ANALYST_RECS_BULK","headers=n","endcol=9","startcol=9","array=t"),0),"cols=10;rows=1")</f>
        <v>Barclays</v>
      </c>
      <c r="AH313" t="s">
        <v>628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45849</v>
      </c>
      <c r="AO313">
        <v>3</v>
      </c>
      <c r="AP313">
        <v>37.590000000000003</v>
      </c>
      <c r="AQ313" t="str">
        <f>_xll.BDP($A313, AQ$6)</f>
        <v>Financials</v>
      </c>
      <c r="AR313" t="str">
        <f>_xll.BDP($A313, AR$6)</f>
        <v>Banks</v>
      </c>
      <c r="AS313">
        <f ca="1">_xll.BQL( A313, "IMPLIED_VOLATILITY("&amp;_xll.BQL.DATE(B$2)&amp;",EXPIRY=30D,PCT_MONEYNESS=100)")</f>
        <v>29.248200000000001</v>
      </c>
    </row>
    <row r="314" spans="1:45" x14ac:dyDescent="0.25">
      <c r="A314" t="s">
        <v>77</v>
      </c>
      <c r="B314">
        <f ca="1">_xll.BDH(A314,"BEST_EPS",$B$2,$B$2,"BEST_FPERIOD_OVERRIDE=1bf","fill=previous","Days=A")</f>
        <v>4.1310000000000002</v>
      </c>
      <c r="C314">
        <f ca="1">_xll.BDH(A314,"BEST_EPS",$B$2,$B$2,"BEST_FPERIOD_OVERRIDE=2bf","fill=previous","Days=A")</f>
        <v>4.5410000000000004</v>
      </c>
      <c r="D314">
        <f ca="1">_xll.BDH(A314,"BEST_EPS",$B$2,$B$2,"BEST_FPERIOD_OVERRIDE=3bf","fill=previous","Days=A")</f>
        <v>5.1040000000000001</v>
      </c>
      <c r="E314">
        <f ca="1">_xll.BDH(A314,"BEST_TARGET_PRICE",$B$2,$B$2,"fill=previous","Days=A")</f>
        <v>12791.895</v>
      </c>
      <c r="F314">
        <f ca="1">_xll.BDH($A314,F$6,$B$2,$B$2,"Dir=V","Dts=H")</f>
        <v>10880</v>
      </c>
      <c r="G314">
        <f ca="1">_xll.BDH($A314,G$6,$B$2,$B$2,"Dir=V","Dts=H")</f>
        <v>10980</v>
      </c>
      <c r="H314">
        <f ca="1">_xll.BDH($A314,H$6,$B$2,$B$2,"Dir=V","Dts=H")</f>
        <v>10785</v>
      </c>
      <c r="I314">
        <f ca="1">_xll.BDH($A314,I$6,$B$2,$B$2,"Dir=V","Dts=H")</f>
        <v>10880</v>
      </c>
      <c r="J314" t="s">
        <v>681</v>
      </c>
      <c r="K314">
        <f t="shared" si="8"/>
        <v>12366.666666666666</v>
      </c>
      <c r="L314">
        <f t="shared" si="9"/>
        <v>12600</v>
      </c>
      <c r="M314" t="str">
        <f>_xll.BDS(A314,"BEST_ANALYST_RECS_BULK","headers=n","startrow",MATCH(1,_xll.BDS(A314,"BEST_ANALYST_RECS_BULK","headers=n","endcol=9","startcol=9","array=t"),0),"endrow",MATCH(1,_xll.BDS(A314,"BEST_ANALYST_RECS_BULK","headers=n","endcol=9","startcol=9","array=t"),0),"cols=10;rows=1")</f>
        <v>Morgan Stanley</v>
      </c>
      <c r="N314" t="s">
        <v>864</v>
      </c>
      <c r="O314" t="s">
        <v>34</v>
      </c>
      <c r="P314">
        <v>5</v>
      </c>
      <c r="Q314" t="s">
        <v>18</v>
      </c>
      <c r="R314">
        <v>12600</v>
      </c>
      <c r="S314" t="s">
        <v>22</v>
      </c>
      <c r="T314" s="2">
        <v>45846</v>
      </c>
      <c r="U314">
        <v>1</v>
      </c>
      <c r="V314">
        <v>19.47</v>
      </c>
      <c r="W314" t="str">
        <f>_xll.BDS(A314,"BEST_ANALYST_RECS_BULK","headers=n","startrow",MATCH(2,_xll.BDS(A314,"BEST_ANALYST_RECS_BULK","headers=n","endcol=9","startcol=9","array=t"),0),"endrow",MATCH(2,_xll.BDS(A314,"BEST_ANALYST_RECS_BULK","headers=n","endcol=9","startcol=9","array=t"),0),"cols=10;rows=1")</f>
        <v>Kepler Cheuvreux</v>
      </c>
      <c r="X314" t="s">
        <v>738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17.510000000000002</v>
      </c>
      <c r="AG314" t="str">
        <f>_xll.BDS(A314,"BEST_ANALYST_RECS_BULK","headers=n","startrow",MATCH(3,_xll.BDS(A314,"BEST_ANALYST_RECS_BULK","headers=n","endcol=9","startcol=9","array=t"),0),"endrow",MATCH(3,_xll.BDS(A314,"BEST_ANALYST_RECS_BULK","headers=n","endcol=9","startcol=9","array=t"),0),"cols=10;rows=1")</f>
        <v>Autonomous Research</v>
      </c>
      <c r="AH314" t="s">
        <v>886</v>
      </c>
      <c r="AI314" t="s">
        <v>25</v>
      </c>
      <c r="AJ314">
        <v>3</v>
      </c>
      <c r="AK314" t="s">
        <v>18</v>
      </c>
      <c r="AL314">
        <v>11000</v>
      </c>
      <c r="AM314" t="s">
        <v>22</v>
      </c>
      <c r="AN314" s="2">
        <v>45847</v>
      </c>
      <c r="AO314">
        <v>3</v>
      </c>
      <c r="AP314">
        <v>0</v>
      </c>
      <c r="AQ314" t="str">
        <f>_xll.BDP($A314, AQ$6)</f>
        <v>Financials</v>
      </c>
      <c r="AR314" t="str">
        <f>_xll.BDP($A314, AR$6)</f>
        <v>Capital Markets</v>
      </c>
      <c r="AS314">
        <f ca="1">_xll.BQL( A314, "IMPLIED_VOLATILITY("&amp;_xll.BQL.DATE(B$2)&amp;",EXPIRY=30D,PCT_MONEYNESS=100)")</f>
        <v>16.615100000000002</v>
      </c>
    </row>
    <row r="315" spans="1:45" x14ac:dyDescent="0.25">
      <c r="A315" t="s">
        <v>199</v>
      </c>
      <c r="B315">
        <f ca="1">_xll.BDH(A315,"BEST_EPS",$B$2,$B$2,"BEST_FPERIOD_OVERRIDE=1bf","fill=previous","Days=A")</f>
        <v>0.27100000000000002</v>
      </c>
      <c r="C315">
        <f ca="1">_xll.BDH(A315,"BEST_EPS",$B$2,$B$2,"BEST_FPERIOD_OVERRIDE=2bf","fill=previous","Days=A")</f>
        <v>0.34100000000000003</v>
      </c>
      <c r="D315">
        <f ca="1">_xll.BDH(A315,"BEST_EPS",$B$2,$B$2,"BEST_FPERIOD_OVERRIDE=3bf","fill=previous","Days=A")</f>
        <v>0.36299999999999999</v>
      </c>
      <c r="E315">
        <f ca="1">_xll.BDH(A315,"BEST_TARGET_PRICE",$B$2,$B$2,"fill=previous","Days=A")</f>
        <v>422.11099999999999</v>
      </c>
      <c r="F315">
        <f ca="1">_xll.BDH($A315,F$6,$B$2,$B$2,"Dir=V","Dts=H")</f>
        <v>331.7</v>
      </c>
      <c r="G315">
        <f ca="1">_xll.BDH($A315,G$6,$B$2,$B$2,"Dir=V","Dts=H")</f>
        <v>334.5</v>
      </c>
      <c r="H315">
        <f ca="1">_xll.BDH($A315,H$6,$B$2,$B$2,"Dir=V","Dts=H")</f>
        <v>330</v>
      </c>
      <c r="I315">
        <f ca="1">_xll.BDH($A315,I$6,$B$2,$B$2,"Dir=V","Dts=H")</f>
        <v>331.4</v>
      </c>
      <c r="J315" t="s">
        <v>681</v>
      </c>
      <c r="K315">
        <f t="shared" si="8"/>
        <v>433.99333333333334</v>
      </c>
      <c r="L315">
        <f t="shared" si="9"/>
        <v>360</v>
      </c>
      <c r="M315" t="str">
        <f>_xll.BDS(A315,"BEST_ANALYST_RECS_BULK","headers=n","startrow",MATCH(1,_xll.BDS(A315,"BEST_ANALYST_RECS_BULK","headers=n","endcol=9","startcol=9","array=t"),0),"endrow",MATCH(1,_xll.BDS(A315,"BEST_ANALYST_RECS_BULK","headers=n","endcol=9","startcol=9","array=t"),0),"cols=10;rows=1")</f>
        <v>Peel Hunt</v>
      </c>
      <c r="N315" t="s">
        <v>847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26.53</v>
      </c>
      <c r="W315" t="str">
        <f>_xll.BDS(A315,"BEST_ANALYST_RECS_BULK","headers=n","startrow",MATCH(2,_xll.BDS(A315,"BEST_ANALYST_RECS_BULK","headers=n","endcol=9","startcol=9","array=t"),0),"endrow",MATCH(2,_xll.BDS(A315,"BEST_ANALYST_RECS_BULK","headers=n","endcol=9","startcol=9","array=t"),0),"cols=10;rows=1")</f>
        <v>Sadif Investment Analytics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20.51</v>
      </c>
      <c r="AG315" t="str">
        <f>_xll.BDS(A315,"BEST_ANALYST_RECS_BULK","headers=n","startrow",MATCH(3,_xll.BDS(A315,"BEST_ANALYST_RECS_BULK","headers=n","endcol=9","startcol=9","array=t"),0),"endrow",MATCH(3,_xll.BDS(A315,"BEST_ANALYST_RECS_BULK","headers=n","endcol=9","startcol=9","array=t"),0),"cols=10;rows=1")</f>
        <v>Barclays</v>
      </c>
      <c r="AH315" t="s">
        <v>866</v>
      </c>
      <c r="AI315" t="s">
        <v>24</v>
      </c>
      <c r="AJ315">
        <v>5</v>
      </c>
      <c r="AK315" t="s">
        <v>18</v>
      </c>
      <c r="AL315">
        <v>445</v>
      </c>
      <c r="AM315" t="s">
        <v>19</v>
      </c>
      <c r="AN315" s="2">
        <v>45847</v>
      </c>
      <c r="AO315">
        <v>3</v>
      </c>
      <c r="AP315">
        <v>12.69</v>
      </c>
      <c r="AQ315" t="str">
        <f>_xll.BDP($A315, AQ$6)</f>
        <v>Consumer Staples</v>
      </c>
      <c r="AR315" t="str">
        <f>_xll.BDP($A315, AR$6)</f>
        <v>Consumer Staples Distribution</v>
      </c>
      <c r="AS315">
        <f ca="1">_xll.BQL( A315, "IMPLIED_VOLATILITY("&amp;_xll.BQL.DATE(B$2)&amp;",EXPIRY=30D,PCT_MONEYNESS=100)")</f>
        <v>32.173999999999999</v>
      </c>
    </row>
    <row r="316" spans="1:45" x14ac:dyDescent="0.25">
      <c r="A316" t="s">
        <v>214</v>
      </c>
      <c r="B316">
        <f ca="1">_xll.BDH(A316,"BEST_EPS",$B$2,$B$2,"BEST_FPERIOD_OVERRIDE=1bf","fill=previous","Days=A")</f>
        <v>1.1919999999999999</v>
      </c>
      <c r="C316">
        <f ca="1">_xll.BDH(A316,"BEST_EPS",$B$2,$B$2,"BEST_FPERIOD_OVERRIDE=2bf","fill=previous","Days=A")</f>
        <v>1.4059999999999999</v>
      </c>
      <c r="D316">
        <f ca="1">_xll.BDH(A316,"BEST_EPS",$B$2,$B$2,"BEST_FPERIOD_OVERRIDE=3bf","fill=previous","Days=A")</f>
        <v>1.5109999999999999</v>
      </c>
      <c r="E316">
        <f ca="1">_xll.BDH(A316,"BEST_TARGET_PRICE",$B$2,$B$2,"fill=previous","Days=A")</f>
        <v>1419.62</v>
      </c>
      <c r="F316">
        <f ca="1">_xll.BDH($A316,F$6,$B$2,$B$2,"Dir=V","Dts=H")</f>
        <v>1193</v>
      </c>
      <c r="G316">
        <f ca="1">_xll.BDH($A316,G$6,$B$2,$B$2,"Dir=V","Dts=H")</f>
        <v>1219.5</v>
      </c>
      <c r="H316">
        <f ca="1">_xll.BDH($A316,H$6,$B$2,$B$2,"Dir=V","Dts=H")</f>
        <v>1191</v>
      </c>
      <c r="I316">
        <f ca="1">_xll.BDH($A316,I$6,$B$2,$B$2,"Dir=V","Dts=H")</f>
        <v>1210</v>
      </c>
      <c r="J316" t="s">
        <v>681</v>
      </c>
      <c r="K316">
        <f t="shared" si="8"/>
        <v>1209.8766666666668</v>
      </c>
      <c r="L316">
        <f t="shared" si="9"/>
        <v>1285.06</v>
      </c>
      <c r="M316" t="str">
        <f>_xll.BDS(A316,"BEST_ANALYST_RECS_BULK","headers=n","startrow",MATCH(1,_xll.BDS(A316,"BEST_ANALYST_RECS_BULK","headers=n","endcol=9","startcol=9","array=t"),0),"endrow",MATCH(1,_xll.BDS(A316,"BEST_ANALYST_RECS_BULK","headers=n","endcol=9","startcol=9","array=t"),0),"cols=10;rows=1")</f>
        <v>ABSA Bank Limited</v>
      </c>
      <c r="N316" t="s">
        <v>530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21.67</v>
      </c>
      <c r="W316" t="str">
        <f>_xll.BDS(A316,"BEST_ANALYST_RECS_BULK","headers=n","startrow",MATCH(2,_xll.BDS(A316,"BEST_ANALYST_RECS_BULK","headers=n","endcol=9","startcol=9","array=t"),0),"endrow",MATCH(2,_xll.BDS(A316,"BEST_ANALYST_RECS_BULK","headers=n","endcol=9","startcol=9","array=t"),0),"cols=10;rows=1")</f>
        <v>Barclays</v>
      </c>
      <c r="X316" t="s">
        <v>735</v>
      </c>
      <c r="Y316" t="s">
        <v>35</v>
      </c>
      <c r="Z316">
        <v>3</v>
      </c>
      <c r="AA316" t="s">
        <v>18</v>
      </c>
      <c r="AB316">
        <v>1160</v>
      </c>
      <c r="AC316" t="s">
        <v>19</v>
      </c>
      <c r="AD316" s="2">
        <v>45845</v>
      </c>
      <c r="AE316">
        <v>2</v>
      </c>
      <c r="AF316">
        <v>19.329999999999998</v>
      </c>
      <c r="AG316" t="str">
        <f>_xll.BDS(A316,"BEST_ANALYST_RECS_BULK","headers=n","startrow",MATCH(3,_xll.BDS(A316,"BEST_ANALYST_RECS_BULK","headers=n","endcol=9","startcol=9","array=t"),0),"endrow",MATCH(3,_xll.BDS(A316,"BEST_ANALYST_RECS_BULK","headers=n","endcol=9","startcol=9","array=t"),0),"cols=10;rows=1")</f>
        <v>Prescient Securities</v>
      </c>
      <c r="AH316" t="s">
        <v>661</v>
      </c>
      <c r="AI316" t="s">
        <v>43</v>
      </c>
      <c r="AJ316">
        <v>1</v>
      </c>
      <c r="AK316" t="s">
        <v>18</v>
      </c>
      <c r="AL316">
        <v>1184.57</v>
      </c>
      <c r="AM316" t="s">
        <v>22</v>
      </c>
      <c r="AN316" s="2">
        <v>45708</v>
      </c>
      <c r="AO316">
        <v>3</v>
      </c>
      <c r="AP316">
        <v>18.170000000000002</v>
      </c>
      <c r="AQ316" t="str">
        <f>_xll.BDP($A316, AQ$6)</f>
        <v>Materials</v>
      </c>
      <c r="AR316" t="str">
        <f>_xll.BDP($A316, AR$6)</f>
        <v>Paper &amp; Forest Products</v>
      </c>
      <c r="AS316">
        <f ca="1">_xll.BQL( A316, "IMPLIED_VOLATILITY("&amp;_xll.BQL.DATE(B$2)&amp;",EXPIRY=30D,PCT_MONEYNESS=100)")</f>
        <v>23.8521</v>
      </c>
    </row>
    <row r="317" spans="1:45" x14ac:dyDescent="0.25">
      <c r="A317" t="s">
        <v>259</v>
      </c>
      <c r="B317">
        <f ca="1">_xll.BDH(A317,"BEST_EPS",$B$2,$B$2,"BEST_FPERIOD_OVERRIDE=1bf","fill=previous","Days=A")</f>
        <v>0.26800000000000002</v>
      </c>
      <c r="C317">
        <f ca="1">_xll.BDH(A317,"BEST_EPS",$B$2,$B$2,"BEST_FPERIOD_OVERRIDE=2bf","fill=previous","Days=A")</f>
        <v>0.28599999999999998</v>
      </c>
      <c r="D317">
        <f ca="1">_xll.BDH(A317,"BEST_EPS",$B$2,$B$2,"BEST_FPERIOD_OVERRIDE=3bf","fill=previous","Days=A")</f>
        <v>0.28999999999999998</v>
      </c>
      <c r="E317">
        <f ca="1">_xll.BDH(A317,"BEST_TARGET_PRICE",$B$2,$B$2,"fill=previous","Days=A")</f>
        <v>250</v>
      </c>
      <c r="F317">
        <f ca="1">_xll.BDH($A317,F$6,$B$2,$B$2,"Dir=V","Dts=H")</f>
        <v>259.2</v>
      </c>
      <c r="G317">
        <f ca="1">_xll.BDH($A317,G$6,$B$2,$B$2,"Dir=V","Dts=H")</f>
        <v>259.2</v>
      </c>
      <c r="H317">
        <f ca="1">_xll.BDH($A317,H$6,$B$2,$B$2,"Dir=V","Dts=H")</f>
        <v>256.89999999999998</v>
      </c>
      <c r="I317">
        <f ca="1">_xll.BDH($A317,I$6,$B$2,$B$2,"Dir=V","Dts=H")</f>
        <v>257.7</v>
      </c>
      <c r="J317" t="s">
        <v>681</v>
      </c>
      <c r="K317">
        <f t="shared" si="8"/>
        <v>269.5</v>
      </c>
      <c r="L317">
        <f t="shared" si="9"/>
        <v>249</v>
      </c>
      <c r="M317" t="str">
        <f>_xll.BDS(A317,"BEST_ANALYST_RECS_BULK","headers=n","startrow",MATCH(1,_xll.BDS(A317,"BEST_ANALYST_RECS_BULK","headers=n","endcol=9","startcol=9","array=t"),0),"endrow",MATCH(1,_xll.BDS(A317,"BEST_ANALYST_RECS_BULK","headers=n","endcol=9","startcol=9","array=t"),0),"cols=10;rows=1")</f>
        <v>AlphaValue/Baader Europe</v>
      </c>
      <c r="N317" t="s">
        <v>778</v>
      </c>
      <c r="O317" t="s">
        <v>438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36.96</v>
      </c>
      <c r="W317" t="str">
        <f>_xll.BDS(A317,"BEST_ANALYST_RECS_BULK","headers=n","startrow",MATCH(2,_xll.BDS(A317,"BEST_ANALYST_RECS_BULK","headers=n","endcol=9","startcol=9","array=t"),0),"endrow",MATCH(2,_xll.BDS(A317,"BEST_ANALYST_RECS_BULK","headers=n","endcol=9","startcol=9","array=t"),0),"cols=10;rows=1")</f>
        <v>ISS-EVA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36.700000000000003</v>
      </c>
      <c r="AG317" t="str">
        <f>_xll.BDS(A317,"BEST_ANALYST_RECS_BULK","headers=n","startrow",MATCH(3,_xll.BDS(A317,"BEST_ANALYST_RECS_BULK","headers=n","endcol=9","startcol=9","array=t"),0),"endrow",MATCH(3,_xll.BDS(A317,"BEST_ANALYST_RECS_BULK","headers=n","endcol=9","startcol=9","array=t"),0),"cols=10;rows=1")</f>
        <v>JP Morgan</v>
      </c>
      <c r="AH317" t="s">
        <v>525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33.79</v>
      </c>
      <c r="AQ317" t="str">
        <f>_xll.BDP($A317, AQ$6)</f>
        <v>Financials</v>
      </c>
      <c r="AR317" t="str">
        <f>_xll.BDP($A317, AR$6)</f>
        <v>Financial Services</v>
      </c>
      <c r="AS317">
        <f ca="1">_xll.BQL( A317, "IMPLIED_VOLATILITY("&amp;_xll.BQL.DATE(B$2)&amp;",EXPIRY=30D,PCT_MONEYNESS=100)")</f>
        <v>13.632199999999999</v>
      </c>
    </row>
    <row r="318" spans="1:45" x14ac:dyDescent="0.25">
      <c r="A318" t="s">
        <v>222</v>
      </c>
      <c r="B318">
        <f ca="1">_xll.BDH(A318,"BEST_EPS",$B$2,$B$2,"BEST_FPERIOD_OVERRIDE=1bf","fill=previous","Days=A")</f>
        <v>0.36399999999999999</v>
      </c>
      <c r="C318">
        <f ca="1">_xll.BDH(A318,"BEST_EPS",$B$2,$B$2,"BEST_FPERIOD_OVERRIDE=2bf","fill=previous","Days=A")</f>
        <v>0.432</v>
      </c>
      <c r="D318">
        <f ca="1">_xll.BDH(A318,"BEST_EPS",$B$2,$B$2,"BEST_FPERIOD_OVERRIDE=3bf","fill=previous","Days=A")</f>
        <v>0.51600000000000001</v>
      </c>
      <c r="E318">
        <f ca="1">_xll.BDH(A318,"BEST_TARGET_PRICE",$B$2,$B$2,"fill=previous","Days=A")</f>
        <v>628.14300000000003</v>
      </c>
      <c r="F318">
        <f ca="1">_xll.BDH($A318,F$6,$B$2,$B$2,"Dir=V","Dts=H")</f>
        <v>535.79999999999995</v>
      </c>
      <c r="G318">
        <f ca="1">_xll.BDH($A318,G$6,$B$2,$B$2,"Dir=V","Dts=H")</f>
        <v>538</v>
      </c>
      <c r="H318">
        <f ca="1">_xll.BDH($A318,H$6,$B$2,$B$2,"Dir=V","Dts=H")</f>
        <v>531.4</v>
      </c>
      <c r="I318">
        <f ca="1">_xll.BDH($A318,I$6,$B$2,$B$2,"Dir=V","Dts=H")</f>
        <v>533.4</v>
      </c>
      <c r="J318" t="s">
        <v>681</v>
      </c>
      <c r="K318">
        <f t="shared" si="8"/>
        <v>535</v>
      </c>
      <c r="L318">
        <f t="shared" si="9"/>
        <v>540</v>
      </c>
      <c r="M318" t="str">
        <f>_xll.BDS(A318,"BEST_ANALYST_RECS_BULK","headers=n","startrow",MATCH(1,_xll.BDS(A318,"BEST_ANALYST_RECS_BULK","headers=n","endcol=9","startcol=9","array=t"),0),"endrow",MATCH(1,_xll.BDS(A318,"BEST_ANALYST_RECS_BULK","headers=n","endcol=9","startcol=9","array=t"),0),"cols=10;rows=1")</f>
        <v>Kepler Cheuvreux</v>
      </c>
      <c r="N318" t="s">
        <v>683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19.940000000000001</v>
      </c>
      <c r="W318" t="str">
        <f>_xll.BDS(A318,"BEST_ANALYST_RECS_BULK","headers=n","startrow",MATCH(2,_xll.BDS(A318,"BEST_ANALYST_RECS_BULK","headers=n","endcol=9","startcol=9","array=t"),0),"endrow",MATCH(2,_xll.BDS(A318,"BEST_ANALYST_RECS_BULK","headers=n","endcol=9","startcol=9","array=t"),0),"cols=10;rows=1")</f>
        <v>ISS-EVA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6.07</v>
      </c>
      <c r="AG318" t="str">
        <f>_xll.BDS(A318,"BEST_ANALYST_RECS_BULK","headers=n","startrow",MATCH(3,_xll.BDS(A318,"BEST_ANALYST_RECS_BULK","headers=n","endcol=9","startcol=9","array=t"),0),"endrow",MATCH(3,_xll.BDS(A318,"BEST_ANALYST_RECS_BULK","headers=n","endcol=9","startcol=9","array=t"),0),"cols=10;rows=1")</f>
        <v>BNP Paribas Exane</v>
      </c>
      <c r="AH318" t="s">
        <v>971</v>
      </c>
      <c r="AI318" t="s">
        <v>25</v>
      </c>
      <c r="AJ318">
        <v>3</v>
      </c>
      <c r="AK318" t="s">
        <v>18</v>
      </c>
      <c r="AL318">
        <v>530</v>
      </c>
      <c r="AM318" t="s">
        <v>19</v>
      </c>
      <c r="AN318" s="2">
        <v>45845</v>
      </c>
      <c r="AO318">
        <v>3</v>
      </c>
      <c r="AP318">
        <v>0</v>
      </c>
      <c r="AQ318" t="str">
        <f>_xll.BDP($A318, AQ$6)</f>
        <v>Industrials</v>
      </c>
      <c r="AR318" t="str">
        <f>_xll.BDP($A318, AR$6)</f>
        <v>Aerospace &amp; Defense</v>
      </c>
      <c r="AS318">
        <f ca="1">_xll.BQL( A318, "IMPLIED_VOLATILITY("&amp;_xll.BQL.DATE(B$2)&amp;",EXPIRY=30D,PCT_MONEYNESS=100)")</f>
        <v>32.889200000000002</v>
      </c>
    </row>
    <row r="319" spans="1:45" x14ac:dyDescent="0.25">
      <c r="A319" t="s">
        <v>83</v>
      </c>
      <c r="B319">
        <f ca="1">_xll.BDH(A319,"BEST_EPS",$B$2,$B$2,"BEST_FPERIOD_OVERRIDE=1bf","fill=previous","Days=A")</f>
        <v>0.80400000000000005</v>
      </c>
      <c r="C319">
        <f ca="1">_xll.BDH(A319,"BEST_EPS",$B$2,$B$2,"BEST_FPERIOD_OVERRIDE=2bf","fill=previous","Days=A")</f>
        <v>0.872</v>
      </c>
      <c r="D319">
        <f ca="1">_xll.BDH(A319,"BEST_EPS",$B$2,$B$2,"BEST_FPERIOD_OVERRIDE=3bf","fill=previous","Days=A")</f>
        <v>0.90800000000000003</v>
      </c>
      <c r="E319">
        <f ca="1">_xll.BDH(A319,"BEST_TARGET_PRICE",$B$2,$B$2,"fill=previous","Days=A")</f>
        <v>1183.3330000000001</v>
      </c>
      <c r="F319">
        <f ca="1">_xll.BDH($A319,F$6,$B$2,$B$2,"Dir=V","Dts=H")</f>
        <v>1040</v>
      </c>
      <c r="G319">
        <f ca="1">_xll.BDH($A319,G$6,$B$2,$B$2,"Dir=V","Dts=H")</f>
        <v>1041.5</v>
      </c>
      <c r="H319">
        <f ca="1">_xll.BDH($A319,H$6,$B$2,$B$2,"Dir=V","Dts=H")</f>
        <v>1020.5</v>
      </c>
      <c r="I319">
        <f ca="1">_xll.BDH($A319,I$6,$B$2,$B$2,"Dir=V","Dts=H")</f>
        <v>1026</v>
      </c>
      <c r="J319" t="s">
        <v>681</v>
      </c>
      <c r="K319">
        <f t="shared" si="8"/>
        <v>1107</v>
      </c>
      <c r="L319">
        <f t="shared" si="9"/>
        <v>1073</v>
      </c>
      <c r="M319" t="str">
        <f>_xll.BDS(A319,"BEST_ANALYST_RECS_BULK","headers=n","startrow",MATCH(1,_xll.BDS(A319,"BEST_ANALYST_RECS_BULK","headers=n","endcol=9","startcol=9","array=t"),0),"endrow",MATCH(1,_xll.BDS(A319,"BEST_ANALYST_RECS_BULK","headers=n","endcol=9","startcol=9","array=t"),0),"cols=10;rows=1")</f>
        <v>Citi</v>
      </c>
      <c r="N319" t="s">
        <v>498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18.559999999999999</v>
      </c>
      <c r="W319" t="e">
        <f>_xll.BDS(A319,"BEST_ANALYST_RECS_BULK","headers=n","startrow",MATCH(2,_xll.BDS(A319,"BEST_ANALYST_RECS_BULK","headers=n","endcol=9","startcol=9","array=t"),0),"endrow",MATCH(2,_xll.BDS(A319,"BEST_ANALYST_RECS_BULK","headers=n","endcol=9","startcol=9","array=t"),0),"cols=10;rows=1")</f>
        <v>#N/A</v>
      </c>
      <c r="X319" t="s">
        <v>498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25.38</v>
      </c>
      <c r="AG319" t="str">
        <f>_xll.BDS(A319,"BEST_ANALYST_RECS_BULK","headers=n","startrow",MATCH(3,_xll.BDS(A319,"BEST_ANALYST_RECS_BULK","headers=n","endcol=9","startcol=9","array=t"),0),"endrow",MATCH(3,_xll.BDS(A319,"BEST_ANALYST_RECS_BULK","headers=n","endcol=9","startcol=9","array=t"),0),"cols=10;rows=1")</f>
        <v>RBC Capital</v>
      </c>
      <c r="AH319" t="s">
        <v>1001</v>
      </c>
      <c r="AI319" t="s">
        <v>44</v>
      </c>
      <c r="AJ319">
        <v>3</v>
      </c>
      <c r="AK319" t="s">
        <v>26</v>
      </c>
      <c r="AL319">
        <v>1175</v>
      </c>
      <c r="AM319" t="s">
        <v>22</v>
      </c>
      <c r="AN319" s="2">
        <v>45805</v>
      </c>
      <c r="AO319">
        <v>3</v>
      </c>
      <c r="AP319">
        <v>15.67</v>
      </c>
      <c r="AQ319" t="str">
        <f>_xll.BDP($A319, AQ$6)</f>
        <v>Utilities</v>
      </c>
      <c r="AR319" t="str">
        <f>_xll.BDP($A319, AR$6)</f>
        <v>Multi-Utilities</v>
      </c>
      <c r="AS319">
        <f ca="1">_xll.BQL( A319, "IMPLIED_VOLATILITY("&amp;_xll.BQL.DATE(B$2)&amp;",EXPIRY=30D,PCT_MONEYNESS=100)")</f>
        <v>18.402899999999999</v>
      </c>
    </row>
    <row r="320" spans="1:45" x14ac:dyDescent="0.25">
      <c r="A320" t="s">
        <v>114</v>
      </c>
      <c r="B320">
        <f ca="1">_xll.BDH(A320,"BEST_EPS",$B$2,$B$2,"BEST_FPERIOD_OVERRIDE=1bf","fill=previous","Days=A")</f>
        <v>0.63100000000000001</v>
      </c>
      <c r="C320">
        <f ca="1">_xll.BDH(A320,"BEST_EPS",$B$2,$B$2,"BEST_FPERIOD_OVERRIDE=2bf","fill=previous","Days=A")</f>
        <v>0.70299999999999996</v>
      </c>
      <c r="D320">
        <f ca="1">_xll.BDH(A320,"BEST_EPS",$B$2,$B$2,"BEST_FPERIOD_OVERRIDE=3bf","fill=previous","Days=A")</f>
        <v>0.74399999999999999</v>
      </c>
      <c r="E320">
        <f ca="1">_xll.BDH(A320,"BEST_TARGET_PRICE",$B$2,$B$2,"fill=previous","Days=A")</f>
        <v>562.35</v>
      </c>
      <c r="F320">
        <f ca="1">_xll.BDH($A320,F$6,$B$2,$B$2,"Dir=V","Dts=H")</f>
        <v>497.8</v>
      </c>
      <c r="G320">
        <f ca="1">_xll.BDH($A320,G$6,$B$2,$B$2,"Dir=V","Dts=H")</f>
        <v>501.8</v>
      </c>
      <c r="H320">
        <f ca="1">_xll.BDH($A320,H$6,$B$2,$B$2,"Dir=V","Dts=H")</f>
        <v>495.2</v>
      </c>
      <c r="I320">
        <f ca="1">_xll.BDH($A320,I$6,$B$2,$B$2,"Dir=V","Dts=H")</f>
        <v>500</v>
      </c>
      <c r="J320" t="s">
        <v>681</v>
      </c>
      <c r="K320">
        <f t="shared" si="8"/>
        <v>580</v>
      </c>
      <c r="L320">
        <f t="shared" si="9"/>
        <v>620</v>
      </c>
      <c r="M320" t="str">
        <f>_xll.BDS(A320,"BEST_ANALYST_RECS_BULK","headers=n","startrow",MATCH(1,_xll.BDS(A320,"BEST_ANALYST_RECS_BULK","headers=n","endcol=9","startcol=9","array=t"),0),"endrow",MATCH(1,_xll.BDS(A320,"BEST_ANALYST_RECS_BULK","headers=n","endcol=9","startcol=9","array=t"),0),"cols=10;rows=1")</f>
        <v>Barclays</v>
      </c>
      <c r="N320" t="s">
        <v>628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45845</v>
      </c>
      <c r="U320">
        <v>1</v>
      </c>
      <c r="V320">
        <v>63.41</v>
      </c>
      <c r="W320" t="str">
        <f>_xll.BDS(A320,"BEST_ANALYST_RECS_BULK","headers=n","startrow",MATCH(2,_xll.BDS(A320,"BEST_ANALYST_RECS_BULK","headers=n","endcol=9","startcol=9","array=t"),0),"endrow",MATCH(2,_xll.BDS(A320,"BEST_ANALYST_RECS_BULK","headers=n","endcol=9","startcol=9","array=t"),0),"cols=10;rows=1")</f>
        <v>Kepler Cheuvreux</v>
      </c>
      <c r="X320" t="s">
        <v>691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52.68</v>
      </c>
      <c r="AG320" t="str">
        <f>_xll.BDS(A320,"BEST_ANALYST_RECS_BULK","headers=n","startrow",MATCH(3,_xll.BDS(A320,"BEST_ANALYST_RECS_BULK","headers=n","endcol=9","startcol=9","array=t"),0),"endrow",MATCH(3,_xll.BDS(A320,"BEST_ANALYST_RECS_BULK","headers=n","endcol=9","startcol=9","array=t"),0),"cols=10;rows=1")</f>
        <v>Goldman Sachs</v>
      </c>
      <c r="AH320" t="s">
        <v>1007</v>
      </c>
      <c r="AI320" t="s">
        <v>20</v>
      </c>
      <c r="AJ320">
        <v>5</v>
      </c>
      <c r="AK320" t="s">
        <v>18</v>
      </c>
      <c r="AL320">
        <v>585</v>
      </c>
      <c r="AM320" t="s">
        <v>22</v>
      </c>
      <c r="AN320" s="2">
        <v>45848</v>
      </c>
      <c r="AO320">
        <v>3</v>
      </c>
      <c r="AP320">
        <v>51.2</v>
      </c>
      <c r="AQ320" t="str">
        <f>_xll.BDP($A320, AQ$6)</f>
        <v>Financials</v>
      </c>
      <c r="AR320" t="str">
        <f>_xll.BDP($A320, AR$6)</f>
        <v>Banks</v>
      </c>
      <c r="AS320">
        <f ca="1">_xll.BQL( A320, "IMPLIED_VOLATILITY("&amp;_xll.BQL.DATE(B$2)&amp;",EXPIRY=30D,PCT_MONEYNESS=100)")</f>
        <v>29.5304</v>
      </c>
    </row>
    <row r="321" spans="1:45" x14ac:dyDescent="0.25">
      <c r="A321" t="s">
        <v>158</v>
      </c>
      <c r="B321">
        <f ca="1">_xll.BDH(A321,"BEST_EPS",$B$2,$B$2,"BEST_FPERIOD_OVERRIDE=1bf","fill=previous","Days=A")</f>
        <v>7.2759999999999998</v>
      </c>
      <c r="C321">
        <f ca="1">_xll.BDH(A321,"BEST_EPS",$B$2,$B$2,"BEST_FPERIOD_OVERRIDE=2bf","fill=previous","Days=A")</f>
        <v>7.7869999999999999</v>
      </c>
      <c r="D321">
        <f ca="1">_xll.BDH(A321,"BEST_EPS",$B$2,$B$2,"BEST_FPERIOD_OVERRIDE=3bf","fill=previous","Days=A")</f>
        <v>8.2650000000000006</v>
      </c>
      <c r="E321">
        <f ca="1">_xll.BDH(A321,"BEST_TARGET_PRICE",$B$2,$B$2,"fill=previous","Days=A")</f>
        <v>12682.777</v>
      </c>
      <c r="F321">
        <f ca="1">_xll.BDH($A321,F$6,$B$2,$B$2,"Dir=V","Dts=H")</f>
        <v>12235</v>
      </c>
      <c r="G321">
        <f ca="1">_xll.BDH($A321,G$6,$B$2,$B$2,"Dir=V","Dts=H")</f>
        <v>12335</v>
      </c>
      <c r="H321">
        <f ca="1">_xll.BDH($A321,H$6,$B$2,$B$2,"Dir=V","Dts=H")</f>
        <v>12215</v>
      </c>
      <c r="I321">
        <f ca="1">_xll.BDH($A321,I$6,$B$2,$B$2,"Dir=V","Dts=H")</f>
        <v>12220</v>
      </c>
      <c r="J321" t="s">
        <v>681</v>
      </c>
      <c r="K321">
        <f t="shared" si="8"/>
        <v>13316.666666666666</v>
      </c>
      <c r="L321">
        <f t="shared" si="9"/>
        <v>14450</v>
      </c>
      <c r="M321" t="str">
        <f>_xll.BDS(A321,"BEST_ANALYST_RECS_BULK","headers=n","startrow",MATCH(1,_xll.BDS(A321,"BEST_ANALYST_RECS_BULK","headers=n","endcol=9","startcol=9","array=t"),0),"endrow",MATCH(1,_xll.BDS(A321,"BEST_ANALYST_RECS_BULK","headers=n","endcol=9","startcol=9","array=t"),0),"cols=10;rows=1")</f>
        <v>Rothschild &amp; Co Redburn</v>
      </c>
      <c r="N321" t="s">
        <v>776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40.21</v>
      </c>
      <c r="W321" t="str">
        <f>_xll.BDS(A321,"BEST_ANALYST_RECS_BULK","headers=n","startrow",MATCH(2,_xll.BDS(A321,"BEST_ANALYST_RECS_BULK","headers=n","endcol=9","startcol=9","array=t"),0),"endrow",MATCH(2,_xll.BDS(A321,"BEST_ANALYST_RECS_BULK","headers=n","endcol=9","startcol=9","array=t"),0),"cols=10;rows=1")</f>
        <v>Peel Hunt</v>
      </c>
      <c r="X321" t="s">
        <v>797</v>
      </c>
      <c r="Y321" t="s">
        <v>28</v>
      </c>
      <c r="Z321">
        <v>3</v>
      </c>
      <c r="AA321" t="s">
        <v>18</v>
      </c>
      <c r="AB321">
        <v>11500</v>
      </c>
      <c r="AC321" t="s">
        <v>19</v>
      </c>
      <c r="AD321" s="2">
        <v>45839</v>
      </c>
      <c r="AE321">
        <v>2</v>
      </c>
      <c r="AF321">
        <v>39.909999999999997</v>
      </c>
      <c r="AG321" t="str">
        <f>_xll.BDS(A321,"BEST_ANALYST_RECS_BULK","headers=n","startrow",MATCH(3,_xll.BDS(A321,"BEST_ANALYST_RECS_BULK","headers=n","endcol=9","startcol=9","array=t"),0),"endrow",MATCH(3,_xll.BDS(A321,"BEST_ANALYST_RECS_BULK","headers=n","endcol=9","startcol=9","array=t"),0),"cols=10;rows=1")</f>
        <v>Morgan Stanley</v>
      </c>
      <c r="AH321" t="s">
        <v>1074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31.56</v>
      </c>
      <c r="AQ321" t="str">
        <f>_xll.BDP($A321, AQ$6)</f>
        <v>Consumer Discretionary</v>
      </c>
      <c r="AR321" t="str">
        <f>_xll.BDP($A321, AR$6)</f>
        <v>Broadline Retail</v>
      </c>
      <c r="AS321">
        <f ca="1">_xll.BQL( A321, "IMPLIED_VOLATILITY("&amp;_xll.BQL.DATE(B$2)&amp;",EXPIRY=30D,PCT_MONEYNESS=100)")</f>
        <v>25.003599999999999</v>
      </c>
    </row>
    <row r="322" spans="1:45" x14ac:dyDescent="0.25">
      <c r="A322" t="s">
        <v>232</v>
      </c>
      <c r="B322">
        <f ca="1">_xll.BDH(A322,"BEST_EPS",$B$2,$B$2,"BEST_FPERIOD_OVERRIDE=1bf","fill=previous","Days=A")</f>
        <v>0.57199999999999995</v>
      </c>
      <c r="C322">
        <f ca="1">_xll.BDH(A322,"BEST_EPS",$B$2,$B$2,"BEST_FPERIOD_OVERRIDE=2bf","fill=previous","Days=A")</f>
        <v>0.69299999999999995</v>
      </c>
      <c r="D322">
        <f ca="1">_xll.BDH(A322,"BEST_EPS",$B$2,$B$2,"BEST_FPERIOD_OVERRIDE=3bf","fill=previous","Days=A")</f>
        <v>0.78500000000000003</v>
      </c>
      <c r="E322">
        <f ca="1">_xll.BDH(A322,"BEST_TARGET_PRICE",$B$2,$B$2,"fill=previous","Days=A")</f>
        <v>651.27300000000002</v>
      </c>
      <c r="F322">
        <f ca="1">_xll.BDH($A322,F$6,$B$2,$B$2,"Dir=V","Dts=H")</f>
        <v>641</v>
      </c>
      <c r="G322">
        <f ca="1">_xll.BDH($A322,G$6,$B$2,$B$2,"Dir=V","Dts=H")</f>
        <v>643.5</v>
      </c>
      <c r="H322">
        <f ca="1">_xll.BDH($A322,H$6,$B$2,$B$2,"Dir=V","Dts=H")</f>
        <v>637</v>
      </c>
      <c r="I322">
        <f ca="1">_xll.BDH($A322,I$6,$B$2,$B$2,"Dir=V","Dts=H")</f>
        <v>637</v>
      </c>
      <c r="J322" t="s">
        <v>681</v>
      </c>
      <c r="K322">
        <f t="shared" si="8"/>
        <v>750</v>
      </c>
      <c r="L322">
        <f t="shared" si="9"/>
        <v>850</v>
      </c>
      <c r="M322" t="str">
        <f>_xll.BDS(A322,"BEST_ANALYST_RECS_BULK","headers=n","startrow",MATCH(1,_xll.BDS(A322,"BEST_ANALYST_RECS_BULK","headers=n","endcol=9","startcol=9","array=t"),0),"endrow",MATCH(1,_xll.BDS(A322,"BEST_ANALYST_RECS_BULK","headers=n","endcol=9","startcol=9","array=t"),0),"cols=10;rows=1")</f>
        <v>Berenberg</v>
      </c>
      <c r="N322" t="s">
        <v>706</v>
      </c>
      <c r="O322" t="s">
        <v>20</v>
      </c>
      <c r="P322">
        <v>5</v>
      </c>
      <c r="Q322" t="s">
        <v>18</v>
      </c>
      <c r="R322">
        <v>850</v>
      </c>
      <c r="S322" t="s">
        <v>19</v>
      </c>
      <c r="T322" s="2">
        <v>45848</v>
      </c>
      <c r="U322">
        <v>1</v>
      </c>
      <c r="V322">
        <v>30.22</v>
      </c>
      <c r="W322" t="str">
        <f>_xll.BDS(A322,"BEST_ANALYST_RECS_BULK","headers=n","startrow",MATCH(2,_xll.BDS(A322,"BEST_ANALYST_RECS_BULK","headers=n","endcol=9","startcol=9","array=t"),0),"endrow",MATCH(2,_xll.BDS(A322,"BEST_ANALYST_RECS_BULK","headers=n","endcol=9","startcol=9","array=t"),0),"cols=10;rows=1")</f>
        <v>Peel Hunt</v>
      </c>
      <c r="X322" t="s">
        <v>901</v>
      </c>
      <c r="Y322" t="s">
        <v>438</v>
      </c>
      <c r="Z322">
        <v>4</v>
      </c>
      <c r="AA322" t="s">
        <v>18</v>
      </c>
      <c r="AB322">
        <v>550</v>
      </c>
      <c r="AC322" t="s">
        <v>19</v>
      </c>
      <c r="AD322" s="2">
        <v>45845</v>
      </c>
      <c r="AE322">
        <v>2</v>
      </c>
      <c r="AF322">
        <v>29.62</v>
      </c>
      <c r="AG322" t="e">
        <f>_xll.BDS(A322,"BEST_ANALYST_RECS_BULK","headers=n","startrow",MATCH(3,_xll.BDS(A322,"BEST_ANALYST_RECS_BULK","headers=n","endcol=9","startcol=9","array=t"),0),"endrow",MATCH(3,_xll.BDS(A322,"BEST_ANALYST_RECS_BULK","headers=n","endcol=9","startcol=9","array=t"),0),"cols=10;rows=1")</f>
        <v>#N/A</v>
      </c>
      <c r="AH322" t="s">
        <v>706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tr">
        <f>_xll.BDP($A322, AQ$6)</f>
        <v>Financials</v>
      </c>
      <c r="AR322" t="str">
        <f>_xll.BDP($A322, AR$6)</f>
        <v>Insurance</v>
      </c>
      <c r="AS322">
        <f ca="1">_xll.BQL( A322, "IMPLIED_VOLATILITY("&amp;_xll.BQL.DATE(B$2)&amp;",EXPIRY=30D,PCT_MONEYNESS=100)")</f>
        <v>15.9678</v>
      </c>
    </row>
    <row r="323" spans="1:45" x14ac:dyDescent="0.25">
      <c r="A323" t="s">
        <v>141</v>
      </c>
      <c r="B323">
        <f ca="1">_xll.BDH(A323,"BEST_EPS",$B$2,$B$2,"BEST_FPERIOD_OVERRIDE=1bf","fill=previous","Days=A")</f>
        <v>1.105</v>
      </c>
      <c r="C323">
        <f ca="1">_xll.BDH(A323,"BEST_EPS",$B$2,$B$2,"BEST_FPERIOD_OVERRIDE=2bf","fill=previous","Days=A")</f>
        <v>1.2529999999999999</v>
      </c>
      <c r="D323">
        <f ca="1">_xll.BDH(A323,"BEST_EPS",$B$2,$B$2,"BEST_FPERIOD_OVERRIDE=3bf","fill=previous","Days=A")</f>
        <v>1.419</v>
      </c>
      <c r="E323">
        <f ca="1">_xll.BDH(A323,"BEST_TARGET_PRICE",$B$2,$B$2,"fill=previous","Days=A")</f>
        <v>1171.6790000000001</v>
      </c>
      <c r="F323">
        <f ca="1">_xll.BDH($A323,F$6,$B$2,$B$2,"Dir=V","Dts=H")</f>
        <v>917.4</v>
      </c>
      <c r="G323">
        <f ca="1">_xll.BDH($A323,G$6,$B$2,$B$2,"Dir=V","Dts=H")</f>
        <v>925.4</v>
      </c>
      <c r="H323">
        <f ca="1">_xll.BDH($A323,H$6,$B$2,$B$2,"Dir=V","Dts=H")</f>
        <v>911.4</v>
      </c>
      <c r="I323">
        <f ca="1">_xll.BDH($A323,I$6,$B$2,$B$2,"Dir=V","Dts=H")</f>
        <v>924</v>
      </c>
      <c r="J323" t="s">
        <v>681</v>
      </c>
      <c r="K323">
        <f t="shared" si="8"/>
        <v>1325</v>
      </c>
      <c r="L323">
        <f t="shared" si="9"/>
        <v>1040</v>
      </c>
      <c r="M323" t="e">
        <f>_xll.BDS(A323,"BEST_ANALYST_RECS_BULK","headers=n","startrow",MATCH(1,_xll.BDS(A323,"BEST_ANALYST_RECS_BULK","headers=n","endcol=9","startcol=9","array=t"),0),"endrow",MATCH(1,_xll.BDS(A323,"BEST_ANALYST_RECS_BULK","headers=n","endcol=9","startcol=9","array=t"),0),"cols=10;rows=1")</f>
        <v>#N/A</v>
      </c>
      <c r="N323" t="s">
        <v>684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tr">
        <f>_xll.BDS(A323,"BEST_ANALYST_RECS_BULK","headers=n","startrow",MATCH(2,_xll.BDS(A323,"BEST_ANALYST_RECS_BULK","headers=n","endcol=9","startcol=9","array=t"),0),"endrow",MATCH(2,_xll.BDS(A323,"BEST_ANALYST_RECS_BULK","headers=n","endcol=9","startcol=9","array=t"),0),"cols=10;rows=1")</f>
        <v>BNP Paribas Exane</v>
      </c>
      <c r="X323" t="s">
        <v>1075</v>
      </c>
      <c r="Y323" t="s">
        <v>17</v>
      </c>
      <c r="Z323">
        <v>5</v>
      </c>
      <c r="AA323" t="s">
        <v>18</v>
      </c>
      <c r="AB323">
        <v>1040</v>
      </c>
      <c r="AC323" t="s">
        <v>19</v>
      </c>
      <c r="AD323" s="2">
        <v>45848</v>
      </c>
      <c r="AE323">
        <v>2</v>
      </c>
      <c r="AF323">
        <v>28.63</v>
      </c>
      <c r="AG323" t="str">
        <f>_xll.BDS(A323,"BEST_ANALYST_RECS_BULK","headers=n","startrow",MATCH(3,_xll.BDS(A323,"BEST_ANALYST_RECS_BULK","headers=n","endcol=9","startcol=9","array=t"),0),"endrow",MATCH(3,_xll.BDS(A323,"BEST_ANALYST_RECS_BULK","headers=n","endcol=9","startcol=9","array=t"),0),"cols=10;rows=1")</f>
        <v>Sadif Investment Analytics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tr">
        <f>_xll.BDP($A323, AQ$6)</f>
        <v>Financials</v>
      </c>
      <c r="AR323" t="str">
        <f>_xll.BDP($A323, AR$6)</f>
        <v>Insurance</v>
      </c>
      <c r="AS323">
        <f ca="1">_xll.BQL( A323, "IMPLIED_VOLATILITY("&amp;_xll.BQL.DATE(B$2)&amp;",EXPIRY=30D,PCT_MONEYNESS=100)")</f>
        <v>26.8887</v>
      </c>
    </row>
    <row r="324" spans="1:45" x14ac:dyDescent="0.25">
      <c r="A324" t="s">
        <v>243</v>
      </c>
      <c r="B324">
        <f ca="1">_xll.BDH(A324,"BEST_EPS",$B$2,$B$2,"BEST_FPERIOD_OVERRIDE=1bf","fill=previous","Days=A")</f>
        <v>1.032</v>
      </c>
      <c r="C324">
        <f ca="1">_xll.BDH(A324,"BEST_EPS",$B$2,$B$2,"BEST_FPERIOD_OVERRIDE=2bf","fill=previous","Days=A")</f>
        <v>1.202</v>
      </c>
      <c r="D324">
        <f ca="1">_xll.BDH(A324,"BEST_EPS",$B$2,$B$2,"BEST_FPERIOD_OVERRIDE=3bf","fill=previous","Days=A")</f>
        <v>1.454</v>
      </c>
      <c r="E324">
        <f ca="1">_xll.BDH(A324,"BEST_TARGET_PRICE",$B$2,$B$2,"fill=previous","Days=A")</f>
        <v>1573.059</v>
      </c>
      <c r="F324">
        <f ca="1">_xll.BDH($A324,F$6,$B$2,$B$2,"Dir=V","Dts=H")</f>
        <v>1235.5</v>
      </c>
      <c r="G324">
        <f ca="1">_xll.BDH($A324,G$6,$B$2,$B$2,"Dir=V","Dts=H")</f>
        <v>1239</v>
      </c>
      <c r="H324">
        <f ca="1">_xll.BDH($A324,H$6,$B$2,$B$2,"Dir=V","Dts=H")</f>
        <v>1212.5</v>
      </c>
      <c r="I324">
        <f ca="1">_xll.BDH($A324,I$6,$B$2,$B$2,"Dir=V","Dts=H")</f>
        <v>1236</v>
      </c>
      <c r="J324" t="s">
        <v>681</v>
      </c>
      <c r="K324">
        <f t="shared" si="8"/>
        <v>1448</v>
      </c>
      <c r="L324">
        <f t="shared" si="9"/>
        <v>1419</v>
      </c>
      <c r="M324" t="str">
        <f>_xll.BDS(A324,"BEST_ANALYST_RECS_BULK","headers=n","startrow",MATCH(1,_xll.BDS(A324,"BEST_ANALYST_RECS_BULK","headers=n","endcol=9","startcol=9","array=t"),0),"endrow",MATCH(1,_xll.BDS(A324,"BEST_ANALYST_RECS_BULK","headers=n","endcol=9","startcol=9","array=t"),0),"cols=10;rows=1")</f>
        <v>Deutsche Bank</v>
      </c>
      <c r="N324" t="s">
        <v>606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14.31</v>
      </c>
      <c r="W324" t="str">
        <f>_xll.BDS(A324,"BEST_ANALYST_RECS_BULK","headers=n","startrow",MATCH(2,_xll.BDS(A324,"BEST_ANALYST_RECS_BULK","headers=n","endcol=9","startcol=9","array=t"),0),"endrow",MATCH(2,_xll.BDS(A324,"BEST_ANALYST_RECS_BULK","headers=n","endcol=9","startcol=9","array=t"),0),"cols=10;rows=1")</f>
        <v>Rothschild &amp; Co Redburn</v>
      </c>
      <c r="X324" t="s">
        <v>722</v>
      </c>
      <c r="Y324" t="s">
        <v>20</v>
      </c>
      <c r="Z324">
        <v>5</v>
      </c>
      <c r="AA324" t="s">
        <v>18</v>
      </c>
      <c r="AB324">
        <v>1575</v>
      </c>
      <c r="AC324" t="s">
        <v>19</v>
      </c>
      <c r="AD324" s="2">
        <v>45842</v>
      </c>
      <c r="AE324">
        <v>2</v>
      </c>
      <c r="AF324">
        <v>9.64</v>
      </c>
      <c r="AG324" t="str">
        <f>_xll.BDS(A324,"BEST_ANALYST_RECS_BULK","headers=n","startrow",MATCH(3,_xll.BDS(A324,"BEST_ANALYST_RECS_BULK","headers=n","endcol=9","startcol=9","array=t"),0),"endrow",MATCH(3,_xll.BDS(A324,"BEST_ANALYST_RECS_BULK","headers=n","endcol=9","startcol=9","array=t"),0),"cols=10;rows=1")</f>
        <v>Peel Hunt</v>
      </c>
      <c r="AH324" t="s">
        <v>721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9.5</v>
      </c>
      <c r="AQ324" t="str">
        <f>_xll.BDP($A324, AQ$6)</f>
        <v>Consumer Discretionary</v>
      </c>
      <c r="AR324" t="str">
        <f>_xll.BDP($A324, AR$6)</f>
        <v>Household Durables</v>
      </c>
      <c r="AS324">
        <f ca="1">_xll.BQL( A324, "IMPLIED_VOLATILITY("&amp;_xll.BQL.DATE(B$2)&amp;",EXPIRY=30D,PCT_MONEYNESS=100)")</f>
        <v>33.015900000000002</v>
      </c>
    </row>
    <row r="325" spans="1:45" x14ac:dyDescent="0.25">
      <c r="A325" t="s">
        <v>206</v>
      </c>
      <c r="B325">
        <f ca="1">_xll.BDH(A325,"BEST_EPS",$B$2,$B$2,"BEST_FPERIOD_OVERRIDE=1bf","fill=previous","Days=A")</f>
        <v>0.67200000000000004</v>
      </c>
      <c r="C325">
        <f ca="1">_xll.BDH(A325,"BEST_EPS",$B$2,$B$2,"BEST_FPERIOD_OVERRIDE=2bf","fill=previous","Days=A")</f>
        <v>0.74399999999999999</v>
      </c>
      <c r="D325">
        <f ca="1">_xll.BDH(A325,"BEST_EPS",$B$2,$B$2,"BEST_FPERIOD_OVERRIDE=3bf","fill=previous","Days=A")</f>
        <v>0.80200000000000005</v>
      </c>
      <c r="E325">
        <f ca="1">_xll.BDH(A325,"BEST_TARGET_PRICE",$B$2,$B$2,"fill=previous","Days=A")</f>
        <v>1271.5</v>
      </c>
      <c r="F325">
        <f ca="1">_xll.BDH($A325,F$6,$B$2,$B$2,"Dir=V","Dts=H")</f>
        <v>1045</v>
      </c>
      <c r="G325">
        <f ca="1">_xll.BDH($A325,G$6,$B$2,$B$2,"Dir=V","Dts=H")</f>
        <v>1060.5</v>
      </c>
      <c r="H325">
        <f ca="1">_xll.BDH($A325,H$6,$B$2,$B$2,"Dir=V","Dts=H")</f>
        <v>1044.5</v>
      </c>
      <c r="I325">
        <f ca="1">_xll.BDH($A325,I$6,$B$2,$B$2,"Dir=V","Dts=H")</f>
        <v>1055.5</v>
      </c>
      <c r="J325" t="s">
        <v>681</v>
      </c>
      <c r="K325">
        <f t="shared" si="8"/>
        <v>1235</v>
      </c>
      <c r="L325">
        <f t="shared" si="9"/>
        <v>1160</v>
      </c>
      <c r="M325" t="str">
        <f>_xll.BDS(A325,"BEST_ANALYST_RECS_BULK","headers=n","startrow",MATCH(1,_xll.BDS(A325,"BEST_ANALYST_RECS_BULK","headers=n","endcol=9","startcol=9","array=t"),0),"endrow",MATCH(1,_xll.BDS(A325,"BEST_ANALYST_RECS_BULK","headers=n","endcol=9","startcol=9","array=t"),0),"cols=10;rows=1")</f>
        <v>Morgan Stanley</v>
      </c>
      <c r="N325" t="s">
        <v>696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27.9</v>
      </c>
      <c r="W325" t="str">
        <f>_xll.BDS(A325,"BEST_ANALYST_RECS_BULK","headers=n","startrow",MATCH(2,_xll.BDS(A325,"BEST_ANALYST_RECS_BULK","headers=n","endcol=9","startcol=9","array=t"),0),"endrow",MATCH(2,_xll.BDS(A325,"BEST_ANALYST_RECS_BULK","headers=n","endcol=9","startcol=9","array=t"),0),"cols=10;rows=1")</f>
        <v>JP Morgan</v>
      </c>
      <c r="X325" t="s">
        <v>479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6.97</v>
      </c>
      <c r="AG325" t="str">
        <f>_xll.BDS(A325,"BEST_ANALYST_RECS_BULK","headers=n","startrow",MATCH(3,_xll.BDS(A325,"BEST_ANALYST_RECS_BULK","headers=n","endcol=9","startcol=9","array=t"),0),"endrow",MATCH(3,_xll.BDS(A325,"BEST_ANALYST_RECS_BULK","headers=n","endcol=9","startcol=9","array=t"),0),"cols=10;rows=1")</f>
        <v>ISS-EVA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3.18</v>
      </c>
      <c r="AQ325" t="str">
        <f>_xll.BDP($A325, AQ$6)</f>
        <v>Consumer Discretionary</v>
      </c>
      <c r="AR325" t="str">
        <f>_xll.BDP($A325, AR$6)</f>
        <v>Diversified Consumer Services</v>
      </c>
      <c r="AS325">
        <f ca="1">_xll.BQL( A325, "IMPLIED_VOLATILITY("&amp;_xll.BQL.DATE(B$2)&amp;",EXPIRY=30D,PCT_MONEYNESS=100)")</f>
        <v>24.527799999999999</v>
      </c>
    </row>
    <row r="326" spans="1:45" x14ac:dyDescent="0.25">
      <c r="A326" t="s">
        <v>65</v>
      </c>
      <c r="B326">
        <f ca="1">_xll.BDH(A326,"BEST_EPS",$B$2,$B$2,"BEST_FPERIOD_OVERRIDE=1bf","fill=previous","Days=A")</f>
        <v>1.3660000000000001</v>
      </c>
      <c r="C326">
        <f ca="1">_xll.BDH(A326,"BEST_EPS",$B$2,$B$2,"BEST_FPERIOD_OVERRIDE=2bf","fill=previous","Days=A")</f>
        <v>1.5009999999999999</v>
      </c>
      <c r="D326">
        <f ca="1">_xll.BDH(A326,"BEST_EPS",$B$2,$B$2,"BEST_FPERIOD_OVERRIDE=3bf","fill=previous","Days=A")</f>
        <v>1.639</v>
      </c>
      <c r="E326">
        <f ca="1">_xll.BDH(A326,"BEST_TARGET_PRICE",$B$2,$B$2,"fill=previous","Days=A")</f>
        <v>4433.9589999999998</v>
      </c>
      <c r="F326">
        <f ca="1">_xll.BDH($A326,F$6,$B$2,$B$2,"Dir=V","Dts=H")</f>
        <v>3958</v>
      </c>
      <c r="G326">
        <f ca="1">_xll.BDH($A326,G$6,$B$2,$B$2,"Dir=V","Dts=H")</f>
        <v>4005</v>
      </c>
      <c r="H326">
        <f ca="1">_xll.BDH($A326,H$6,$B$2,$B$2,"Dir=V","Dts=H")</f>
        <v>3953</v>
      </c>
      <c r="I326">
        <f ca="1">_xll.BDH($A326,I$6,$B$2,$B$2,"Dir=V","Dts=H")</f>
        <v>3992</v>
      </c>
      <c r="J326" t="s">
        <v>681</v>
      </c>
      <c r="K326">
        <f t="shared" si="8"/>
        <v>4551.4733333333334</v>
      </c>
      <c r="L326">
        <f t="shared" si="9"/>
        <v>3900</v>
      </c>
      <c r="M326" t="str">
        <f>_xll.BDS(A326,"BEST_ANALYST_RECS_BULK","headers=n","startrow",MATCH(1,_xll.BDS(A326,"BEST_ANALYST_RECS_BULK","headers=n","endcol=9","startcol=9","array=t"),0),"endrow",MATCH(1,_xll.BDS(A326,"BEST_ANALYST_RECS_BULK","headers=n","endcol=9","startcol=9","array=t"),0),"cols=10;rows=1")</f>
        <v>Morningstar</v>
      </c>
      <c r="N326" t="s">
        <v>764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tr">
        <f>_xll.BDS(A326,"BEST_ANALYST_RECS_BULK","headers=n","startrow",MATCH(2,_xll.BDS(A326,"BEST_ANALYST_RECS_BULK","headers=n","endcol=9","startcol=9","array=t"),0),"endrow",MATCH(2,_xll.BDS(A326,"BEST_ANALYST_RECS_BULK","headers=n","endcol=9","startcol=9","array=t"),0),"cols=10;rows=1")</f>
        <v>JP Morgan</v>
      </c>
      <c r="X326" t="s">
        <v>479</v>
      </c>
      <c r="Y326" t="s">
        <v>24</v>
      </c>
      <c r="Z326">
        <v>5</v>
      </c>
      <c r="AA326" t="s">
        <v>18</v>
      </c>
      <c r="AB326">
        <v>4890</v>
      </c>
      <c r="AC326" t="s">
        <v>19</v>
      </c>
      <c r="AD326" s="2">
        <v>45848</v>
      </c>
      <c r="AE326">
        <v>2</v>
      </c>
      <c r="AF326">
        <v>12.85</v>
      </c>
      <c r="AG326" t="str">
        <f>_xll.BDS(A326,"BEST_ANALYST_RECS_BULK","headers=n","startrow",MATCH(3,_xll.BDS(A326,"BEST_ANALYST_RECS_BULK","headers=n","endcol=9","startcol=9","array=t"),0),"endrow",MATCH(3,_xll.BDS(A326,"BEST_ANALYST_RECS_BULK","headers=n","endcol=9","startcol=9","array=t"),0),"cols=10;rows=1")</f>
        <v>ING Bank</v>
      </c>
      <c r="AH326" t="s">
        <v>1003</v>
      </c>
      <c r="AI326" t="s">
        <v>20</v>
      </c>
      <c r="AJ326">
        <v>5</v>
      </c>
      <c r="AK326" t="s">
        <v>18</v>
      </c>
      <c r="AL326">
        <v>4864.42</v>
      </c>
      <c r="AM326" t="s">
        <v>22</v>
      </c>
      <c r="AN326" s="2">
        <v>45827</v>
      </c>
      <c r="AO326">
        <v>3</v>
      </c>
      <c r="AP326">
        <v>12.59</v>
      </c>
      <c r="AQ326" t="str">
        <f>_xll.BDP($A326, AQ$6)</f>
        <v>Industrials</v>
      </c>
      <c r="AR326" t="str">
        <f>_xll.BDP($A326, AR$6)</f>
        <v>Professional Services</v>
      </c>
      <c r="AS326">
        <f ca="1">_xll.BQL( A326, "IMPLIED_VOLATILITY("&amp;_xll.BQL.DATE(B$2)&amp;",EXPIRY=30D,PCT_MONEYNESS=100)")</f>
        <v>17.179500000000001</v>
      </c>
    </row>
    <row r="327" spans="1:45" x14ac:dyDescent="0.25">
      <c r="A327" t="s">
        <v>62</v>
      </c>
      <c r="B327">
        <f ca="1">_xll.BDH(A327,"BEST_EPS",$B$2,$B$2,"BEST_FPERIOD_OVERRIDE=1bf","fill=previous","Days=A")</f>
        <v>5.984</v>
      </c>
      <c r="C327">
        <f ca="1">_xll.BDH(A327,"BEST_EPS",$B$2,$B$2,"BEST_FPERIOD_OVERRIDE=2bf","fill=previous","Days=A")</f>
        <v>6.0979999999999999</v>
      </c>
      <c r="D327">
        <f ca="1">_xll.BDH(A327,"BEST_EPS",$B$2,$B$2,"BEST_FPERIOD_OVERRIDE=3bf","fill=previous","Days=A")</f>
        <v>6.45</v>
      </c>
      <c r="E327">
        <f ca="1">_xll.BDH(A327,"BEST_TARGET_PRICE",$B$2,$B$2,"fill=previous","Days=A")</f>
        <v>5260.9089999999997</v>
      </c>
      <c r="F327">
        <f ca="1">_xll.BDH($A327,F$6,$B$2,$B$2,"Dir=V","Dts=H")</f>
        <v>4428.5</v>
      </c>
      <c r="G327">
        <f ca="1">_xll.BDH($A327,G$6,$B$2,$B$2,"Dir=V","Dts=H")</f>
        <v>4490</v>
      </c>
      <c r="H327">
        <f ca="1">_xll.BDH($A327,H$6,$B$2,$B$2,"Dir=V","Dts=H")</f>
        <v>4414.5</v>
      </c>
      <c r="I327">
        <f ca="1">_xll.BDH($A327,I$6,$B$2,$B$2,"Dir=V","Dts=H")</f>
        <v>4447.5</v>
      </c>
      <c r="J327" t="s">
        <v>681</v>
      </c>
      <c r="K327">
        <f t="shared" si="8"/>
        <v>4613.9066666666668</v>
      </c>
      <c r="L327">
        <f t="shared" si="9"/>
        <v>3900</v>
      </c>
      <c r="M327" t="str">
        <f>_xll.BDS(A327,"BEST_ANALYST_RECS_BULK","headers=n","startrow",MATCH(1,_xll.BDS(A327,"BEST_ANALYST_RECS_BULK","headers=n","endcol=9","startcol=9","array=t"),0),"endrow",MATCH(1,_xll.BDS(A327,"BEST_ANALYST_RECS_BULK","headers=n","endcol=9","startcol=9","array=t"),0),"cols=10;rows=1")</f>
        <v>Macquarie</v>
      </c>
      <c r="N327" t="s">
        <v>657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45847</v>
      </c>
      <c r="U327">
        <v>1</v>
      </c>
      <c r="V327">
        <v>6.75</v>
      </c>
      <c r="W327" t="str">
        <f>_xll.BDS(A327,"BEST_ANALYST_RECS_BULK","headers=n","startrow",MATCH(2,_xll.BDS(A327,"BEST_ANALYST_RECS_BULK","headers=n","endcol=9","startcol=9","array=t"),0),"endrow",MATCH(2,_xll.BDS(A327,"BEST_ANALYST_RECS_BULK","headers=n","endcol=9","startcol=9","array=t"),0),"cols=10;rows=1")</f>
        <v>SBG Securities (Pty) Ltd</v>
      </c>
      <c r="X327" t="s">
        <v>685</v>
      </c>
      <c r="Y327" t="s">
        <v>28</v>
      </c>
      <c r="Z327">
        <v>3</v>
      </c>
      <c r="AA327" t="s">
        <v>18</v>
      </c>
      <c r="AB327">
        <v>4800</v>
      </c>
      <c r="AC327" t="s">
        <v>22</v>
      </c>
      <c r="AD327" s="2">
        <v>45848</v>
      </c>
      <c r="AE327">
        <v>2</v>
      </c>
      <c r="AF327">
        <v>3.91</v>
      </c>
      <c r="AG327" t="str">
        <f>_xll.BDS(A327,"BEST_ANALYST_RECS_BULK","headers=n","startrow",MATCH(3,_xll.BDS(A327,"BEST_ANALYST_RECS_BULK","headers=n","endcol=9","startcol=9","array=t"),0),"endrow",MATCH(3,_xll.BDS(A327,"BEST_ANALYST_RECS_BULK","headers=n","endcol=9","startcol=9","array=t"),0),"cols=10;rows=1")</f>
        <v>Sadif Investment Analytics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tr">
        <f>_xll.BDP($A327, AQ$6)</f>
        <v>Materials</v>
      </c>
      <c r="AR327" t="str">
        <f>_xll.BDP($A327, AR$6)</f>
        <v>Metals &amp; Mining</v>
      </c>
      <c r="AS327">
        <f ca="1">_xll.BQL( A327, "IMPLIED_VOLATILITY("&amp;_xll.BQL.DATE(B$2)&amp;",EXPIRY=30D,PCT_MONEYNESS=100)")</f>
        <v>24.021799999999999</v>
      </c>
    </row>
    <row r="328" spans="1:45" x14ac:dyDescent="0.25">
      <c r="A328" t="s">
        <v>109</v>
      </c>
      <c r="B328">
        <f ca="1">_xll.BDH(A328,"BEST_EPS",$B$2,$B$2,"BEST_FPERIOD_OVERRIDE=1bf","fill=previous","Days=A")</f>
        <v>3.54</v>
      </c>
      <c r="C328">
        <f ca="1">_xll.BDH(A328,"BEST_EPS",$B$2,$B$2,"BEST_FPERIOD_OVERRIDE=2bf","fill=previous","Days=A")</f>
        <v>3.7770000000000001</v>
      </c>
      <c r="D328">
        <f ca="1">_xll.BDH(A328,"BEST_EPS",$B$2,$B$2,"BEST_FPERIOD_OVERRIDE=3bf","fill=previous","Days=A")</f>
        <v>4.0069999999999997</v>
      </c>
      <c r="E328">
        <f ca="1">_xll.BDH(A328,"BEST_TARGET_PRICE",$B$2,$B$2,"fill=previous","Days=A")</f>
        <v>5744.7370000000001</v>
      </c>
      <c r="F328">
        <f ca="1">_xll.BDH($A328,F$6,$B$2,$B$2,"Dir=V","Dts=H")</f>
        <v>5064</v>
      </c>
      <c r="G328">
        <f ca="1">_xll.BDH($A328,G$6,$B$2,$B$2,"Dir=V","Dts=H")</f>
        <v>5110</v>
      </c>
      <c r="H328">
        <f ca="1">_xll.BDH($A328,H$6,$B$2,$B$2,"Dir=V","Dts=H")</f>
        <v>5038</v>
      </c>
      <c r="I328">
        <f ca="1">_xll.BDH($A328,I$6,$B$2,$B$2,"Dir=V","Dts=H")</f>
        <v>5100</v>
      </c>
      <c r="J328" t="s">
        <v>681</v>
      </c>
      <c r="K328">
        <f t="shared" ref="K328:K391" si="10">AVERAGE(R328,AB328,AL328)</f>
        <v>5800</v>
      </c>
      <c r="L328">
        <f t="shared" ref="L328:L391" si="11">IF(OR(ISNA(M328),R328=0,R328="#N/A N/A"),IF(OR(ISNA(W328),AB328=0,AB328="#N/A N/A"),IF(OR(ISNA(AG328),AL328=0,AL328="#N/A N/A"),E328,AL328),AB328),R328)</f>
        <v>6400</v>
      </c>
      <c r="M328" t="e">
        <f>_xll.BDS(A328,"BEST_ANALYST_RECS_BULK","headers=n","startrow",MATCH(1,_xll.BDS(A328,"BEST_ANALYST_RECS_BULK","headers=n","endcol=9","startcol=9","array=t"),0),"endrow",MATCH(1,_xll.BDS(A328,"BEST_ANALYST_RECS_BULK","headers=n","endcol=9","startcol=9","array=t"),0),"cols=10;rows=1")</f>
        <v>#N/A</v>
      </c>
      <c r="N328" t="s">
        <v>452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tr">
        <f>_xll.BDS(A328,"BEST_ANALYST_RECS_BULK","headers=n","startrow",MATCH(2,_xll.BDS(A328,"BEST_ANALYST_RECS_BULK","headers=n","endcol=9","startcol=9","array=t"),0),"endrow",MATCH(2,_xll.BDS(A328,"BEST_ANALYST_RECS_BULK","headers=n","endcol=9","startcol=9","array=t"),0),"cols=10;rows=1")</f>
        <v>BNP Paribas Exane</v>
      </c>
      <c r="X328" t="s">
        <v>477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45848</v>
      </c>
      <c r="AE328">
        <v>2</v>
      </c>
      <c r="AF328">
        <v>23.42</v>
      </c>
      <c r="AG328" t="str">
        <f>_xll.BDS(A328,"BEST_ANALYST_RECS_BULK","headers=n","startrow",MATCH(3,_xll.BDS(A328,"BEST_ANALYST_RECS_BULK","headers=n","endcol=9","startcol=9","array=t"),0),"endrow",MATCH(3,_xll.BDS(A328,"BEST_ANALYST_RECS_BULK","headers=n","endcol=9","startcol=9","array=t"),0),"cols=10;rows=1")</f>
        <v>HSBC</v>
      </c>
      <c r="AH328" t="s">
        <v>758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45839</v>
      </c>
      <c r="AO328">
        <v>3</v>
      </c>
      <c r="AP328">
        <v>8.18</v>
      </c>
      <c r="AQ328" t="str">
        <f>_xll.BDP($A328, AQ$6)</f>
        <v>Consumer Staples</v>
      </c>
      <c r="AR328" t="str">
        <f>_xll.BDP($A328, AR$6)</f>
        <v>Household Products</v>
      </c>
      <c r="AS328">
        <f ca="1">_xll.BQL( A328, "IMPLIED_VOLATILITY("&amp;_xll.BQL.DATE(B$2)&amp;",EXPIRY=30D,PCT_MONEYNESS=100)")</f>
        <v>21.9758</v>
      </c>
    </row>
    <row r="329" spans="1:45" x14ac:dyDescent="0.25">
      <c r="A329" t="s">
        <v>245</v>
      </c>
      <c r="B329">
        <f ca="1">_xll.BDH(A329,"BEST_EPS",$B$2,$B$2,"BEST_FPERIOD_OVERRIDE=1bf","fill=previous","Days=A")</f>
        <v>0.308</v>
      </c>
      <c r="C329">
        <f ca="1">_xll.BDH(A329,"BEST_EPS",$B$2,$B$2,"BEST_FPERIOD_OVERRIDE=2bf","fill=previous","Days=A")</f>
        <v>0.34899999999999998</v>
      </c>
      <c r="D329">
        <f ca="1">_xll.BDH(A329,"BEST_EPS",$B$2,$B$2,"BEST_FPERIOD_OVERRIDE=3bf","fill=previous","Days=A")</f>
        <v>0.39100000000000001</v>
      </c>
      <c r="E329">
        <f ca="1">_xll.BDH(A329,"BEST_TARGET_PRICE",$B$2,$B$2,"fill=previous","Days=A")</f>
        <v>714.92899999999997</v>
      </c>
      <c r="F329">
        <f ca="1">_xll.BDH($A329,F$6,$B$2,$B$2,"Dir=V","Dts=H")</f>
        <v>784</v>
      </c>
      <c r="G329">
        <f ca="1">_xll.BDH($A329,G$6,$B$2,$B$2,"Dir=V","Dts=H")</f>
        <v>786.4</v>
      </c>
      <c r="H329">
        <f ca="1">_xll.BDH($A329,H$6,$B$2,$B$2,"Dir=V","Dts=H")</f>
        <v>779.2</v>
      </c>
      <c r="I329">
        <f ca="1">_xll.BDH($A329,I$6,$B$2,$B$2,"Dir=V","Dts=H")</f>
        <v>783</v>
      </c>
      <c r="J329" t="s">
        <v>681</v>
      </c>
      <c r="K329">
        <f t="shared" si="10"/>
        <v>800</v>
      </c>
      <c r="L329">
        <f t="shared" si="11"/>
        <v>850</v>
      </c>
      <c r="M329" t="e">
        <f>_xll.BDS(A329,"BEST_ANALYST_RECS_BULK","headers=n","startrow",MATCH(1,_xll.BDS(A329,"BEST_ANALYST_RECS_BULK","headers=n","endcol=9","startcol=9","array=t"),0),"endrow",MATCH(1,_xll.BDS(A329,"BEST_ANALYST_RECS_BULK","headers=n","endcol=9","startcol=9","array=t"),0),"cols=10;rows=1")</f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tr">
        <f>_xll.BDS(A329,"BEST_ANALYST_RECS_BULK","headers=n","startrow",MATCH(2,_xll.BDS(A329,"BEST_ANALYST_RECS_BULK","headers=n","endcol=9","startcol=9","array=t"),0),"endrow",MATCH(2,_xll.BDS(A329,"BEST_ANALYST_RECS_BULK","headers=n","endcol=9","startcol=9","array=t"),0),"cols=10;rows=1")</f>
        <v>BNP Paribas Exane</v>
      </c>
      <c r="X329" t="s">
        <v>585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45840</v>
      </c>
      <c r="AE329">
        <v>2</v>
      </c>
      <c r="AF329">
        <v>46.81</v>
      </c>
      <c r="AG329" t="str">
        <f>_xll.BDS(A329,"BEST_ANALYST_RECS_BULK","headers=n","startrow",MATCH(3,_xll.BDS(A329,"BEST_ANALYST_RECS_BULK","headers=n","endcol=9","startcol=9","array=t"),0),"endrow",MATCH(3,_xll.BDS(A329,"BEST_ANALYST_RECS_BULK","headers=n","endcol=9","startcol=9","array=t"),0),"cols=10;rows=1")</f>
        <v>Panmure Liberum</v>
      </c>
      <c r="AH329" t="s">
        <v>855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36.159999999999997</v>
      </c>
      <c r="AQ329" t="str">
        <f>_xll.BDP($A329, AQ$6)</f>
        <v>Communication Services</v>
      </c>
      <c r="AR329" t="str">
        <f>_xll.BDP($A329, AR$6)</f>
        <v>Interactive Media &amp; Services</v>
      </c>
      <c r="AS329">
        <f ca="1">_xll.BQL( A329, "IMPLIED_VOLATILITY("&amp;_xll.BQL.DATE(B$2)&amp;",EXPIRY=30D,PCT_MONEYNESS=100)")</f>
        <v>22.1662</v>
      </c>
    </row>
    <row r="330" spans="1:45" x14ac:dyDescent="0.25">
      <c r="A330" t="s">
        <v>89</v>
      </c>
      <c r="B330">
        <f ca="1">_xll.BDH(A330,"BEST_EPS",$B$2,$B$2,"BEST_FPERIOD_OVERRIDE=1bf","fill=previous","Days=A")</f>
        <v>0.26200000000000001</v>
      </c>
      <c r="C330">
        <f ca="1">_xll.BDH(A330,"BEST_EPS",$B$2,$B$2,"BEST_FPERIOD_OVERRIDE=2bf","fill=previous","Days=A")</f>
        <v>0.30599999999999999</v>
      </c>
      <c r="D330">
        <f ca="1">_xll.BDH(A330,"BEST_EPS",$B$2,$B$2,"BEST_FPERIOD_OVERRIDE=3bf","fill=previous","Days=A")</f>
        <v>0.34799999999999998</v>
      </c>
      <c r="E330">
        <f ca="1">_xll.BDH(A330,"BEST_TARGET_PRICE",$B$2,$B$2,"fill=previous","Days=A")</f>
        <v>901.88900000000001</v>
      </c>
      <c r="F330">
        <f ca="1">_xll.BDH($A330,F$6,$B$2,$B$2,"Dir=V","Dts=H")</f>
        <v>989</v>
      </c>
      <c r="G330">
        <f ca="1">_xll.BDH($A330,G$6,$B$2,$B$2,"Dir=V","Dts=H")</f>
        <v>990</v>
      </c>
      <c r="H330">
        <f ca="1">_xll.BDH($A330,H$6,$B$2,$B$2,"Dir=V","Dts=H")</f>
        <v>973.6</v>
      </c>
      <c r="I330">
        <f ca="1">_xll.BDH($A330,I$6,$B$2,$B$2,"Dir=V","Dts=H")</f>
        <v>975.4</v>
      </c>
      <c r="J330" t="s">
        <v>681</v>
      </c>
      <c r="K330">
        <f t="shared" si="10"/>
        <v>895</v>
      </c>
      <c r="L330">
        <f t="shared" si="11"/>
        <v>1000</v>
      </c>
      <c r="M330" t="str">
        <f>_xll.BDS(A330,"BEST_ANALYST_RECS_BULK","headers=n","startrow",MATCH(1,_xll.BDS(A330,"BEST_ANALYST_RECS_BULK","headers=n","endcol=9","startcol=9","array=t"),0),"endrow",MATCH(1,_xll.BDS(A330,"BEST_ANALYST_RECS_BULK","headers=n","endcol=9","startcol=9","array=t"),0),"cols=10;rows=1")</f>
        <v>Oddo BHF</v>
      </c>
      <c r="N330" t="s">
        <v>763</v>
      </c>
      <c r="O330" t="s">
        <v>17</v>
      </c>
      <c r="P330">
        <v>5</v>
      </c>
      <c r="Q330" t="s">
        <v>18</v>
      </c>
      <c r="R330">
        <v>1000</v>
      </c>
      <c r="S330" t="s">
        <v>19</v>
      </c>
      <c r="T330" s="2">
        <v>45835</v>
      </c>
      <c r="U330">
        <v>1</v>
      </c>
      <c r="V330">
        <v>116.55</v>
      </c>
      <c r="W330" t="e">
        <f>_xll.BDS(A330,"BEST_ANALYST_RECS_BULK","headers=n","startrow",MATCH(2,_xll.BDS(A330,"BEST_ANALYST_RECS_BULK","headers=n","endcol=9","startcol=9","array=t"),0),"endrow",MATCH(2,_xll.BDS(A330,"BEST_ANALYST_RECS_BULK","headers=n","endcol=9","startcol=9","array=t"),0),"cols=10;rows=1")</f>
        <v>#N/A</v>
      </c>
      <c r="X330" t="s">
        <v>638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tr">
        <f>_xll.BDS(A330,"BEST_ANALYST_RECS_BULK","headers=n","startrow",MATCH(3,_xll.BDS(A330,"BEST_ANALYST_RECS_BULK","headers=n","endcol=9","startcol=9","array=t"),0),"endrow",MATCH(3,_xll.BDS(A330,"BEST_ANALYST_RECS_BULK","headers=n","endcol=9","startcol=9","array=t"),0),"cols=10;rows=1")</f>
        <v>William O'Neil &amp; Co Incorporated</v>
      </c>
      <c r="AH330" t="s">
        <v>953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74.209999999999994</v>
      </c>
      <c r="AQ330" t="str">
        <f>_xll.BDP($A330, AQ$6)</f>
        <v>Industrials</v>
      </c>
      <c r="AR330" t="str">
        <f>_xll.BDP($A330, AR$6)</f>
        <v>Aerospace &amp; Defense</v>
      </c>
      <c r="AS330">
        <f ca="1">_xll.BQL( A330, "IMPLIED_VOLATILITY("&amp;_xll.BQL.DATE(B$2)&amp;",EXPIRY=30D,PCT_MONEYNESS=100)")</f>
        <v>36.787100000000002</v>
      </c>
    </row>
    <row r="331" spans="1:45" x14ac:dyDescent="0.25">
      <c r="A331" t="s">
        <v>185</v>
      </c>
      <c r="B331">
        <f ca="1">_xll.BDH(A331,"BEST_EPS",$B$2,$B$2,"BEST_FPERIOD_OVERRIDE=1bf","fill=previous","Days=A")</f>
        <v>0.28499999999999998</v>
      </c>
      <c r="C331">
        <f ca="1">_xll.BDH(A331,"BEST_EPS",$B$2,$B$2,"BEST_FPERIOD_OVERRIDE=2bf","fill=previous","Days=A")</f>
        <v>0.314</v>
      </c>
      <c r="D331">
        <f ca="1">_xll.BDH(A331,"BEST_EPS",$B$2,$B$2,"BEST_FPERIOD_OVERRIDE=3bf","fill=previous","Days=A")</f>
        <v>0.34699999999999998</v>
      </c>
      <c r="E331">
        <f ca="1">_xll.BDH(A331,"BEST_TARGET_PRICE",$B$2,$B$2,"fill=previous","Days=A")</f>
        <v>418.714</v>
      </c>
      <c r="F331">
        <f ca="1">_xll.BDH($A331,F$6,$B$2,$B$2,"Dir=V","Dts=H")</f>
        <v>339</v>
      </c>
      <c r="G331">
        <f ca="1">_xll.BDH($A331,G$6,$B$2,$B$2,"Dir=V","Dts=H")</f>
        <v>344.9</v>
      </c>
      <c r="H331">
        <f ca="1">_xll.BDH($A331,H$6,$B$2,$B$2,"Dir=V","Dts=H")</f>
        <v>338.7</v>
      </c>
      <c r="I331">
        <f ca="1">_xll.BDH($A331,I$6,$B$2,$B$2,"Dir=V","Dts=H")</f>
        <v>342.5</v>
      </c>
      <c r="J331" t="s">
        <v>681</v>
      </c>
      <c r="K331">
        <f t="shared" si="10"/>
        <v>375</v>
      </c>
      <c r="L331">
        <f t="shared" si="11"/>
        <v>450</v>
      </c>
      <c r="M331" t="str">
        <f>_xll.BDS(A331,"BEST_ANALYST_RECS_BULK","headers=n","startrow",MATCH(1,_xll.BDS(A331,"BEST_ANALYST_RECS_BULK","headers=n","endcol=9","startcol=9","array=t"),0),"endrow",MATCH(1,_xll.BDS(A331,"BEST_ANALYST_RECS_BULK","headers=n","endcol=9","startcol=9","array=t"),0),"cols=10;rows=1")</f>
        <v>ISS-EVA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24.91</v>
      </c>
      <c r="W331" t="str">
        <f>_xll.BDS(A331,"BEST_ANALYST_RECS_BULK","headers=n","startrow",MATCH(2,_xll.BDS(A331,"BEST_ANALYST_RECS_BULK","headers=n","endcol=9","startcol=9","array=t"),0),"endrow",MATCH(2,_xll.BDS(A331,"BEST_ANALYST_RECS_BULK","headers=n","endcol=9","startcol=9","array=t"),0),"cols=10;rows=1")</f>
        <v>Morgan Stanley</v>
      </c>
      <c r="X331" t="s">
        <v>967</v>
      </c>
      <c r="Y331" t="s">
        <v>578</v>
      </c>
      <c r="Z331">
        <v>3</v>
      </c>
      <c r="AA331" t="s">
        <v>18</v>
      </c>
      <c r="AB331">
        <v>450</v>
      </c>
      <c r="AC331" t="s">
        <v>22</v>
      </c>
      <c r="AD331" s="2">
        <v>45845</v>
      </c>
      <c r="AE331">
        <v>2</v>
      </c>
      <c r="AF331">
        <v>0</v>
      </c>
      <c r="AG331" t="str">
        <f>_xll.BDS(A331,"BEST_ANALYST_RECS_BULK","headers=n","startrow",MATCH(3,_xll.BDS(A331,"BEST_ANALYST_RECS_BULK","headers=n","endcol=9","startcol=9","array=t"),0),"endrow",MATCH(3,_xll.BDS(A331,"BEST_ANALYST_RECS_BULK","headers=n","endcol=9","startcol=9","array=t"),0),"cols=10;rows=1")</f>
        <v>Bernstein</v>
      </c>
      <c r="AH331" t="s">
        <v>572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-0.69</v>
      </c>
      <c r="AQ331" t="str">
        <f>_xll.BDP($A331, AQ$6)</f>
        <v>Industrials</v>
      </c>
      <c r="AR331" t="str">
        <f>_xll.BDP($A331, AR$6)</f>
        <v>Commercial Services &amp; Supplies</v>
      </c>
      <c r="AS331">
        <f ca="1">_xll.BQL( A331, "IMPLIED_VOLATILITY("&amp;_xll.BQL.DATE(B$2)&amp;",EXPIRY=30D,PCT_MONEYNESS=100)")</f>
        <v>35.047699999999999</v>
      </c>
    </row>
    <row r="332" spans="1:45" x14ac:dyDescent="0.25">
      <c r="A332" t="s">
        <v>205</v>
      </c>
      <c r="B332">
        <f ca="1">_xll.BDH(A332,"BEST_EPS",$B$2,$B$2,"BEST_FPERIOD_OVERRIDE=1bf","fill=previous","Days=A")</f>
        <v>0.23599999999999999</v>
      </c>
      <c r="C332">
        <f ca="1">_xll.BDH(A332,"BEST_EPS",$B$2,$B$2,"BEST_FPERIOD_OVERRIDE=2bf","fill=previous","Days=A")</f>
        <v>0.26300000000000001</v>
      </c>
      <c r="D332">
        <f ca="1">_xll.BDH(A332,"BEST_EPS",$B$2,$B$2,"BEST_FPERIOD_OVERRIDE=3bf","fill=previous","Days=A")</f>
        <v>0.28199999999999997</v>
      </c>
      <c r="E332">
        <f ca="1">_xll.BDH(A332,"BEST_TARGET_PRICE",$B$2,$B$2,"fill=previous","Days=A")</f>
        <v>302.38499999999999</v>
      </c>
      <c r="F332">
        <f ca="1">_xll.BDH($A332,F$6,$B$2,$B$2,"Dir=V","Dts=H")</f>
        <v>287.39999999999998</v>
      </c>
      <c r="G332">
        <f ca="1">_xll.BDH($A332,G$6,$B$2,$B$2,"Dir=V","Dts=H")</f>
        <v>287.39999999999998</v>
      </c>
      <c r="H332">
        <f ca="1">_xll.BDH($A332,H$6,$B$2,$B$2,"Dir=V","Dts=H")</f>
        <v>283.2</v>
      </c>
      <c r="I332">
        <f ca="1">_xll.BDH($A332,I$6,$B$2,$B$2,"Dir=V","Dts=H")</f>
        <v>283.8</v>
      </c>
      <c r="J332" t="s">
        <v>681</v>
      </c>
      <c r="K332">
        <f t="shared" si="10"/>
        <v>326.66666666666669</v>
      </c>
      <c r="L332">
        <f t="shared" si="11"/>
        <v>320</v>
      </c>
      <c r="M332" t="e">
        <f>_xll.BDS(A332,"BEST_ANALYST_RECS_BULK","headers=n","startrow",MATCH(1,_xll.BDS(A332,"BEST_ANALYST_RECS_BULK","headers=n","endcol=9","startcol=9","array=t"),0),"endrow",MATCH(1,_xll.BDS(A332,"BEST_ANALYST_RECS_BULK","headers=n","endcol=9","startcol=9","array=t"),0),"cols=10;rows=1")</f>
        <v>#N/A</v>
      </c>
      <c r="N332" t="s">
        <v>483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tr">
        <f>_xll.BDS(A332,"BEST_ANALYST_RECS_BULK","headers=n","startrow",MATCH(2,_xll.BDS(A332,"BEST_ANALYST_RECS_BULK","headers=n","endcol=9","startcol=9","array=t"),0),"endrow",MATCH(2,_xll.BDS(A332,"BEST_ANALYST_RECS_BULK","headers=n","endcol=9","startcol=9","array=t"),0),"cols=10;rows=1")</f>
        <v>Barclays</v>
      </c>
      <c r="X332" t="s">
        <v>866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45847</v>
      </c>
      <c r="AE332">
        <v>2</v>
      </c>
      <c r="AF332">
        <v>14.5</v>
      </c>
      <c r="AG332" t="str">
        <f>_xll.BDS(A332,"BEST_ANALYST_RECS_BULK","headers=n","startrow",MATCH(3,_xll.BDS(A332,"BEST_ANALYST_RECS_BULK","headers=n","endcol=9","startcol=9","array=t"),0),"endrow",MATCH(3,_xll.BDS(A332,"BEST_ANALYST_RECS_BULK","headers=n","endcol=9","startcol=9","array=t"),0),"cols=10;rows=1")</f>
        <v>JP Morgan</v>
      </c>
      <c r="AH332" t="s">
        <v>483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10.71</v>
      </c>
      <c r="AQ332" t="str">
        <f>_xll.BDP($A332, AQ$6)</f>
        <v>Consumer Staples</v>
      </c>
      <c r="AR332" t="str">
        <f>_xll.BDP($A332, AR$6)</f>
        <v>Consumer Staples Distribution</v>
      </c>
      <c r="AS332">
        <f ca="1">_xll.BQL( A332, "IMPLIED_VOLATILITY("&amp;_xll.BQL.DATE(B$2)&amp;",EXPIRY=30D,PCT_MONEYNESS=100)")</f>
        <v>20.201000000000001</v>
      </c>
    </row>
    <row r="333" spans="1:45" x14ac:dyDescent="0.25">
      <c r="A333" t="s">
        <v>234</v>
      </c>
      <c r="B333">
        <f ca="1">_xll.BDH(A333,"BEST_EPS",$B$2,$B$2,"BEST_FPERIOD_OVERRIDE=1bf","fill=previous","Days=A")</f>
        <v>0.312</v>
      </c>
      <c r="C333">
        <f ca="1">_xll.BDH(A333,"BEST_EPS",$B$2,$B$2,"BEST_FPERIOD_OVERRIDE=2bf","fill=previous","Days=A")</f>
        <v>0.35499999999999998</v>
      </c>
      <c r="D333">
        <f ca="1">_xll.BDH(A333,"BEST_EPS",$B$2,$B$2,"BEST_FPERIOD_OVERRIDE=3bf","fill=previous","Days=A")</f>
        <v>0.379</v>
      </c>
      <c r="E333">
        <f ca="1">_xll.BDH(A333,"BEST_TARGET_PRICE",$B$2,$B$2,"fill=previous","Days=A")</f>
        <v>373.81299999999999</v>
      </c>
      <c r="F333">
        <f ca="1">_xll.BDH($A333,F$6,$B$2,$B$2,"Dir=V","Dts=H")</f>
        <v>382.4</v>
      </c>
      <c r="G333">
        <f ca="1">_xll.BDH($A333,G$6,$B$2,$B$2,"Dir=V","Dts=H")</f>
        <v>386.2</v>
      </c>
      <c r="H333">
        <f ca="1">_xll.BDH($A333,H$6,$B$2,$B$2,"Dir=V","Dts=H")</f>
        <v>381</v>
      </c>
      <c r="I333">
        <f ca="1">_xll.BDH($A333,I$6,$B$2,$B$2,"Dir=V","Dts=H")</f>
        <v>386.2</v>
      </c>
      <c r="J333" t="s">
        <v>681</v>
      </c>
      <c r="K333">
        <f t="shared" si="10"/>
        <v>408.43333333333334</v>
      </c>
      <c r="L333">
        <f t="shared" si="11"/>
        <v>435</v>
      </c>
      <c r="M333" t="str">
        <f>_xll.BDS(A333,"BEST_ANALYST_RECS_BULK","headers=n","startrow",MATCH(1,_xll.BDS(A333,"BEST_ANALYST_RECS_BULK","headers=n","endcol=9","startcol=9","array=t"),0),"endrow",MATCH(1,_xll.BDS(A333,"BEST_ANALYST_RECS_BULK","headers=n","endcol=9","startcol=9","array=t"),0),"cols=10;rows=1")</f>
        <v>Panmure Liberum</v>
      </c>
      <c r="N333" t="s">
        <v>708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45846</v>
      </c>
      <c r="U333">
        <v>1</v>
      </c>
      <c r="V333">
        <v>27.81</v>
      </c>
      <c r="W333" t="str">
        <f>_xll.BDS(A333,"BEST_ANALYST_RECS_BULK","headers=n","startrow",MATCH(2,_xll.BDS(A333,"BEST_ANALYST_RECS_BULK","headers=n","endcol=9","startcol=9","array=t"),0),"endrow",MATCH(2,_xll.BDS(A333,"BEST_ANALYST_RECS_BULK","headers=n","endcol=9","startcol=9","array=t"),0),"cols=10;rows=1")</f>
        <v>Grupo Santander</v>
      </c>
      <c r="X333" t="s">
        <v>821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18.09</v>
      </c>
      <c r="AG333" t="str">
        <f>_xll.BDS(A333,"BEST_ANALYST_RECS_BULK","headers=n","startrow",MATCH(3,_xll.BDS(A333,"BEST_ANALYST_RECS_BULK","headers=n","endcol=9","startcol=9","array=t"),0),"endrow",MATCH(3,_xll.BDS(A333,"BEST_ANALYST_RECS_BULK","headers=n","endcol=9","startcol=9","array=t"),0),"cols=10;rows=1")</f>
        <v>Morningstar</v>
      </c>
      <c r="AH333" t="s">
        <v>481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18</v>
      </c>
      <c r="AQ333" t="str">
        <f>_xll.BDP($A333, AQ$6)</f>
        <v>Financials</v>
      </c>
      <c r="AR333" t="str">
        <f>_xll.BDP($A333, AR$6)</f>
        <v>Capital Markets</v>
      </c>
      <c r="AS333">
        <f ca="1">_xll.BQL( A333, "IMPLIED_VOLATILITY("&amp;_xll.BQL.DATE(B$2)&amp;",EXPIRY=30D,PCT_MONEYNESS=100)")</f>
        <v>22.420100000000001</v>
      </c>
    </row>
    <row r="334" spans="1:45" x14ac:dyDescent="0.25">
      <c r="A334" t="s">
        <v>176</v>
      </c>
      <c r="B334">
        <f ca="1">_xll.BDH(A334,"BEST_EPS",$B$2,$B$2,"BEST_FPERIOD_OVERRIDE=1bf","fill=previous","Days=A")</f>
        <v>0.46800000000000003</v>
      </c>
      <c r="C334">
        <f ca="1">_xll.BDH(A334,"BEST_EPS",$B$2,$B$2,"BEST_FPERIOD_OVERRIDE=2bf","fill=previous","Days=A")</f>
        <v>0.52900000000000003</v>
      </c>
      <c r="D334">
        <f ca="1">_xll.BDH(A334,"BEST_EPS",$B$2,$B$2,"BEST_FPERIOD_OVERRIDE=3bf","fill=previous","Days=A")</f>
        <v>0.61</v>
      </c>
      <c r="E334">
        <f ca="1">_xll.BDH(A334,"BEST_TARGET_PRICE",$B$2,$B$2,"fill=previous","Days=A")</f>
        <v>1379.35</v>
      </c>
      <c r="F334">
        <f ca="1">_xll.BDH($A334,F$6,$B$2,$B$2,"Dir=V","Dts=H")</f>
        <v>1245.5</v>
      </c>
      <c r="G334">
        <f ca="1">_xll.BDH($A334,G$6,$B$2,$B$2,"Dir=V","Dts=H")</f>
        <v>1249</v>
      </c>
      <c r="H334">
        <f ca="1">_xll.BDH($A334,H$6,$B$2,$B$2,"Dir=V","Dts=H")</f>
        <v>1221.5</v>
      </c>
      <c r="I334">
        <f ca="1">_xll.BDH($A334,I$6,$B$2,$B$2,"Dir=V","Dts=H")</f>
        <v>1223.5</v>
      </c>
      <c r="J334" t="s">
        <v>681</v>
      </c>
      <c r="K334">
        <f t="shared" si="10"/>
        <v>1434.3333333333333</v>
      </c>
      <c r="L334">
        <f t="shared" si="11"/>
        <v>1303</v>
      </c>
      <c r="M334" t="str">
        <f>_xll.BDS(A334,"BEST_ANALYST_RECS_BULK","headers=n","startrow",MATCH(1,_xll.BDS(A334,"BEST_ANALYST_RECS_BULK","headers=n","endcol=9","startcol=9","array=t"),0),"endrow",MATCH(1,_xll.BDS(A334,"BEST_ANALYST_RECS_BULK","headers=n","endcol=9","startcol=9","array=t"),0),"cols=10;rows=1")</f>
        <v>AlphaValue/Baader Europe</v>
      </c>
      <c r="N334" t="s">
        <v>554</v>
      </c>
      <c r="O334" t="s">
        <v>444</v>
      </c>
      <c r="P334">
        <v>2</v>
      </c>
      <c r="Q334" t="s">
        <v>18</v>
      </c>
      <c r="R334">
        <v>1303</v>
      </c>
      <c r="S334" t="s">
        <v>27</v>
      </c>
      <c r="T334" s="2">
        <v>45847</v>
      </c>
      <c r="U334">
        <v>1</v>
      </c>
      <c r="V334">
        <v>35.69</v>
      </c>
      <c r="W334" t="str">
        <f>_xll.BDS(A334,"BEST_ANALYST_RECS_BULK","headers=n","startrow",MATCH(2,_xll.BDS(A334,"BEST_ANALYST_RECS_BULK","headers=n","endcol=9","startcol=9","array=t"),0),"endrow",MATCH(2,_xll.BDS(A334,"BEST_ANALYST_RECS_BULK","headers=n","endcol=9","startcol=9","array=t"),0),"cols=10;rows=1")</f>
        <v>BNP Paribas Exane</v>
      </c>
      <c r="X334" t="s">
        <v>534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45845</v>
      </c>
      <c r="AE334">
        <v>2</v>
      </c>
      <c r="AF334">
        <v>24.71</v>
      </c>
      <c r="AG334" t="str">
        <f>_xll.BDS(A334,"BEST_ANALYST_RECS_BULK","headers=n","startrow",MATCH(3,_xll.BDS(A334,"BEST_ANALYST_RECS_BULK","headers=n","endcol=9","startcol=9","array=t"),0),"endrow",MATCH(3,_xll.BDS(A334,"BEST_ANALYST_RECS_BULK","headers=n","endcol=9","startcol=9","array=t"),0),"cols=10;rows=1")</f>
        <v>Morgan Stanley</v>
      </c>
      <c r="AH334" t="s">
        <v>580</v>
      </c>
      <c r="AI334" t="s">
        <v>34</v>
      </c>
      <c r="AJ334">
        <v>5</v>
      </c>
      <c r="AK334" t="s">
        <v>18</v>
      </c>
      <c r="AL334">
        <v>1400</v>
      </c>
      <c r="AM334" t="s">
        <v>22</v>
      </c>
      <c r="AN334" s="2">
        <v>45846</v>
      </c>
      <c r="AO334">
        <v>3</v>
      </c>
      <c r="AP334">
        <v>20.41</v>
      </c>
      <c r="AQ334" t="str">
        <f>_xll.BDP($A334, AQ$6)</f>
        <v>Information Technology</v>
      </c>
      <c r="AR334" t="str">
        <f>_xll.BDP($A334, AR$6)</f>
        <v>Software</v>
      </c>
      <c r="AS334">
        <f ca="1">_xll.BQL( A334, "IMPLIED_VOLATILITY("&amp;_xll.BQL.DATE(B$2)&amp;",EXPIRY=30D,PCT_MONEYNESS=100)")</f>
        <v>19.398199999999999</v>
      </c>
    </row>
    <row r="335" spans="1:45" x14ac:dyDescent="0.25">
      <c r="A335" t="s">
        <v>53</v>
      </c>
      <c r="B335">
        <f ca="1">_xll.BDH(A335,"BEST_EPS",$B$2,$B$2,"BEST_FPERIOD_OVERRIDE=1bf","fill=previous","Days=A")</f>
        <v>3.2269999999999999</v>
      </c>
      <c r="C335">
        <f ca="1">_xll.BDH(A335,"BEST_EPS",$B$2,$B$2,"BEST_FPERIOD_OVERRIDE=2bf","fill=previous","Days=A")</f>
        <v>3.6539999999999999</v>
      </c>
      <c r="D335">
        <f ca="1">_xll.BDH(A335,"BEST_EPS",$B$2,$B$2,"BEST_FPERIOD_OVERRIDE=3bf","fill=previous","Days=A")</f>
        <v>4.1890000000000001</v>
      </c>
      <c r="E335">
        <f ca="1">_xll.BDH(A335,"BEST_TARGET_PRICE",$B$2,$B$2,"fill=previous","Days=A")</f>
        <v>2960.8670000000002</v>
      </c>
      <c r="F335">
        <f ca="1">_xll.BDH($A335,F$6,$B$2,$B$2,"Dir=V","Dts=H")</f>
        <v>2635.5</v>
      </c>
      <c r="G335">
        <f ca="1">_xll.BDH($A335,G$6,$B$2,$B$2,"Dir=V","Dts=H")</f>
        <v>2668</v>
      </c>
      <c r="H335">
        <f ca="1">_xll.BDH($A335,H$6,$B$2,$B$2,"Dir=V","Dts=H")</f>
        <v>2625</v>
      </c>
      <c r="I335">
        <f ca="1">_xll.BDH($A335,I$6,$B$2,$B$2,"Dir=V","Dts=H")</f>
        <v>2658</v>
      </c>
      <c r="J335" t="s">
        <v>681</v>
      </c>
      <c r="K335">
        <f t="shared" si="10"/>
        <v>2980.3333333333335</v>
      </c>
      <c r="L335">
        <f t="shared" si="11"/>
        <v>2900</v>
      </c>
      <c r="M335" t="str">
        <f>_xll.BDS(A335,"BEST_ANALYST_RECS_BULK","headers=n","startrow",MATCH(1,_xll.BDS(A335,"BEST_ANALYST_RECS_BULK","headers=n","endcol=9","startcol=9","array=t"),0),"endrow",MATCH(1,_xll.BDS(A335,"BEST_ANALYST_RECS_BULK","headers=n","endcol=9","startcol=9","array=t"),0),"cols=10;rows=1")</f>
        <v>Landesbank Baden-Wuerttemberg</v>
      </c>
      <c r="N335" t="s">
        <v>832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12.35</v>
      </c>
      <c r="W335" t="str">
        <f>_xll.BDS(A335,"BEST_ANALYST_RECS_BULK","headers=n","startrow",MATCH(2,_xll.BDS(A335,"BEST_ANALYST_RECS_BULK","headers=n","endcol=9","startcol=9","array=t"),0),"endrow",MATCH(2,_xll.BDS(A335,"BEST_ANALYST_RECS_BULK","headers=n","endcol=9","startcol=9","array=t"),0),"cols=10;rows=1")</f>
        <v>Intesa Sanpaolo</v>
      </c>
      <c r="X335" t="s">
        <v>912</v>
      </c>
      <c r="Y335" t="s">
        <v>20</v>
      </c>
      <c r="Z335">
        <v>5</v>
      </c>
      <c r="AA335" t="s">
        <v>18</v>
      </c>
      <c r="AB335">
        <v>3281</v>
      </c>
      <c r="AC335" t="s">
        <v>22</v>
      </c>
      <c r="AD335" s="2">
        <v>45845</v>
      </c>
      <c r="AE335">
        <v>2</v>
      </c>
      <c r="AF335">
        <v>8.14</v>
      </c>
      <c r="AG335" t="str">
        <f>_xll.BDS(A335,"BEST_ANALYST_RECS_BULK","headers=n","startrow",MATCH(3,_xll.BDS(A335,"BEST_ANALYST_RECS_BULK","headers=n","endcol=9","startcol=9","array=t"),0),"endrow",MATCH(3,_xll.BDS(A335,"BEST_ANALYST_RECS_BULK","headers=n","endcol=9","startcol=9","array=t"),0),"cols=10;rows=1")</f>
        <v>Morningstar</v>
      </c>
      <c r="AH335" t="s">
        <v>41</v>
      </c>
      <c r="AI335" t="s">
        <v>28</v>
      </c>
      <c r="AJ335">
        <v>3</v>
      </c>
      <c r="AK335" t="s">
        <v>18</v>
      </c>
      <c r="AL335">
        <v>2760</v>
      </c>
      <c r="AM335" t="s">
        <v>19</v>
      </c>
      <c r="AN335" s="2">
        <v>45834</v>
      </c>
      <c r="AO335">
        <v>3</v>
      </c>
      <c r="AP335">
        <v>6.22</v>
      </c>
      <c r="AQ335" t="str">
        <f>_xll.BDP($A335, AQ$6)</f>
        <v>Energy</v>
      </c>
      <c r="AR335" t="str">
        <f>_xll.BDP($A335, AR$6)</f>
        <v>Oil, Gas &amp; Consumable Fuels</v>
      </c>
      <c r="AS335">
        <f ca="1">_xll.BQL( A335, "IMPLIED_VOLATILITY("&amp;_xll.BQL.DATE(B$2)&amp;",EXPIRY=30D,PCT_MONEYNESS=100)")</f>
        <v>17.635300000000001</v>
      </c>
    </row>
    <row r="336" spans="1:45" x14ac:dyDescent="0.25">
      <c r="A336" t="s">
        <v>210</v>
      </c>
      <c r="B336">
        <f ca="1">_xll.BDH(A336,"BEST_EPS",$B$2,$B$2,"BEST_FPERIOD_OVERRIDE=1bf","fill=previous","Days=A")</f>
        <v>0.28599999999999998</v>
      </c>
      <c r="C336">
        <f ca="1">_xll.BDH(A336,"BEST_EPS",$B$2,$B$2,"BEST_FPERIOD_OVERRIDE=2bf","fill=previous","Days=A")</f>
        <v>0.309</v>
      </c>
      <c r="D336" t="str">
        <f ca="1">_xll.BDH(A336,"BEST_EPS",$B$2,$B$2,"BEST_FPERIOD_OVERRIDE=3bf","fill=previous","Days=A")</f>
        <v>#N/A N/A</v>
      </c>
      <c r="E336" t="str">
        <f ca="1">_xll.BDH(A336,"BEST_TARGET_PRICE",$B$2,$B$2,"fill=previous","Days=A")</f>
        <v>#N/A N/A</v>
      </c>
      <c r="F336" t="str">
        <f ca="1">_xll.BDH($A336,F$6,$B$2,$B$2,"Dir=V","Dts=H")</f>
        <v>#N/A N/A</v>
      </c>
      <c r="G336" t="str">
        <f ca="1">_xll.BDH($A336,G$6,$B$2,$B$2,"Dir=V","Dts=H")</f>
        <v>#N/A N/A</v>
      </c>
      <c r="H336" t="str">
        <f ca="1">_xll.BDH($A336,H$6,$B$2,$B$2,"Dir=V","Dts=H")</f>
        <v>#N/A N/A</v>
      </c>
      <c r="I336" t="str">
        <f ca="1">_xll.BDH($A336,I$6,$B$2,$B$2,"Dir=V","Dts=H")</f>
        <v>#N/A N/A</v>
      </c>
      <c r="J336" t="s">
        <v>681</v>
      </c>
      <c r="K336">
        <f t="shared" si="10"/>
        <v>660</v>
      </c>
      <c r="L336" t="str">
        <f t="shared" ca="1" si="11"/>
        <v>#N/A N/A</v>
      </c>
      <c r="M336" t="e">
        <f>_xll.BDS(A336,"BEST_ANALYST_RECS_BULK","headers=n","startrow",MATCH(1,_xll.BDS(A336,"BEST_ANALYST_RECS_BULK","headers=n","endcol=9","startcol=9","array=t"),0),"endrow",MATCH(1,_xll.BDS(A336,"BEST_ANALYST_RECS_BULK","headers=n","endcol=9","startcol=9","array=t"),0),"cols=10;rows=1")</f>
        <v>#N/A</v>
      </c>
      <c r="N336" t="s">
        <v>482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f>_xll.BDS(A336,"BEST_ANALYST_RECS_BULK","headers=n","startrow",MATCH(2,_xll.BDS(A336,"BEST_ANALYST_RECS_BULK","headers=n","endcol=9","startcol=9","array=t"),0),"endrow",MATCH(2,_xll.BDS(A336,"BEST_ANALYST_RECS_BULK","headers=n","endcol=9","startcol=9","array=t"),0),"cols=10;rows=1")</f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f>_xll.BDS(A336,"BEST_ANALYST_RECS_BULK","headers=n","startrow",MATCH(3,_xll.BDS(A336,"BEST_ANALYST_RECS_BULK","headers=n","endcol=9","startcol=9","array=t"),0),"endrow",MATCH(3,_xll.BDS(A336,"BEST_ANALYST_RECS_BULK","headers=n","endcol=9","startcol=9","array=t"),0),"cols=10;rows=1")</f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tr">
        <f>_xll.BDP($A336, AQ$6)</f>
        <v>Materials</v>
      </c>
      <c r="AR336" t="str">
        <f>_xll.BDP($A336, AR$6)</f>
        <v>Containers &amp; Packaging</v>
      </c>
      <c r="AS336" t="str">
        <f ca="1">_xll.BQL( A336, "IMPLIED_VOLATILITY("&amp;_xll.BQL.DATE(B$2)&amp;",EXPIRY=30D,PCT_MONEYNESS=100)")</f>
        <v>#N/A</v>
      </c>
    </row>
    <row r="337" spans="1:45" x14ac:dyDescent="0.25">
      <c r="A337" t="s">
        <v>216</v>
      </c>
      <c r="B337">
        <f ca="1">_xll.BDH(A337,"BEST_EPS",$B$2,$B$2,"BEST_FPERIOD_OVERRIDE=1bf","fill=previous","Days=A")</f>
        <v>1.304</v>
      </c>
      <c r="C337">
        <f ca="1">_xll.BDH(A337,"BEST_EPS",$B$2,$B$2,"BEST_FPERIOD_OVERRIDE=2bf","fill=previous","Days=A")</f>
        <v>1.4259999999999999</v>
      </c>
      <c r="D337">
        <f ca="1">_xll.BDH(A337,"BEST_EPS",$B$2,$B$2,"BEST_FPERIOD_OVERRIDE=3bf","fill=previous","Days=A")</f>
        <v>1.5269999999999999</v>
      </c>
      <c r="E337">
        <f ca="1">_xll.BDH(A337,"BEST_TARGET_PRICE",$B$2,$B$2,"fill=previous","Days=A")</f>
        <v>2367.5</v>
      </c>
      <c r="F337">
        <f ca="1">_xll.BDH($A337,F$6,$B$2,$B$2,"Dir=V","Dts=H")</f>
        <v>2282</v>
      </c>
      <c r="G337">
        <f ca="1">_xll.BDH($A337,G$6,$B$2,$B$2,"Dir=V","Dts=H")</f>
        <v>2310</v>
      </c>
      <c r="H337">
        <f ca="1">_xll.BDH($A337,H$6,$B$2,$B$2,"Dir=V","Dts=H")</f>
        <v>2268</v>
      </c>
      <c r="I337">
        <f ca="1">_xll.BDH($A337,I$6,$B$2,$B$2,"Dir=V","Dts=H")</f>
        <v>2300</v>
      </c>
      <c r="J337" t="s">
        <v>681</v>
      </c>
      <c r="K337">
        <f t="shared" si="10"/>
        <v>2550</v>
      </c>
      <c r="L337">
        <f t="shared" si="11"/>
        <v>2550</v>
      </c>
      <c r="M337" t="e">
        <f>_xll.BDS(A337,"BEST_ANALYST_RECS_BULK","headers=n","startrow",MATCH(1,_xll.BDS(A337,"BEST_ANALYST_RECS_BULK","headers=n","endcol=9","startcol=9","array=t"),0),"endrow",MATCH(1,_xll.BDS(A337,"BEST_ANALYST_RECS_BULK","headers=n","endcol=9","startcol=9","array=t"),0),"cols=10;rows=1")</f>
        <v>#N/A</v>
      </c>
      <c r="N337" t="s">
        <v>507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36.47</v>
      </c>
      <c r="W337" t="str">
        <f>_xll.BDS(A337,"BEST_ANALYST_RECS_BULK","headers=n","startrow",MATCH(2,_xll.BDS(A337,"BEST_ANALYST_RECS_BULK","headers=n","endcol=9","startcol=9","array=t"),0),"endrow",MATCH(2,_xll.BDS(A337,"BEST_ANALYST_RECS_BULK","headers=n","endcol=9","startcol=9","array=t"),0),"cols=10;rows=1")</f>
        <v>Investec</v>
      </c>
      <c r="X337" t="s">
        <v>507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36.36</v>
      </c>
      <c r="AG337" t="str">
        <f>_xll.BDS(A337,"BEST_ANALYST_RECS_BULK","headers=n","startrow",MATCH(3,_xll.BDS(A337,"BEST_ANALYST_RECS_BULK","headers=n","endcol=9","startcol=9","array=t"),0),"endrow",MATCH(3,_xll.BDS(A337,"BEST_ANALYST_RECS_BULK","headers=n","endcol=9","startcol=9","array=t"),0),"cols=10;rows=1")</f>
        <v>Sadif Investment Analytics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16.98</v>
      </c>
      <c r="AQ337" t="str">
        <f>_xll.BDP($A337, AQ$6)</f>
        <v>Industrials</v>
      </c>
      <c r="AR337" t="str">
        <f>_xll.BDP($A337, AR$6)</f>
        <v>Industrial Conglomerates</v>
      </c>
      <c r="AS337" t="str">
        <f ca="1">_xll.BQL( A337, "IMPLIED_VOLATILITY("&amp;_xll.BQL.DATE(B$2)&amp;",EXPIRY=30D,PCT_MONEYNESS=100)")</f>
        <v>#N/A</v>
      </c>
    </row>
    <row r="338" spans="1:45" x14ac:dyDescent="0.25">
      <c r="A338" t="s">
        <v>173</v>
      </c>
      <c r="B338">
        <f ca="1">_xll.BDH(A338,"BEST_EPS",$B$2,$B$2,"BEST_FPERIOD_OVERRIDE=1bf","fill=previous","Days=A")</f>
        <v>1.042</v>
      </c>
      <c r="C338">
        <f ca="1">_xll.BDH(A338,"BEST_EPS",$B$2,$B$2,"BEST_FPERIOD_OVERRIDE=2bf","fill=previous","Days=A")</f>
        <v>1.1599999999999999</v>
      </c>
      <c r="D338">
        <f ca="1">_xll.BDH(A338,"BEST_EPS",$B$2,$B$2,"BEST_FPERIOD_OVERRIDE=3bf","fill=previous","Days=A")</f>
        <v>1.252</v>
      </c>
      <c r="E338">
        <f ca="1">_xll.BDH(A338,"BEST_TARGET_PRICE",$B$2,$B$2,"fill=previous","Days=A")</f>
        <v>1274.2349999999999</v>
      </c>
      <c r="F338">
        <f ca="1">_xll.BDH($A338,F$6,$B$2,$B$2,"Dir=V","Dts=H")</f>
        <v>1122.5</v>
      </c>
      <c r="G338">
        <f ca="1">_xll.BDH($A338,G$6,$B$2,$B$2,"Dir=V","Dts=H")</f>
        <v>1160.5</v>
      </c>
      <c r="H338">
        <f ca="1">_xll.BDH($A338,H$6,$B$2,$B$2,"Dir=V","Dts=H")</f>
        <v>1122</v>
      </c>
      <c r="I338">
        <f ca="1">_xll.BDH($A338,I$6,$B$2,$B$2,"Dir=V","Dts=H")</f>
        <v>1155.5</v>
      </c>
      <c r="J338" t="s">
        <v>681</v>
      </c>
      <c r="K338">
        <f t="shared" si="10"/>
        <v>1370.5</v>
      </c>
      <c r="L338">
        <f t="shared" si="11"/>
        <v>1357</v>
      </c>
      <c r="M338" t="str">
        <f>_xll.BDS(A338,"BEST_ANALYST_RECS_BULK","headers=n","startrow",MATCH(1,_xll.BDS(A338,"BEST_ANALYST_RECS_BULK","headers=n","endcol=9","startcol=9","array=t"),0),"endrow",MATCH(1,_xll.BDS(A338,"BEST_ANALYST_RECS_BULK","headers=n","endcol=9","startcol=9","array=t"),0),"cols=10;rows=1")</f>
        <v>ISS-EVA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9.75</v>
      </c>
      <c r="W338" t="str">
        <f>_xll.BDS(A338,"BEST_ANALYST_RECS_BULK","headers=n","startrow",MATCH(2,_xll.BDS(A338,"BEST_ANALYST_RECS_BULK","headers=n","endcol=9","startcol=9","array=t"),0),"endrow",MATCH(2,_xll.BDS(A338,"BEST_ANALYST_RECS_BULK","headers=n","endcol=9","startcol=9","array=t"),0),"cols=10;rows=1")</f>
        <v>JP Morgan</v>
      </c>
      <c r="X338" t="s">
        <v>508</v>
      </c>
      <c r="Y338" t="s">
        <v>24</v>
      </c>
      <c r="Z338">
        <v>5</v>
      </c>
      <c r="AA338" t="s">
        <v>18</v>
      </c>
      <c r="AB338">
        <v>1357</v>
      </c>
      <c r="AC338" t="s">
        <v>19</v>
      </c>
      <c r="AD338" s="2">
        <v>45846</v>
      </c>
      <c r="AE338">
        <v>2</v>
      </c>
      <c r="AF338">
        <v>8.61</v>
      </c>
      <c r="AG338" t="e">
        <f>_xll.BDS(A338,"BEST_ANALYST_RECS_BULK","headers=n","startrow",MATCH(3,_xll.BDS(A338,"BEST_ANALYST_RECS_BULK","headers=n","endcol=9","startcol=9","array=t"),0),"endrow",MATCH(3,_xll.BDS(A338,"BEST_ANALYST_RECS_BULK","headers=n","endcol=9","startcol=9","array=t"),0),"cols=10;rows=1")</f>
        <v>#N/A</v>
      </c>
      <c r="AH338" t="s">
        <v>476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tr">
        <f>_xll.BDP($A338, AQ$6)</f>
        <v>Health Care</v>
      </c>
      <c r="AR338" t="str">
        <f>_xll.BDP($A338, AR$6)</f>
        <v>Health Care Equipment &amp; Suppli</v>
      </c>
      <c r="AS338">
        <f ca="1">_xll.BQL( A338, "IMPLIED_VOLATILITY("&amp;_xll.BQL.DATE(B$2)&amp;",EXPIRY=30D,PCT_MONEYNESS=100)")</f>
        <v>25.709499999999998</v>
      </c>
    </row>
    <row r="339" spans="1:45" x14ac:dyDescent="0.25">
      <c r="A339" t="s">
        <v>239</v>
      </c>
      <c r="B339">
        <f ca="1">_xll.BDH(A339,"BEST_EPS",$B$2,$B$2,"BEST_FPERIOD_OVERRIDE=1bf","fill=previous","Days=A")</f>
        <v>3.0630000000000002</v>
      </c>
      <c r="C339">
        <f ca="1">_xll.BDH(A339,"BEST_EPS",$B$2,$B$2,"BEST_FPERIOD_OVERRIDE=2bf","fill=previous","Days=A")</f>
        <v>3.4049999999999998</v>
      </c>
      <c r="D339">
        <f ca="1">_xll.BDH(A339,"BEST_EPS",$B$2,$B$2,"BEST_FPERIOD_OVERRIDE=3bf","fill=previous","Days=A")</f>
        <v>3.7690000000000001</v>
      </c>
      <c r="E339">
        <f ca="1">_xll.BDH(A339,"BEST_TARGET_PRICE",$B$2,$B$2,"fill=previous","Days=A")</f>
        <v>7362.2219999999998</v>
      </c>
      <c r="F339">
        <f ca="1">_xll.BDH($A339,F$6,$B$2,$B$2,"Dir=V","Dts=H")</f>
        <v>6240</v>
      </c>
      <c r="G339">
        <f ca="1">_xll.BDH($A339,G$6,$B$2,$B$2,"Dir=V","Dts=H")</f>
        <v>6400</v>
      </c>
      <c r="H339">
        <f ca="1">_xll.BDH($A339,H$6,$B$2,$B$2,"Dir=V","Dts=H")</f>
        <v>6220</v>
      </c>
      <c r="I339">
        <f ca="1">_xll.BDH($A339,I$6,$B$2,$B$2,"Dir=V","Dts=H")</f>
        <v>6335</v>
      </c>
      <c r="J339" t="s">
        <v>681</v>
      </c>
      <c r="K339">
        <f t="shared" si="10"/>
        <v>6533.333333333333</v>
      </c>
      <c r="L339">
        <f t="shared" si="11"/>
        <v>6100</v>
      </c>
      <c r="M339" t="str">
        <f>_xll.BDS(A339,"BEST_ANALYST_RECS_BULK","headers=n","startrow",MATCH(1,_xll.BDS(A339,"BEST_ANALYST_RECS_BULK","headers=n","endcol=9","startcol=9","array=t"),0),"endrow",MATCH(1,_xll.BDS(A339,"BEST_ANALYST_RECS_BULK","headers=n","endcol=9","startcol=9","array=t"),0),"cols=10;rows=1")</f>
        <v>Shore Capital</v>
      </c>
      <c r="N339" t="s">
        <v>517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39.86</v>
      </c>
      <c r="W339" t="str">
        <f>_xll.BDS(A339,"BEST_ANALYST_RECS_BULK","headers=n","startrow",MATCH(2,_xll.BDS(A339,"BEST_ANALYST_RECS_BULK","headers=n","endcol=9","startcol=9","array=t"),0),"endrow",MATCH(2,_xll.BDS(A339,"BEST_ANALYST_RECS_BULK","headers=n","endcol=9","startcol=9","array=t"),0),"cols=10;rows=1")</f>
        <v>RBC Capital</v>
      </c>
      <c r="X339" t="s">
        <v>649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23.95</v>
      </c>
      <c r="AG339" t="str">
        <f>_xll.BDS(A339,"BEST_ANALYST_RECS_BULK","headers=n","startrow",MATCH(3,_xll.BDS(A339,"BEST_ANALYST_RECS_BULK","headers=n","endcol=9","startcol=9","array=t"),0),"endrow",MATCH(3,_xll.BDS(A339,"BEST_ANALYST_RECS_BULK","headers=n","endcol=9","startcol=9","array=t"),0),"cols=10;rows=1")</f>
        <v>Peel Hunt</v>
      </c>
      <c r="AH339" t="s">
        <v>1045</v>
      </c>
      <c r="AI339" t="s">
        <v>20</v>
      </c>
      <c r="AJ339">
        <v>5</v>
      </c>
      <c r="AK339" t="s">
        <v>18</v>
      </c>
      <c r="AL339">
        <v>7500</v>
      </c>
      <c r="AM339" t="s">
        <v>19</v>
      </c>
      <c r="AN339" s="2">
        <v>45839</v>
      </c>
      <c r="AO339">
        <v>3</v>
      </c>
      <c r="AP339">
        <v>3.6</v>
      </c>
      <c r="AQ339" t="str">
        <f>_xll.BDP($A339, AQ$6)</f>
        <v>Industrials</v>
      </c>
      <c r="AR339" t="str">
        <f>_xll.BDP($A339, AR$6)</f>
        <v>Machinery</v>
      </c>
      <c r="AS339" t="str">
        <f ca="1">_xll.BQL( A339, "IMPLIED_VOLATILITY("&amp;_xll.BQL.DATE(B$2)&amp;",EXPIRY=30D,PCT_MONEYNESS=100)")</f>
        <v>#N/A</v>
      </c>
    </row>
    <row r="340" spans="1:45" x14ac:dyDescent="0.25">
      <c r="A340" t="s">
        <v>126</v>
      </c>
      <c r="B340">
        <f ca="1">_xll.BDH(A340,"BEST_EPS",$B$2,$B$2,"BEST_FPERIOD_OVERRIDE=1bf","fill=previous","Days=A")</f>
        <v>1.649</v>
      </c>
      <c r="C340">
        <f ca="1">_xll.BDH(A340,"BEST_EPS",$B$2,$B$2,"BEST_FPERIOD_OVERRIDE=2bf","fill=previous","Days=A")</f>
        <v>1.9239999999999999</v>
      </c>
      <c r="D340">
        <f ca="1">_xll.BDH(A340,"BEST_EPS",$B$2,$B$2,"BEST_FPERIOD_OVERRIDE=3bf","fill=previous","Days=A")</f>
        <v>2.069</v>
      </c>
      <c r="E340">
        <f ca="1">_xll.BDH(A340,"BEST_TARGET_PRICE",$B$2,$B$2,"fill=previous","Days=A")</f>
        <v>2104.8670000000002</v>
      </c>
      <c r="F340">
        <f ca="1">_xll.BDH($A340,F$6,$B$2,$B$2,"Dir=V","Dts=H")</f>
        <v>1918</v>
      </c>
      <c r="G340">
        <f ca="1">_xll.BDH($A340,G$6,$B$2,$B$2,"Dir=V","Dts=H")</f>
        <v>1920.5</v>
      </c>
      <c r="H340">
        <f ca="1">_xll.BDH($A340,H$6,$B$2,$B$2,"Dir=V","Dts=H")</f>
        <v>1840</v>
      </c>
      <c r="I340">
        <f ca="1">_xll.BDH($A340,I$6,$B$2,$B$2,"Dir=V","Dts=H")</f>
        <v>1853.5</v>
      </c>
      <c r="J340" t="s">
        <v>681</v>
      </c>
      <c r="K340">
        <f t="shared" si="10"/>
        <v>1732</v>
      </c>
      <c r="L340">
        <f t="shared" si="11"/>
        <v>1850</v>
      </c>
      <c r="M340" t="str">
        <f>_xll.BDS(A340,"BEST_ANALYST_RECS_BULK","headers=n","startrow",MATCH(1,_xll.BDS(A340,"BEST_ANALYST_RECS_BULK","headers=n","endcol=9","startcol=9","array=t"),0),"endrow",MATCH(1,_xll.BDS(A340,"BEST_ANALYST_RECS_BULK","headers=n","endcol=9","startcol=9","array=t"),0),"cols=10;rows=1")</f>
        <v>Sadif Investment Analytics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21.86</v>
      </c>
      <c r="W340" t="str">
        <f>_xll.BDS(A340,"BEST_ANALYST_RECS_BULK","headers=n","startrow",MATCH(2,_xll.BDS(A340,"BEST_ANALYST_RECS_BULK","headers=n","endcol=9","startcol=9","array=t"),0),"endrow",MATCH(2,_xll.BDS(A340,"BEST_ANALYST_RECS_BULK","headers=n","endcol=9","startcol=9","array=t"),0),"cols=10;rows=1")</f>
        <v>Jefferies</v>
      </c>
      <c r="X340" t="s">
        <v>501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45840</v>
      </c>
      <c r="AE340">
        <v>2</v>
      </c>
      <c r="AF340">
        <v>20.65</v>
      </c>
      <c r="AG340" t="e">
        <f>_xll.BDS(A340,"BEST_ANALYST_RECS_BULK","headers=n","startrow",MATCH(3,_xll.BDS(A340,"BEST_ANALYST_RECS_BULK","headers=n","endcol=9","startcol=9","array=t"),0),"endrow",MATCH(3,_xll.BDS(A340,"BEST_ANALYST_RECS_BULK","headers=n","endcol=9","startcol=9","array=t"),0),"cols=10;rows=1")</f>
        <v>#N/A</v>
      </c>
      <c r="AH340" t="s">
        <v>498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tr">
        <f>_xll.BDP($A340, AQ$6)</f>
        <v>Utilities</v>
      </c>
      <c r="AR340" t="str">
        <f>_xll.BDP($A340, AR$6)</f>
        <v>Electric Utilities</v>
      </c>
      <c r="AS340">
        <f ca="1">_xll.BQL( A340, "IMPLIED_VOLATILITY("&amp;_xll.BQL.DATE(B$2)&amp;",EXPIRY=30D,PCT_MONEYNESS=100)")</f>
        <v>21.522600000000001</v>
      </c>
    </row>
    <row r="341" spans="1:45" x14ac:dyDescent="0.25">
      <c r="A341" t="s">
        <v>132</v>
      </c>
      <c r="B341">
        <f ca="1">_xll.BDH(A341,"BEST_EPS",$B$2,$B$2,"BEST_FPERIOD_OVERRIDE=1bf","fill=previous","Days=A")</f>
        <v>2.0049999999999999</v>
      </c>
      <c r="C341">
        <f ca="1">_xll.BDH(A341,"BEST_EPS",$B$2,$B$2,"BEST_FPERIOD_OVERRIDE=2bf","fill=previous","Days=A")</f>
        <v>2.302</v>
      </c>
      <c r="D341">
        <f ca="1">_xll.BDH(A341,"BEST_EPS",$B$2,$B$2,"BEST_FPERIOD_OVERRIDE=3bf","fill=previous","Days=A")</f>
        <v>2.343</v>
      </c>
      <c r="E341">
        <f ca="1">_xll.BDH(A341,"BEST_TARGET_PRICE",$B$2,$B$2,"fill=previous","Days=A")</f>
        <v>1231.3520000000001</v>
      </c>
      <c r="F341">
        <f ca="1">_xll.BDH($A341,F$6,$B$2,$B$2,"Dir=V","Dts=H")</f>
        <v>1280.5</v>
      </c>
      <c r="G341">
        <f ca="1">_xll.BDH($A341,G$6,$B$2,$B$2,"Dir=V","Dts=H")</f>
        <v>1296.5</v>
      </c>
      <c r="H341">
        <f ca="1">_xll.BDH($A341,H$6,$B$2,$B$2,"Dir=V","Dts=H")</f>
        <v>1277.5</v>
      </c>
      <c r="I341">
        <f ca="1">_xll.BDH($A341,I$6,$B$2,$B$2,"Dir=V","Dts=H")</f>
        <v>1287</v>
      </c>
      <c r="J341" t="s">
        <v>681</v>
      </c>
      <c r="K341">
        <f t="shared" si="10"/>
        <v>1341.28</v>
      </c>
      <c r="L341">
        <f t="shared" si="11"/>
        <v>1429</v>
      </c>
      <c r="M341" t="e">
        <f>_xll.BDS(A341,"BEST_ANALYST_RECS_BULK","headers=n","startrow",MATCH(1,_xll.BDS(A341,"BEST_ANALYST_RECS_BULK","headers=n","endcol=9","startcol=9","array=t"),0),"endrow",MATCH(1,_xll.BDS(A341,"BEST_ANALYST_RECS_BULK","headers=n","endcol=9","startcol=9","array=t"),0),"cols=10;rows=1")</f>
        <v>#N/A</v>
      </c>
      <c r="N341" t="s">
        <v>451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tr">
        <f>_xll.BDS(A341,"BEST_ANALYST_RECS_BULK","headers=n","startrow",MATCH(2,_xll.BDS(A341,"BEST_ANALYST_RECS_BULK","headers=n","endcol=9","startcol=9","array=t"),0),"endrow",MATCH(2,_xll.BDS(A341,"BEST_ANALYST_RECS_BULK","headers=n","endcol=9","startcol=9","array=t"),0),"cols=10;rows=1")</f>
        <v>Autonomous Research</v>
      </c>
      <c r="X341" t="s">
        <v>877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45845</v>
      </c>
      <c r="AE341">
        <v>2</v>
      </c>
      <c r="AF341">
        <v>83.57</v>
      </c>
      <c r="AG341" t="str">
        <f>_xll.BDS(A341,"BEST_ANALYST_RECS_BULK","headers=n","startrow",MATCH(3,_xll.BDS(A341,"BEST_ANALYST_RECS_BULK","headers=n","endcol=9","startcol=9","array=t"),0),"endrow",MATCH(3,_xll.BDS(A341,"BEST_ANALYST_RECS_BULK","headers=n","endcol=9","startcol=9","array=t"),0),"cols=10;rows=1")</f>
        <v>Huatai Research</v>
      </c>
      <c r="AH341" t="s">
        <v>844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74.8</v>
      </c>
      <c r="AQ341" t="str">
        <f>_xll.BDP($A341, AQ$6)</f>
        <v>Financials</v>
      </c>
      <c r="AR341" t="str">
        <f>_xll.BDP($A341, AR$6)</f>
        <v>Banks</v>
      </c>
      <c r="AS341">
        <f ca="1">_xll.BQL( A341, "IMPLIED_VOLATILITY("&amp;_xll.BQL.DATE(B$2)&amp;",EXPIRY=30D,PCT_MONEYNESS=100)")</f>
        <v>29.6465</v>
      </c>
    </row>
    <row r="342" spans="1:45" x14ac:dyDescent="0.25">
      <c r="A342" t="s">
        <v>193</v>
      </c>
      <c r="B342">
        <f ca="1">_xll.BDH(A342,"BEST_EPS",$B$2,$B$2,"BEST_FPERIOD_OVERRIDE=1bf","fill=previous","Days=A")</f>
        <v>1.8340000000000001</v>
      </c>
      <c r="C342">
        <f ca="1">_xll.BDH(A342,"BEST_EPS",$B$2,$B$2,"BEST_FPERIOD_OVERRIDE=2bf","fill=previous","Days=A")</f>
        <v>2.1320000000000001</v>
      </c>
      <c r="D342">
        <f ca="1">_xll.BDH(A342,"BEST_EPS",$B$2,$B$2,"BEST_FPERIOD_OVERRIDE=3bf","fill=previous","Days=A")</f>
        <v>2.4630000000000001</v>
      </c>
      <c r="E342">
        <f ca="1">_xll.BDH(A342,"BEST_TARGET_PRICE",$B$2,$B$2,"fill=previous","Days=A")</f>
        <v>2813.0830000000001</v>
      </c>
      <c r="F342">
        <f ca="1">_xll.BDH($A342,F$6,$B$2,$B$2,"Dir=V","Dts=H")</f>
        <v>2570</v>
      </c>
      <c r="G342">
        <f ca="1">_xll.BDH($A342,G$6,$B$2,$B$2,"Dir=V","Dts=H")</f>
        <v>2663</v>
      </c>
      <c r="H342">
        <f ca="1">_xll.BDH($A342,H$6,$B$2,$B$2,"Dir=V","Dts=H")</f>
        <v>2570</v>
      </c>
      <c r="I342">
        <f ca="1">_xll.BDH($A342,I$6,$B$2,$B$2,"Dir=V","Dts=H")</f>
        <v>2626</v>
      </c>
      <c r="J342" t="s">
        <v>681</v>
      </c>
      <c r="K342">
        <f t="shared" si="10"/>
        <v>2996.6066666666666</v>
      </c>
      <c r="L342">
        <f t="shared" si="11"/>
        <v>2939.82</v>
      </c>
      <c r="M342" t="str">
        <f>_xll.BDS(A342,"BEST_ANALYST_RECS_BULK","headers=n","startrow",MATCH(1,_xll.BDS(A342,"BEST_ANALYST_RECS_BULK","headers=n","endcol=9","startcol=9","array=t"),0),"endrow",MATCH(1,_xll.BDS(A342,"BEST_ANALYST_RECS_BULK","headers=n","endcol=9","startcol=9","array=t"),0),"cols=10;rows=1")</f>
        <v>Sadif Investment Analytics</v>
      </c>
      <c r="N342" t="s">
        <v>32</v>
      </c>
      <c r="O342" t="s">
        <v>33</v>
      </c>
      <c r="P342">
        <v>5</v>
      </c>
      <c r="Q342" t="s">
        <v>18</v>
      </c>
      <c r="R342">
        <v>2939.82</v>
      </c>
      <c r="S342" t="s">
        <v>19</v>
      </c>
      <c r="T342" s="2">
        <v>45736</v>
      </c>
      <c r="U342">
        <v>1</v>
      </c>
      <c r="V342">
        <v>15.39</v>
      </c>
      <c r="W342" t="str">
        <f>_xll.BDS(A342,"BEST_ANALYST_RECS_BULK","headers=n","startrow",MATCH(2,_xll.BDS(A342,"BEST_ANALYST_RECS_BULK","headers=n","endcol=9","startcol=9","array=t"),0),"endrow",MATCH(2,_xll.BDS(A342,"BEST_ANALYST_RECS_BULK","headers=n","endcol=9","startcol=9","array=t"),0),"cols=10;rows=1")</f>
        <v>Bernstein</v>
      </c>
      <c r="X342" t="s">
        <v>728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45848</v>
      </c>
      <c r="AE342">
        <v>2</v>
      </c>
      <c r="AF342">
        <v>10.74</v>
      </c>
      <c r="AG342" t="str">
        <f>_xll.BDS(A342,"BEST_ANALYST_RECS_BULK","headers=n","startrow",MATCH(3,_xll.BDS(A342,"BEST_ANALYST_RECS_BULK","headers=n","endcol=9","startcol=9","array=t"),0),"endrow",MATCH(3,_xll.BDS(A342,"BEST_ANALYST_RECS_BULK","headers=n","endcol=9","startcol=9","array=t"),0),"cols=10;rows=1")</f>
        <v>Kepler Cheuvreux</v>
      </c>
      <c r="AH342" t="s">
        <v>1070</v>
      </c>
      <c r="AI342" t="s">
        <v>20</v>
      </c>
      <c r="AJ342">
        <v>5</v>
      </c>
      <c r="AK342" t="s">
        <v>23</v>
      </c>
      <c r="AL342">
        <v>3000</v>
      </c>
      <c r="AM342" t="s">
        <v>19</v>
      </c>
      <c r="AN342" s="2">
        <v>45686</v>
      </c>
      <c r="AO342">
        <v>3</v>
      </c>
      <c r="AP342">
        <v>9.19</v>
      </c>
      <c r="AQ342" t="str">
        <f>_xll.BDP($A342, AQ$6)</f>
        <v>Utilities</v>
      </c>
      <c r="AR342" t="str">
        <f>_xll.BDP($A342, AR$6)</f>
        <v>Water Utilities</v>
      </c>
      <c r="AS342">
        <f ca="1">_xll.BQL( A342, "IMPLIED_VOLATILITY("&amp;_xll.BQL.DATE(B$2)&amp;",EXPIRY=30D,PCT_MONEYNESS=100)")</f>
        <v>21.011900000000001</v>
      </c>
    </row>
    <row r="343" spans="1:45" x14ac:dyDescent="0.25">
      <c r="A343" t="s">
        <v>136</v>
      </c>
      <c r="B343">
        <f ca="1">_xll.BDH(A343,"BEST_EPS",$B$2,$B$2,"BEST_FPERIOD_OVERRIDE=1bf","fill=previous","Days=A")</f>
        <v>3.38</v>
      </c>
      <c r="C343">
        <f ca="1">_xll.BDH(A343,"BEST_EPS",$B$2,$B$2,"BEST_FPERIOD_OVERRIDE=2bf","fill=previous","Days=A")</f>
        <v>3.9980000000000002</v>
      </c>
      <c r="D343">
        <f ca="1">_xll.BDH(A343,"BEST_EPS",$B$2,$B$2,"BEST_FPERIOD_OVERRIDE=3bf","fill=previous","Days=A")</f>
        <v>4.6050000000000004</v>
      </c>
      <c r="E343">
        <f ca="1">_xll.BDH(A343,"BEST_TARGET_PRICE",$B$2,$B$2,"fill=previous","Days=A")</f>
        <v>4052.7489999999998</v>
      </c>
      <c r="F343">
        <f ca="1">_xll.BDH($A343,F$6,$B$2,$B$2,"Dir=V","Dts=H")</f>
        <v>3439</v>
      </c>
      <c r="G343">
        <f ca="1">_xll.BDH($A343,G$6,$B$2,$B$2,"Dir=V","Dts=H")</f>
        <v>3561</v>
      </c>
      <c r="H343">
        <f ca="1">_xll.BDH($A343,H$6,$B$2,$B$2,"Dir=V","Dts=H")</f>
        <v>3439</v>
      </c>
      <c r="I343">
        <f ca="1">_xll.BDH($A343,I$6,$B$2,$B$2,"Dir=V","Dts=H")</f>
        <v>3539</v>
      </c>
      <c r="J343" t="s">
        <v>681</v>
      </c>
      <c r="K343">
        <f t="shared" si="10"/>
        <v>3902.2533333333336</v>
      </c>
      <c r="L343">
        <f t="shared" si="11"/>
        <v>3525</v>
      </c>
      <c r="M343" t="str">
        <f>_xll.BDS(A343,"BEST_ANALYST_RECS_BULK","headers=n","startrow",MATCH(1,_xll.BDS(A343,"BEST_ANALYST_RECS_BULK","headers=n","endcol=9","startcol=9","array=t"),0),"endrow",MATCH(1,_xll.BDS(A343,"BEST_ANALYST_RECS_BULK","headers=n","endcol=9","startcol=9","array=t"),0),"cols=10;rows=1")</f>
        <v>Morningstar</v>
      </c>
      <c r="N343" t="s">
        <v>718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tr">
        <f>_xll.BDS(A343,"BEST_ANALYST_RECS_BULK","headers=n","startrow",MATCH(2,_xll.BDS(A343,"BEST_ANALYST_RECS_BULK","headers=n","endcol=9","startcol=9","array=t"),0),"endrow",MATCH(2,_xll.BDS(A343,"BEST_ANALYST_RECS_BULK","headers=n","endcol=9","startcol=9","array=t"),0),"cols=10;rows=1")</f>
        <v>Jefferies</v>
      </c>
      <c r="X343" t="s">
        <v>908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11.03</v>
      </c>
      <c r="AG343" t="str">
        <f>_xll.BDS(A343,"BEST_ANALYST_RECS_BULK","headers=n","startrow",MATCH(3,_xll.BDS(A343,"BEST_ANALYST_RECS_BULK","headers=n","endcol=9","startcol=9","array=t"),0),"endrow",MATCH(3,_xll.BDS(A343,"BEST_ANALYST_RECS_BULK","headers=n","endcol=9","startcol=9","array=t"),0),"cols=10;rows=1")</f>
        <v>Rothschild &amp; Co Redburn</v>
      </c>
      <c r="AH343" t="s">
        <v>1071</v>
      </c>
      <c r="AI343" t="s">
        <v>20</v>
      </c>
      <c r="AJ343">
        <v>5</v>
      </c>
      <c r="AK343" t="s">
        <v>18</v>
      </c>
      <c r="AL343">
        <v>4140.32</v>
      </c>
      <c r="AM343" t="s">
        <v>19</v>
      </c>
      <c r="AN343" s="2">
        <v>45779</v>
      </c>
      <c r="AO343">
        <v>3</v>
      </c>
      <c r="AP343">
        <v>8.4</v>
      </c>
      <c r="AQ343" t="str">
        <f>_xll.BDP($A343, AQ$6)</f>
        <v>Materials</v>
      </c>
      <c r="AR343" t="str">
        <f>_xll.BDP($A343, AR$6)</f>
        <v>Containers &amp; Packaging</v>
      </c>
      <c r="AS343" t="str">
        <f ca="1">_xll.BQL( A343, "IMPLIED_VOLATILITY("&amp;_xll.BQL.DATE(B$2)&amp;",EXPIRY=30D,PCT_MONEYNESS=100)")</f>
        <v>#N/A</v>
      </c>
    </row>
    <row r="344" spans="1:45" x14ac:dyDescent="0.25">
      <c r="A344" t="s">
        <v>120</v>
      </c>
      <c r="B344">
        <f ca="1">_xll.BDH(A344,"BEST_EPS",$B$2,$B$2,"BEST_FPERIOD_OVERRIDE=1bf","fill=previous","Days=A")</f>
        <v>0.28100000000000003</v>
      </c>
      <c r="C344">
        <f ca="1">_xll.BDH(A344,"BEST_EPS",$B$2,$B$2,"BEST_FPERIOD_OVERRIDE=2bf","fill=previous","Days=A")</f>
        <v>0.31</v>
      </c>
      <c r="D344">
        <f ca="1">_xll.BDH(A344,"BEST_EPS",$B$2,$B$2,"BEST_FPERIOD_OVERRIDE=3bf","fill=previous","Days=A")</f>
        <v>0.33800000000000002</v>
      </c>
      <c r="E344">
        <f ca="1">_xll.BDH(A344,"BEST_TARGET_PRICE",$B$2,$B$2,"fill=previous","Days=A")</f>
        <v>408.92899999999997</v>
      </c>
      <c r="F344">
        <f ca="1">_xll.BDH($A344,F$6,$B$2,$B$2,"Dir=V","Dts=H")</f>
        <v>404.5</v>
      </c>
      <c r="G344">
        <f ca="1">_xll.BDH($A344,G$6,$B$2,$B$2,"Dir=V","Dts=H")</f>
        <v>404.5</v>
      </c>
      <c r="H344">
        <f ca="1">_xll.BDH($A344,H$6,$B$2,$B$2,"Dir=V","Dts=H")</f>
        <v>400</v>
      </c>
      <c r="I344">
        <f ca="1">_xll.BDH($A344,I$6,$B$2,$B$2,"Dir=V","Dts=H")</f>
        <v>401.1</v>
      </c>
      <c r="J344" t="s">
        <v>681</v>
      </c>
      <c r="K344">
        <f t="shared" si="10"/>
        <v>420.66666666666669</v>
      </c>
      <c r="L344">
        <f t="shared" si="11"/>
        <v>440</v>
      </c>
      <c r="M344" t="str">
        <f>_xll.BDS(A344,"BEST_ANALYST_RECS_BULK","headers=n","startrow",MATCH(1,_xll.BDS(A344,"BEST_ANALYST_RECS_BULK","headers=n","endcol=9","startcol=9","array=t"),0),"endrow",MATCH(1,_xll.BDS(A344,"BEST_ANALYST_RECS_BULK","headers=n","endcol=9","startcol=9","array=t"),0),"cols=10;rows=1")</f>
        <v>Bernstein</v>
      </c>
      <c r="N344" t="s">
        <v>848</v>
      </c>
      <c r="O344" t="s">
        <v>17</v>
      </c>
      <c r="P344">
        <v>5</v>
      </c>
      <c r="Q344" t="s">
        <v>18</v>
      </c>
      <c r="R344">
        <v>440</v>
      </c>
      <c r="S344" t="s">
        <v>19</v>
      </c>
      <c r="T344" s="2">
        <v>45848</v>
      </c>
      <c r="U344">
        <v>1</v>
      </c>
      <c r="V344">
        <v>34.06</v>
      </c>
      <c r="W344" t="e">
        <f>_xll.BDS(A344,"BEST_ANALYST_RECS_BULK","headers=n","startrow",MATCH(2,_xll.BDS(A344,"BEST_ANALYST_RECS_BULK","headers=n","endcol=9","startcol=9","array=t"),0),"endrow",MATCH(2,_xll.BDS(A344,"BEST_ANALYST_RECS_BULK","headers=n","endcol=9","startcol=9","array=t"),0),"cols=10;rows=1")</f>
        <v>#N/A</v>
      </c>
      <c r="X344" t="s">
        <v>840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tr">
        <f>_xll.BDS(A344,"BEST_ANALYST_RECS_BULK","headers=n","startrow",MATCH(3,_xll.BDS(A344,"BEST_ANALYST_RECS_BULK","headers=n","endcol=9","startcol=9","array=t"),0),"endrow",MATCH(3,_xll.BDS(A344,"BEST_ANALYST_RECS_BULK","headers=n","endcol=9","startcol=9","array=t"),0),"cols=10;rows=1")</f>
        <v>AlphaValue/Baader Europe</v>
      </c>
      <c r="AH344" t="s">
        <v>502</v>
      </c>
      <c r="AI344" t="s">
        <v>444</v>
      </c>
      <c r="AJ344">
        <v>2</v>
      </c>
      <c r="AK344" t="s">
        <v>18</v>
      </c>
      <c r="AL344">
        <v>427</v>
      </c>
      <c r="AM344" t="s">
        <v>27</v>
      </c>
      <c r="AN344" s="2">
        <v>45841</v>
      </c>
      <c r="AO344">
        <v>3</v>
      </c>
      <c r="AP344">
        <v>33.020000000000003</v>
      </c>
      <c r="AQ344" t="str">
        <f>_xll.BDP($A344, AQ$6)</f>
        <v>Consumer Staples</v>
      </c>
      <c r="AR344" t="str">
        <f>_xll.BDP($A344, AR$6)</f>
        <v>Consumer Staples Distribution</v>
      </c>
      <c r="AS344">
        <f ca="1">_xll.BQL( A344, "IMPLIED_VOLATILITY("&amp;_xll.BQL.DATE(B$2)&amp;",EXPIRY=30D,PCT_MONEYNESS=100)")</f>
        <v>16.4483</v>
      </c>
    </row>
    <row r="345" spans="1:45" x14ac:dyDescent="0.25">
      <c r="A345" t="s">
        <v>224</v>
      </c>
      <c r="B345">
        <f ca="1">_xll.BDH(A345,"BEST_EPS",$B$2,$B$2,"BEST_FPERIOD_OVERRIDE=1bf","fill=previous","Days=A")</f>
        <v>9.2999999999999999E-2</v>
      </c>
      <c r="C345">
        <f ca="1">_xll.BDH(A345,"BEST_EPS",$B$2,$B$2,"BEST_FPERIOD_OVERRIDE=2bf","fill=previous","Days=A")</f>
        <v>0.109</v>
      </c>
      <c r="D345">
        <f ca="1">_xll.BDH(A345,"BEST_EPS",$B$2,$B$2,"BEST_FPERIOD_OVERRIDE=3bf","fill=previous","Days=A")</f>
        <v>0.13100000000000001</v>
      </c>
      <c r="E345">
        <f ca="1">_xll.BDH(A345,"BEST_TARGET_PRICE",$B$2,$B$2,"fill=previous","Days=A")</f>
        <v>143.82400000000001</v>
      </c>
      <c r="F345">
        <f ca="1">_xll.BDH($A345,F$6,$B$2,$B$2,"Dir=V","Dts=H")</f>
        <v>113.1</v>
      </c>
      <c r="G345">
        <f ca="1">_xll.BDH($A345,G$6,$B$2,$B$2,"Dir=V","Dts=H")</f>
        <v>113.8</v>
      </c>
      <c r="H345">
        <f ca="1">_xll.BDH($A345,H$6,$B$2,$B$2,"Dir=V","Dts=H")</f>
        <v>112.55</v>
      </c>
      <c r="I345">
        <f ca="1">_xll.BDH($A345,I$6,$B$2,$B$2,"Dir=V","Dts=H")</f>
        <v>112.65</v>
      </c>
      <c r="J345" t="s">
        <v>681</v>
      </c>
      <c r="K345">
        <f t="shared" si="10"/>
        <v>133</v>
      </c>
      <c r="L345">
        <f t="shared" si="11"/>
        <v>130</v>
      </c>
      <c r="M345" t="str">
        <f>_xll.BDS(A345,"BEST_ANALYST_RECS_BULK","headers=n","startrow",MATCH(1,_xll.BDS(A345,"BEST_ANALYST_RECS_BULK","headers=n","endcol=9","startcol=9","array=t"),0),"endrow",MATCH(1,_xll.BDS(A345,"BEST_ANALYST_RECS_BULK","headers=n","endcol=9","startcol=9","array=t"),0),"cols=10;rows=1")</f>
        <v>Peel Hunt</v>
      </c>
      <c r="N345" t="s">
        <v>721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45839</v>
      </c>
      <c r="U345">
        <v>1</v>
      </c>
      <c r="V345">
        <v>2.85</v>
      </c>
      <c r="W345" t="str">
        <f>_xll.BDS(A345,"BEST_ANALYST_RECS_BULK","headers=n","startrow",MATCH(2,_xll.BDS(A345,"BEST_ANALYST_RECS_BULK","headers=n","endcol=9","startcol=9","array=t"),0),"endrow",MATCH(2,_xll.BDS(A345,"BEST_ANALYST_RECS_BULK","headers=n","endcol=9","startcol=9","array=t"),0),"cols=10;rows=1")</f>
        <v>Deutsche Bank</v>
      </c>
      <c r="X345" t="s">
        <v>606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45835</v>
      </c>
      <c r="AE345">
        <v>2</v>
      </c>
      <c r="AF345">
        <v>0</v>
      </c>
      <c r="AG345" t="str">
        <f>_xll.BDS(A345,"BEST_ANALYST_RECS_BULK","headers=n","startrow",MATCH(3,_xll.BDS(A345,"BEST_ANALYST_RECS_BULK","headers=n","endcol=9","startcol=9","array=t"),0),"endrow",MATCH(3,_xll.BDS(A345,"BEST_ANALYST_RECS_BULK","headers=n","endcol=9","startcol=9","array=t"),0),"cols=10;rows=1")</f>
        <v>ISS-EVA</v>
      </c>
      <c r="AH345" t="s">
        <v>32</v>
      </c>
      <c r="AI345" t="s">
        <v>28</v>
      </c>
      <c r="AJ345">
        <v>3</v>
      </c>
      <c r="AK345" t="s">
        <v>23</v>
      </c>
      <c r="AL345" t="s">
        <v>29</v>
      </c>
      <c r="AM345" t="s">
        <v>19</v>
      </c>
      <c r="AN345" s="2">
        <v>45507</v>
      </c>
      <c r="AO345">
        <v>3</v>
      </c>
      <c r="AP345">
        <v>-1.95</v>
      </c>
      <c r="AQ345" t="str">
        <f>_xll.BDP($A345, AQ$6)</f>
        <v>Consumer Discretionary</v>
      </c>
      <c r="AR345" t="str">
        <f>_xll.BDP($A345, AR$6)</f>
        <v>Household Durables</v>
      </c>
      <c r="AS345">
        <f ca="1">_xll.BQL( A345, "IMPLIED_VOLATILITY("&amp;_xll.BQL.DATE(B$2)&amp;",EXPIRY=30D,PCT_MONEYNESS=100)")</f>
        <v>28.33</v>
      </c>
    </row>
    <row r="346" spans="1:45" x14ac:dyDescent="0.25">
      <c r="A346" t="s">
        <v>56</v>
      </c>
      <c r="B346">
        <f ca="1">_xll.BDH(A346,"BEST_EPS",$B$2,$B$2,"BEST_FPERIOD_OVERRIDE=1bf","fill=previous","Days=A")</f>
        <v>3.0710000000000002</v>
      </c>
      <c r="C346">
        <f ca="1">_xll.BDH(A346,"BEST_EPS",$B$2,$B$2,"BEST_FPERIOD_OVERRIDE=2bf","fill=previous","Days=A")</f>
        <v>3.246</v>
      </c>
      <c r="D346">
        <f ca="1">_xll.BDH(A346,"BEST_EPS",$B$2,$B$2,"BEST_FPERIOD_OVERRIDE=3bf","fill=previous","Days=A")</f>
        <v>3.5190000000000001</v>
      </c>
      <c r="E346">
        <f ca="1">_xll.BDH(A346,"BEST_TARGET_PRICE",$B$2,$B$2,"fill=previous","Days=A")</f>
        <v>5000.4319999999998</v>
      </c>
      <c r="F346">
        <f ca="1">_xll.BDH($A346,F$6,$B$2,$B$2,"Dir=V","Dts=H")</f>
        <v>4468</v>
      </c>
      <c r="G346">
        <f ca="1">_xll.BDH($A346,G$6,$B$2,$B$2,"Dir=V","Dts=H")</f>
        <v>4528</v>
      </c>
      <c r="H346">
        <f ca="1">_xll.BDH($A346,H$6,$B$2,$B$2,"Dir=V","Dts=H")</f>
        <v>4461</v>
      </c>
      <c r="I346">
        <f ca="1">_xll.BDH($A346,I$6,$B$2,$B$2,"Dir=V","Dts=H")</f>
        <v>4528</v>
      </c>
      <c r="J346" t="s">
        <v>681</v>
      </c>
      <c r="K346">
        <f t="shared" si="10"/>
        <v>5333.333333333333</v>
      </c>
      <c r="L346">
        <f t="shared" si="11"/>
        <v>5500</v>
      </c>
      <c r="M346" t="str">
        <f>_xll.BDS(A346,"BEST_ANALYST_RECS_BULK","headers=n","startrow",MATCH(1,_xll.BDS(A346,"BEST_ANALYST_RECS_BULK","headers=n","endcol=9","startcol=9","array=t"),0),"endrow",MATCH(1,_xll.BDS(A346,"BEST_ANALYST_RECS_BULK","headers=n","endcol=9","startcol=9","array=t"),0),"cols=10;rows=1")</f>
        <v>Berenberg</v>
      </c>
      <c r="N346" t="s">
        <v>879</v>
      </c>
      <c r="O346" t="s">
        <v>20</v>
      </c>
      <c r="P346">
        <v>5</v>
      </c>
      <c r="Q346" t="s">
        <v>18</v>
      </c>
      <c r="R346">
        <v>5500</v>
      </c>
      <c r="S346" t="s">
        <v>19</v>
      </c>
      <c r="T346" s="2">
        <v>45835</v>
      </c>
      <c r="U346">
        <v>1</v>
      </c>
      <c r="V346">
        <v>6.13</v>
      </c>
      <c r="W346" t="str">
        <f>_xll.BDS(A346,"BEST_ANALYST_RECS_BULK","headers=n","startrow",MATCH(2,_xll.BDS(A346,"BEST_ANALYST_RECS_BULK","headers=n","endcol=9","startcol=9","array=t"),0),"endrow",MATCH(2,_xll.BDS(A346,"BEST_ANALYST_RECS_BULK","headers=n","endcol=9","startcol=9","array=t"),0),"cols=10;rows=1")</f>
        <v>DZ Bank AG Research</v>
      </c>
      <c r="X346" t="s">
        <v>1004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45777</v>
      </c>
      <c r="AE346">
        <v>2</v>
      </c>
      <c r="AF346">
        <v>4.7300000000000004</v>
      </c>
      <c r="AG346" t="str">
        <f>_xll.BDS(A346,"BEST_ANALYST_RECS_BULK","headers=n","startrow",MATCH(3,_xll.BDS(A346,"BEST_ANALYST_RECS_BULK","headers=n","endcol=9","startcol=9","array=t"),0),"endrow",MATCH(3,_xll.BDS(A346,"BEST_ANALYST_RECS_BULK","headers=n","endcol=9","startcol=9","array=t"),0),"cols=10;rows=1")</f>
        <v>TD Cowen</v>
      </c>
      <c r="AH346" t="s">
        <v>1072</v>
      </c>
      <c r="AI346" t="s">
        <v>20</v>
      </c>
      <c r="AJ346">
        <v>5</v>
      </c>
      <c r="AK346" t="s">
        <v>18</v>
      </c>
      <c r="AL346">
        <v>5300</v>
      </c>
      <c r="AM346" t="s">
        <v>19</v>
      </c>
      <c r="AN346" s="2">
        <v>45847</v>
      </c>
      <c r="AO346">
        <v>3</v>
      </c>
      <c r="AP346">
        <v>4.28</v>
      </c>
      <c r="AQ346" t="str">
        <f>_xll.BDP($A346, AQ$6)</f>
        <v>Consumer Staples</v>
      </c>
      <c r="AR346" t="str">
        <f>_xll.BDP($A346, AR$6)</f>
        <v>Personal Care Products</v>
      </c>
      <c r="AS346">
        <f ca="1">_xll.BQL( A346, "IMPLIED_VOLATILITY("&amp;_xll.BQL.DATE(B$2)&amp;",EXPIRY=30D,PCT_MONEYNESS=100)")</f>
        <v>19.435300000000002</v>
      </c>
    </row>
    <row r="347" spans="1:45" x14ac:dyDescent="0.25">
      <c r="A347" t="s">
        <v>203</v>
      </c>
      <c r="B347">
        <f ca="1">_xll.BDH(A347,"BEST_EPS",$B$2,$B$2,"BEST_FPERIOD_OVERRIDE=1bf","fill=previous","Days=A")</f>
        <v>0.996</v>
      </c>
      <c r="C347">
        <f ca="1">_xll.BDH(A347,"BEST_EPS",$B$2,$B$2,"BEST_FPERIOD_OVERRIDE=2bf","fill=previous","Days=A")</f>
        <v>1.0489999999999999</v>
      </c>
      <c r="D347">
        <f ca="1">_xll.BDH(A347,"BEST_EPS",$B$2,$B$2,"BEST_FPERIOD_OVERRIDE=3bf","fill=previous","Days=A")</f>
        <v>1.03</v>
      </c>
      <c r="E347">
        <f ca="1">_xll.BDH(A347,"BEST_TARGET_PRICE",$B$2,$B$2,"fill=previous","Days=A")</f>
        <v>1222.8330000000001</v>
      </c>
      <c r="F347">
        <f ca="1">_xll.BDH($A347,F$6,$B$2,$B$2,"Dir=V","Dts=H")</f>
        <v>1101</v>
      </c>
      <c r="G347">
        <f ca="1">_xll.BDH($A347,G$6,$B$2,$B$2,"Dir=V","Dts=H")</f>
        <v>1107</v>
      </c>
      <c r="H347">
        <f ca="1">_xll.BDH($A347,H$6,$B$2,$B$2,"Dir=V","Dts=H")</f>
        <v>1093.5</v>
      </c>
      <c r="I347">
        <f ca="1">_xll.BDH($A347,I$6,$B$2,$B$2,"Dir=V","Dts=H")</f>
        <v>1094</v>
      </c>
      <c r="J347" t="s">
        <v>681</v>
      </c>
      <c r="K347">
        <f t="shared" si="10"/>
        <v>1205</v>
      </c>
      <c r="L347">
        <f t="shared" si="11"/>
        <v>1150</v>
      </c>
      <c r="M347" t="str">
        <f>_xll.BDS(A347,"BEST_ANALYST_RECS_BULK","headers=n","startrow",MATCH(1,_xll.BDS(A347,"BEST_ANALYST_RECS_BULK","headers=n","endcol=9","startcol=9","array=t"),0),"endrow",MATCH(1,_xll.BDS(A347,"BEST_ANALYST_RECS_BULK","headers=n","endcol=9","startcol=9","array=t"),0),"cols=10;rows=1")</f>
        <v>Morningstar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e">
        <f>_xll.BDS(A347,"BEST_ANALYST_RECS_BULK","headers=n","startrow",MATCH(2,_xll.BDS(A347,"BEST_ANALYST_RECS_BULK","headers=n","endcol=9","startcol=9","array=t"),0),"endrow",MATCH(2,_xll.BDS(A347,"BEST_ANALYST_RECS_BULK","headers=n","endcol=9","startcol=9","array=t"),0),"cols=10;rows=1")</f>
        <v>#N/A</v>
      </c>
      <c r="X347" t="s">
        <v>728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tr">
        <f>_xll.BDS(A347,"BEST_ANALYST_RECS_BULK","headers=n","startrow",MATCH(3,_xll.BDS(A347,"BEST_ANALYST_RECS_BULK","headers=n","endcol=9","startcol=9","array=t"),0),"endrow",MATCH(3,_xll.BDS(A347,"BEST_ANALYST_RECS_BULK","headers=n","endcol=9","startcol=9","array=t"),0),"cols=10;rows=1")</f>
        <v>RBC Capital</v>
      </c>
      <c r="AH347" t="s">
        <v>1001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tr">
        <f>_xll.BDP($A347, AQ$6)</f>
        <v>Utilities</v>
      </c>
      <c r="AR347" t="str">
        <f>_xll.BDP($A347, AR$6)</f>
        <v>Water Utilities</v>
      </c>
      <c r="AS347">
        <f ca="1">_xll.BQL( A347, "IMPLIED_VOLATILITY("&amp;_xll.BQL.DATE(B$2)&amp;",EXPIRY=30D,PCT_MONEYNESS=100)")</f>
        <v>22.1997</v>
      </c>
    </row>
    <row r="348" spans="1:45" x14ac:dyDescent="0.25">
      <c r="A348" t="s">
        <v>129</v>
      </c>
      <c r="B348">
        <f ca="1">_xll.BDH(A348,"BEST_EPS",$B$2,$B$2,"BEST_FPERIOD_OVERRIDE=1bf","fill=previous","Days=A")</f>
        <v>0.09</v>
      </c>
      <c r="C348">
        <f ca="1">_xll.BDH(A348,"BEST_EPS",$B$2,$B$2,"BEST_FPERIOD_OVERRIDE=2bf","fill=previous","Days=A")</f>
        <v>9.9000000000000005E-2</v>
      </c>
      <c r="D348">
        <f ca="1">_xll.BDH(A348,"BEST_EPS",$B$2,$B$2,"BEST_FPERIOD_OVERRIDE=3bf","fill=previous","Days=A")</f>
        <v>0.109</v>
      </c>
      <c r="E348">
        <f ca="1">_xll.BDH(A348,"BEST_TARGET_PRICE",$B$2,$B$2,"fill=previous","Days=A")</f>
        <v>84.367999999999995</v>
      </c>
      <c r="F348">
        <f ca="1">_xll.BDH($A348,F$6,$B$2,$B$2,"Dir=V","Dts=H")</f>
        <v>80.540000000000006</v>
      </c>
      <c r="G348">
        <f ca="1">_xll.BDH($A348,G$6,$B$2,$B$2,"Dir=V","Dts=H")</f>
        <v>81.28</v>
      </c>
      <c r="H348">
        <f ca="1">_xll.BDH($A348,H$6,$B$2,$B$2,"Dir=V","Dts=H")</f>
        <v>80.36</v>
      </c>
      <c r="I348">
        <f ca="1">_xll.BDH($A348,I$6,$B$2,$B$2,"Dir=V","Dts=H")</f>
        <v>80.84</v>
      </c>
      <c r="J348" t="s">
        <v>681</v>
      </c>
      <c r="K348">
        <f t="shared" si="10"/>
        <v>103.33333333333333</v>
      </c>
      <c r="L348">
        <f t="shared" si="11"/>
        <v>85</v>
      </c>
      <c r="M348" t="str">
        <f>_xll.BDS(A348,"BEST_ANALYST_RECS_BULK","headers=n","startrow",MATCH(1,_xll.BDS(A348,"BEST_ANALYST_RECS_BULK","headers=n","endcol=9","startcol=9","array=t"),0),"endrow",MATCH(1,_xll.BDS(A348,"BEST_ANALYST_RECS_BULK","headers=n","endcol=9","startcol=9","array=t"),0),"cols=10;rows=1")</f>
        <v>DZ Bank AG Research</v>
      </c>
      <c r="N348" t="s">
        <v>796</v>
      </c>
      <c r="O348" t="s">
        <v>20</v>
      </c>
      <c r="P348">
        <v>5</v>
      </c>
      <c r="Q348" t="s">
        <v>18</v>
      </c>
      <c r="R348">
        <v>85</v>
      </c>
      <c r="S348" t="s">
        <v>19</v>
      </c>
      <c r="T348" s="2">
        <v>45797</v>
      </c>
      <c r="U348">
        <v>1</v>
      </c>
      <c r="V348">
        <v>19.14</v>
      </c>
      <c r="W348" t="str">
        <f>_xll.BDS(A348,"BEST_ANALYST_RECS_BULK","headers=n","startrow",MATCH(2,_xll.BDS(A348,"BEST_ANALYST_RECS_BULK","headers=n","endcol=9","startcol=9","array=t"),0),"endrow",MATCH(2,_xll.BDS(A348,"BEST_ANALYST_RECS_BULK","headers=n","endcol=9","startcol=9","array=t"),0),"cols=10;rows=1")</f>
        <v>Deutsche Bank</v>
      </c>
      <c r="X348" t="s">
        <v>1002</v>
      </c>
      <c r="Y348" t="s">
        <v>20</v>
      </c>
      <c r="Z348">
        <v>5</v>
      </c>
      <c r="AA348" t="s">
        <v>18</v>
      </c>
      <c r="AB348">
        <v>135</v>
      </c>
      <c r="AC348" t="s">
        <v>22</v>
      </c>
      <c r="AD348" s="2">
        <v>45845</v>
      </c>
      <c r="AE348">
        <v>2</v>
      </c>
      <c r="AF348">
        <v>17.59</v>
      </c>
      <c r="AG348" t="e">
        <f>_xll.BDS(A348,"BEST_ANALYST_RECS_BULK","headers=n","startrow",MATCH(3,_xll.BDS(A348,"BEST_ANALYST_RECS_BULK","headers=n","endcol=9","startcol=9","array=t"),0),"endrow",MATCH(3,_xll.BDS(A348,"BEST_ANALYST_RECS_BULK","headers=n","endcol=9","startcol=9","array=t"),0),"cols=10;rows=1")</f>
        <v>#N/A</v>
      </c>
      <c r="AH348" t="s">
        <v>930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7.42</v>
      </c>
      <c r="AQ348" t="str">
        <f>_xll.BDP($A348, AQ$6)</f>
        <v>Communication Services</v>
      </c>
      <c r="AR348" t="str">
        <f>_xll.BDP($A348, AR$6)</f>
        <v>Wireless Telecommunication Ser</v>
      </c>
      <c r="AS348">
        <f ca="1">_xll.BQL( A348, "IMPLIED_VOLATILITY("&amp;_xll.BQL.DATE(B$2)&amp;",EXPIRY=30D,PCT_MONEYNESS=100)")</f>
        <v>25.867799999999999</v>
      </c>
    </row>
    <row r="349" spans="1:45" x14ac:dyDescent="0.25">
      <c r="A349" t="s">
        <v>241</v>
      </c>
      <c r="B349">
        <f ca="1">_xll.BDH(A349,"BEST_EPS",$B$2,$B$2,"BEST_FPERIOD_OVERRIDE=1bf","fill=previous","Days=A")</f>
        <v>1.3740000000000001</v>
      </c>
      <c r="C349">
        <f ca="1">_xll.BDH(A349,"BEST_EPS",$B$2,$B$2,"BEST_FPERIOD_OVERRIDE=2bf","fill=previous","Days=A")</f>
        <v>1.534</v>
      </c>
      <c r="D349">
        <f ca="1">_xll.BDH(A349,"BEST_EPS",$B$2,$B$2,"BEST_FPERIOD_OVERRIDE=3bf","fill=previous","Days=A")</f>
        <v>1.669</v>
      </c>
      <c r="E349">
        <f ca="1">_xll.BDH(A349,"BEST_TARGET_PRICE",$B$2,$B$2,"fill=previous","Days=A")</f>
        <v>2708.5</v>
      </c>
      <c r="F349">
        <f ca="1">_xll.BDH($A349,F$6,$B$2,$B$2,"Dir=V","Dts=H")</f>
        <v>2570</v>
      </c>
      <c r="G349">
        <f ca="1">_xll.BDH($A349,G$6,$B$2,$B$2,"Dir=V","Dts=H")</f>
        <v>2624</v>
      </c>
      <c r="H349">
        <f ca="1">_xll.BDH($A349,H$6,$B$2,$B$2,"Dir=V","Dts=H")</f>
        <v>2556</v>
      </c>
      <c r="I349">
        <f ca="1">_xll.BDH($A349,I$6,$B$2,$B$2,"Dir=V","Dts=H")</f>
        <v>2624</v>
      </c>
      <c r="J349" t="s">
        <v>681</v>
      </c>
      <c r="K349">
        <f t="shared" si="10"/>
        <v>2655</v>
      </c>
      <c r="L349">
        <f t="shared" si="11"/>
        <v>2710</v>
      </c>
      <c r="M349" t="str">
        <f>_xll.BDS(A349,"BEST_ANALYST_RECS_BULK","headers=n","startrow",MATCH(1,_xll.BDS(A349,"BEST_ANALYST_RECS_BULK","headers=n","endcol=9","startcol=9","array=t"),0),"endrow",MATCH(1,_xll.BDS(A349,"BEST_ANALYST_RECS_BULK","headers=n","endcol=9","startcol=9","array=t"),0),"cols=10;rows=1")</f>
        <v>Barclays</v>
      </c>
      <c r="N349" t="s">
        <v>549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45848</v>
      </c>
      <c r="U349">
        <v>1</v>
      </c>
      <c r="V349">
        <v>36.53</v>
      </c>
      <c r="W349" t="str">
        <f>_xll.BDS(A349,"BEST_ANALYST_RECS_BULK","headers=n","startrow",MATCH(2,_xll.BDS(A349,"BEST_ANALYST_RECS_BULK","headers=n","endcol=9","startcol=9","array=t"),0),"endrow",MATCH(2,_xll.BDS(A349,"BEST_ANALYST_RECS_BULK","headers=n","endcol=9","startcol=9","array=t"),0),"cols=10;rows=1")</f>
        <v>ISS-EVA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f>_xll.BDS(A349,"BEST_ANALYST_RECS_BULK","headers=n","startrow",MATCH(3,_xll.BDS(A349,"BEST_ANALYST_RECS_BULK","headers=n","endcol=9","startcol=9","array=t"),0),"endrow",MATCH(3,_xll.BDS(A349,"BEST_ANALYST_RECS_BULK","headers=n","endcol=9","startcol=9","array=t"),0),"cols=10;rows=1")</f>
        <v>#N/A</v>
      </c>
      <c r="AH349" t="s">
        <v>839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tr">
        <f>_xll.BDP($A349, AQ$6)</f>
        <v>Industrials</v>
      </c>
      <c r="AR349" t="str">
        <f>_xll.BDP($A349, AR$6)</f>
        <v>Machinery</v>
      </c>
      <c r="AS349">
        <f ca="1">_xll.BQL( A349, "IMPLIED_VOLATILITY("&amp;_xll.BQL.DATE(B$2)&amp;",EXPIRY=30D,PCT_MONEYNESS=100)")</f>
        <v>25.3445</v>
      </c>
    </row>
    <row r="350" spans="1:45" x14ac:dyDescent="0.25">
      <c r="A350" t="s">
        <v>212</v>
      </c>
      <c r="B350">
        <f ca="1">_xll.BDH(A350,"BEST_EPS",$B$2,$B$2,"BEST_FPERIOD_OVERRIDE=1bf","fill=previous","Days=A")</f>
        <v>0.374</v>
      </c>
      <c r="C350">
        <f ca="1">_xll.BDH(A350,"BEST_EPS",$B$2,$B$2,"BEST_FPERIOD_OVERRIDE=2bf","fill=previous","Days=A")</f>
        <v>0.38600000000000001</v>
      </c>
      <c r="D350">
        <f ca="1">_xll.BDH(A350,"BEST_EPS",$B$2,$B$2,"BEST_FPERIOD_OVERRIDE=3bf","fill=previous","Days=A")</f>
        <v>0.41499999999999998</v>
      </c>
      <c r="E350">
        <f ca="1">_xll.BDH(A350,"BEST_TARGET_PRICE",$B$2,$B$2,"fill=previous","Days=A")</f>
        <v>1185.944</v>
      </c>
      <c r="F350">
        <f ca="1">_xll.BDH($A350,F$6,$B$2,$B$2,"Dir=V","Dts=H")</f>
        <v>1106</v>
      </c>
      <c r="G350">
        <f ca="1">_xll.BDH($A350,G$6,$B$2,$B$2,"Dir=V","Dts=H")</f>
        <v>1119</v>
      </c>
      <c r="H350">
        <f ca="1">_xll.BDH($A350,H$6,$B$2,$B$2,"Dir=V","Dts=H")</f>
        <v>1075</v>
      </c>
      <c r="I350">
        <f ca="1">_xll.BDH($A350,I$6,$B$2,$B$2,"Dir=V","Dts=H")</f>
        <v>1080</v>
      </c>
      <c r="J350" t="s">
        <v>681</v>
      </c>
      <c r="K350">
        <f t="shared" si="10"/>
        <v>1208</v>
      </c>
      <c r="L350">
        <f t="shared" si="11"/>
        <v>1231</v>
      </c>
      <c r="M350" t="str">
        <f>_xll.BDS(A350,"BEST_ANALYST_RECS_BULK","headers=n","startrow",MATCH(1,_xll.BDS(A350,"BEST_ANALYST_RECS_BULK","headers=n","endcol=9","startcol=9","array=t"),0),"endrow",MATCH(1,_xll.BDS(A350,"BEST_ANALYST_RECS_BULK","headers=n","endcol=9","startcol=9","array=t"),0),"cols=10;rows=1")</f>
        <v>Jefferies</v>
      </c>
      <c r="N350" t="s">
        <v>565</v>
      </c>
      <c r="O350" t="s">
        <v>20</v>
      </c>
      <c r="P350">
        <v>5</v>
      </c>
      <c r="Q350" t="s">
        <v>18</v>
      </c>
      <c r="R350">
        <v>1231</v>
      </c>
      <c r="S350" t="s">
        <v>19</v>
      </c>
      <c r="T350" s="2">
        <v>45846</v>
      </c>
      <c r="U350">
        <v>1</v>
      </c>
      <c r="V350">
        <v>48.15</v>
      </c>
      <c r="W350" t="str">
        <f>_xll.BDS(A350,"BEST_ANALYST_RECS_BULK","headers=n","startrow",MATCH(2,_xll.BDS(A350,"BEST_ANALYST_RECS_BULK","headers=n","endcol=9","startcol=9","array=t"),0),"endrow",MATCH(2,_xll.BDS(A350,"BEST_ANALYST_RECS_BULK","headers=n","endcol=9","startcol=9","array=t"),0),"cols=10;rows=1")</f>
        <v>Holland Advisors</v>
      </c>
      <c r="X350" t="s">
        <v>931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43.81</v>
      </c>
      <c r="AG350" t="str">
        <f>_xll.BDS(A350,"BEST_ANALYST_RECS_BULK","headers=n","startrow",MATCH(3,_xll.BDS(A350,"BEST_ANALYST_RECS_BULK","headers=n","endcol=9","startcol=9","array=t"),0),"endrow",MATCH(3,_xll.BDS(A350,"BEST_ANALYST_RECS_BULK","headers=n","endcol=9","startcol=9","array=t"),0),"cols=10;rows=1")</f>
        <v>Morgan Stanley</v>
      </c>
      <c r="AH350" t="s">
        <v>580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45813</v>
      </c>
      <c r="AO350">
        <v>3</v>
      </c>
      <c r="AP350">
        <v>43.07</v>
      </c>
      <c r="AQ350" t="str">
        <f>_xll.BDP($A350, AQ$6)</f>
        <v>Financials</v>
      </c>
      <c r="AR350" t="str">
        <f>_xll.BDP($A350, AR$6)</f>
        <v>Financial Services</v>
      </c>
      <c r="AS350">
        <f ca="1">_xll.BQL( A350, "IMPLIED_VOLATILITY("&amp;_xll.BQL.DATE(B$2)&amp;",EXPIRY=30D,PCT_MONEYNESS=100)")</f>
        <v>40.6355</v>
      </c>
    </row>
    <row r="351" spans="1:45" x14ac:dyDescent="0.25">
      <c r="A351" t="s">
        <v>195</v>
      </c>
      <c r="B351">
        <f ca="1">_xll.BDH(A351,"BEST_EPS",$B$2,$B$2,"BEST_FPERIOD_OVERRIDE=1bf","fill=previous","Days=A")</f>
        <v>0.74299999999999999</v>
      </c>
      <c r="C351">
        <f ca="1">_xll.BDH(A351,"BEST_EPS",$B$2,$B$2,"BEST_FPERIOD_OVERRIDE=2bf","fill=previous","Days=A")</f>
        <v>0.76900000000000002</v>
      </c>
      <c r="D351">
        <f ca="1">_xll.BDH(A351,"BEST_EPS",$B$2,$B$2,"BEST_FPERIOD_OVERRIDE=3bf","fill=previous","Days=A")</f>
        <v>0.80900000000000005</v>
      </c>
      <c r="E351">
        <f ca="1">_xll.BDH(A351,"BEST_TARGET_PRICE",$B$2,$B$2,"fill=previous","Days=A")</f>
        <v>524.28599999999994</v>
      </c>
      <c r="F351">
        <f ca="1">_xll.BDH($A351,F$6,$B$2,$B$2,"Dir=V","Dts=H")</f>
        <v>436.2</v>
      </c>
      <c r="G351">
        <f ca="1">_xll.BDH($A351,G$6,$B$2,$B$2,"Dir=V","Dts=H")</f>
        <v>447.4</v>
      </c>
      <c r="H351">
        <f ca="1">_xll.BDH($A351,H$6,$B$2,$B$2,"Dir=V","Dts=H")</f>
        <v>433.4</v>
      </c>
      <c r="I351">
        <f ca="1">_xll.BDH($A351,I$6,$B$2,$B$2,"Dir=V","Dts=H")</f>
        <v>433.4</v>
      </c>
      <c r="J351" t="s">
        <v>681</v>
      </c>
      <c r="K351">
        <f t="shared" si="10"/>
        <v>450</v>
      </c>
      <c r="L351">
        <f t="shared" si="11"/>
        <v>400</v>
      </c>
      <c r="M351" t="e">
        <f>_xll.BDS(A351,"BEST_ANALYST_RECS_BULK","headers=n","startrow",MATCH(1,_xll.BDS(A351,"BEST_ANALYST_RECS_BULK","headers=n","endcol=9","startcol=9","array=t"),0),"endrow",MATCH(1,_xll.BDS(A351,"BEST_ANALYST_RECS_BULK","headers=n","endcol=9","startcol=9","array=t"),0),"cols=10;rows=1")</f>
        <v>#N/A</v>
      </c>
      <c r="N351" t="s">
        <v>625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tr">
        <f>_xll.BDS(A351,"BEST_ANALYST_RECS_BULK","headers=n","startrow",MATCH(2,_xll.BDS(A351,"BEST_ANALYST_RECS_BULK","headers=n","endcol=9","startcol=9","array=t"),0),"endrow",MATCH(2,_xll.BDS(A351,"BEST_ANALYST_RECS_BULK","headers=n","endcol=9","startcol=9","array=t"),0),"cols=10;rows=1")</f>
        <v>Huber Research Partners LLC</v>
      </c>
      <c r="X351" t="s">
        <v>625</v>
      </c>
      <c r="Y351" t="s">
        <v>43</v>
      </c>
      <c r="Z351">
        <v>1</v>
      </c>
      <c r="AA351" t="s">
        <v>18</v>
      </c>
      <c r="AB351">
        <v>400</v>
      </c>
      <c r="AC351" t="s">
        <v>22</v>
      </c>
      <c r="AD351" s="2">
        <v>45848</v>
      </c>
      <c r="AE351">
        <v>2</v>
      </c>
      <c r="AF351">
        <v>36.56</v>
      </c>
      <c r="AG351" t="str">
        <f>_xll.BDS(A351,"BEST_ANALYST_RECS_BULK","headers=n","startrow",MATCH(3,_xll.BDS(A351,"BEST_ANALYST_RECS_BULK","headers=n","endcol=9","startcol=9","array=t"),0),"endrow",MATCH(3,_xll.BDS(A351,"BEST_ANALYST_RECS_BULK","headers=n","endcol=9","startcol=9","array=t"),0),"cols=10;rows=1")</f>
        <v>Barclays</v>
      </c>
      <c r="AH351" t="s">
        <v>1068</v>
      </c>
      <c r="AI351" t="s">
        <v>43</v>
      </c>
      <c r="AJ351">
        <v>1</v>
      </c>
      <c r="AK351" t="s">
        <v>18</v>
      </c>
      <c r="AL351">
        <v>400</v>
      </c>
      <c r="AM351" t="s">
        <v>19</v>
      </c>
      <c r="AN351" s="2">
        <v>45848</v>
      </c>
      <c r="AO351">
        <v>3</v>
      </c>
      <c r="AP351">
        <v>4.49</v>
      </c>
      <c r="AQ351" t="str">
        <f>_xll.BDP($A351, AQ$6)</f>
        <v>Communication Services</v>
      </c>
      <c r="AR351" t="str">
        <f>_xll.BDP($A351, AR$6)</f>
        <v>Media</v>
      </c>
      <c r="AS351">
        <f ca="1">_xll.BQL( A351, "IMPLIED_VOLATILITY("&amp;_xll.BQL.DATE(B$2)&amp;",EXPIRY=30D,PCT_MONEYNESS=100)")</f>
        <v>37.788200000000003</v>
      </c>
    </row>
    <row r="352" spans="1:45" x14ac:dyDescent="0.25">
      <c r="A352" t="s">
        <v>230</v>
      </c>
      <c r="B352">
        <f ca="1">_xll.BDH(A352,"BEST_EPS",$B$2,$B$2,"BEST_FPERIOD_OVERRIDE=1bf","fill=previous","Days=A")</f>
        <v>2.109</v>
      </c>
      <c r="C352">
        <f ca="1">_xll.BDH(A352,"BEST_EPS",$B$2,$B$2,"BEST_FPERIOD_OVERRIDE=2bf","fill=previous","Days=A")</f>
        <v>2.3359999999999999</v>
      </c>
      <c r="D352">
        <f ca="1">_xll.BDH(A352,"BEST_EPS",$B$2,$B$2,"BEST_FPERIOD_OVERRIDE=3bf","fill=previous","Days=A")</f>
        <v>2.5649999999999999</v>
      </c>
      <c r="E352">
        <f ca="1">_xll.BDH(A352,"BEST_TARGET_PRICE",$B$2,$B$2,"fill=previous","Days=A")</f>
        <v>3310</v>
      </c>
      <c r="F352">
        <f ca="1">_xll.BDH($A352,F$6,$B$2,$B$2,"Dir=V","Dts=H")</f>
        <v>3009</v>
      </c>
      <c r="G352">
        <f ca="1">_xll.BDH($A352,G$6,$B$2,$B$2,"Dir=V","Dts=H")</f>
        <v>3082</v>
      </c>
      <c r="H352">
        <f ca="1">_xll.BDH($A352,H$6,$B$2,$B$2,"Dir=V","Dts=H")</f>
        <v>2996</v>
      </c>
      <c r="I352">
        <f ca="1">_xll.BDH($A352,I$6,$B$2,$B$2,"Dir=V","Dts=H")</f>
        <v>3082</v>
      </c>
      <c r="J352" t="s">
        <v>681</v>
      </c>
      <c r="K352">
        <f t="shared" si="10"/>
        <v>3500</v>
      </c>
      <c r="L352">
        <f t="shared" si="11"/>
        <v>3500</v>
      </c>
      <c r="M352" t="str">
        <f>_xll.BDS(A352,"BEST_ANALYST_RECS_BULK","headers=n","startrow",MATCH(1,_xll.BDS(A352,"BEST_ANALYST_RECS_BULK","headers=n","endcol=9","startcol=9","array=t"),0),"endrow",MATCH(1,_xll.BDS(A352,"BEST_ANALYST_RECS_BULK","headers=n","endcol=9","startcol=9","array=t"),0),"cols=10;rows=1")</f>
        <v>Berenberg</v>
      </c>
      <c r="N352" t="s">
        <v>1069</v>
      </c>
      <c r="O352" t="s">
        <v>20</v>
      </c>
      <c r="P352">
        <v>5</v>
      </c>
      <c r="Q352" t="s">
        <v>18</v>
      </c>
      <c r="R352">
        <v>3500</v>
      </c>
      <c r="S352" t="s">
        <v>19</v>
      </c>
      <c r="T352" s="2">
        <v>45847</v>
      </c>
      <c r="U352">
        <v>1</v>
      </c>
      <c r="V352">
        <v>8.99</v>
      </c>
      <c r="W352" t="str">
        <f>_xll.BDS(A352,"BEST_ANALYST_RECS_BULK","headers=n","startrow",MATCH(2,_xll.BDS(A352,"BEST_ANALYST_RECS_BULK","headers=n","endcol=9","startcol=9","array=t"),0),"endrow",MATCH(2,_xll.BDS(A352,"BEST_ANALYST_RECS_BULK","headers=n","endcol=9","startcol=9","array=t"),0),"cols=10;rows=1")</f>
        <v>Bernstein</v>
      </c>
      <c r="X352" t="s">
        <v>987</v>
      </c>
      <c r="Y352" t="s">
        <v>17</v>
      </c>
      <c r="Z352">
        <v>5</v>
      </c>
      <c r="AA352" t="s">
        <v>18</v>
      </c>
      <c r="AB352">
        <v>3600</v>
      </c>
      <c r="AC352" t="s">
        <v>19</v>
      </c>
      <c r="AD352" s="2">
        <v>45828</v>
      </c>
      <c r="AE352">
        <v>2</v>
      </c>
      <c r="AF352">
        <v>8.51</v>
      </c>
      <c r="AG352" t="str">
        <f>_xll.BDS(A352,"BEST_ANALYST_RECS_BULK","headers=n","startrow",MATCH(3,_xll.BDS(A352,"BEST_ANALYST_RECS_BULK","headers=n","endcol=9","startcol=9","array=t"),0),"endrow",MATCH(3,_xll.BDS(A352,"BEST_ANALYST_RECS_BULK","headers=n","endcol=9","startcol=9","array=t"),0),"cols=10;rows=1")</f>
        <v>Goldman Sachs</v>
      </c>
      <c r="AH352" t="s">
        <v>505</v>
      </c>
      <c r="AI352" t="s">
        <v>25</v>
      </c>
      <c r="AJ352">
        <v>3</v>
      </c>
      <c r="AK352" t="s">
        <v>18</v>
      </c>
      <c r="AL352">
        <v>3400</v>
      </c>
      <c r="AM352" t="s">
        <v>22</v>
      </c>
      <c r="AN352" s="2">
        <v>45779</v>
      </c>
      <c r="AO352">
        <v>3</v>
      </c>
      <c r="AP352">
        <v>5.85</v>
      </c>
      <c r="AQ352" t="str">
        <f>_xll.BDP($A352, AQ$6)</f>
        <v>Consumer Discretionary</v>
      </c>
      <c r="AR352" t="str">
        <f>_xll.BDP($A352, AR$6)</f>
        <v>Hotels, Restaurants &amp; Leisure</v>
      </c>
      <c r="AS352">
        <f ca="1">_xll.BQL( A352, "IMPLIED_VOLATILITY("&amp;_xll.BQL.DATE(B$2)&amp;",EXPIRY=30D,PCT_MONEYNESS=100)")</f>
        <v>20.3766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f ca="1">_xll.BDH(A356,"BEST_EPS",$B$2,$B$2,"BEST_FPERIOD_OVERRIDE=1bf","fill=previous","Days=A")</f>
        <v>2.6139999999999999</v>
      </c>
      <c r="C356">
        <f ca="1">_xll.BDH(A356,"BEST_EPS",$B$2,$B$2,"BEST_FPERIOD_OVERRIDE=2bf","fill=previous","Days=A")</f>
        <v>2.8250000000000002</v>
      </c>
      <c r="D356">
        <f ca="1">_xll.BDH(A356,"BEST_EPS",$B$2,$B$2,"BEST_FPERIOD_OVERRIDE=3bf","fill=previous","Days=A")</f>
        <v>3.0009999999999999</v>
      </c>
      <c r="E356">
        <f ca="1">_xll.BDH(A356,"BEST_TARGET_PRICE",$B$2,$B$2,"fill=previous","Days=A")</f>
        <v>48.723999999999997</v>
      </c>
      <c r="F356">
        <f ca="1">_xll.BDH($A356,F$6,$B$2,$B$2,"Dir=V","Dts=H")</f>
        <v>47.44</v>
      </c>
      <c r="G356">
        <f ca="1">_xll.BDH($A356,G$6,$B$2,$B$2,"Dir=V","Dts=H")</f>
        <v>48.44</v>
      </c>
      <c r="H356">
        <f ca="1">_xll.BDH($A356,H$6,$B$2,$B$2,"Dir=V","Dts=H")</f>
        <v>47.429000000000002</v>
      </c>
      <c r="I356">
        <f ca="1">_xll.BDH($A356,I$6,$B$2,$B$2,"Dir=V","Dts=H")</f>
        <v>47.92</v>
      </c>
      <c r="J356" t="str">
        <f ca="1">_xll.BQL(_xll.BQL.LIST(A356:A401),"dropna(CNTRY_ISSUE_ISO)","dates="&amp;$B$2,"showquery=faulse","showheaders=f","showIDs=f","cols=1;rows=46")</f>
        <v>CH</v>
      </c>
      <c r="K356">
        <f t="shared" si="10"/>
        <v>49.393333333333338</v>
      </c>
      <c r="L356">
        <f t="shared" si="11"/>
        <v>45.5</v>
      </c>
      <c r="M356" t="str">
        <f>_xll.BDS(A356,"BEST_ANALYST_RECS_BULK","headers=n","startrow",MATCH(1,_xll.BDS(A356,"BEST_ANALYST_RECS_BULK","headers=n","endcol=9","startcol=9","array=t"),0),"endrow",MATCH(1,_xll.BDS(A356,"BEST_ANALYST_RECS_BULK","headers=n","endcol=9","startcol=9","array=t"),0),"cols=10;rows=1")</f>
        <v>Morningstar</v>
      </c>
      <c r="N356" t="s">
        <v>503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29.48</v>
      </c>
      <c r="W356" t="str">
        <f>_xll.BDS(A356,"BEST_ANALYST_RECS_BULK","headers=n","startrow",MATCH(2,_xll.BDS(A356,"BEST_ANALYST_RECS_BULK","headers=n","endcol=9","startcol=9","array=t"),0),"endrow",MATCH(2,_xll.BDS(A356,"BEST_ANALYST_RECS_BULK","headers=n","endcol=9","startcol=9","array=t"),0),"cols=10;rows=1")</f>
        <v>Kepler Cheuvreux</v>
      </c>
      <c r="X356" t="s">
        <v>653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tr">
        <f>_xll.BDS(A356,"BEST_ANALYST_RECS_BULK","headers=n","startrow",MATCH(3,_xll.BDS(A356,"BEST_ANALYST_RECS_BULK","headers=n","endcol=9","startcol=9","array=t"),0),"endrow",MATCH(3,_xll.BDS(A356,"BEST_ANALYST_RECS_BULK","headers=n","endcol=9","startcol=9","array=t"),0),"cols=10;rows=1")</f>
        <v>DNB Carnegie</v>
      </c>
      <c r="AH356" t="s">
        <v>1073</v>
      </c>
      <c r="AI356" t="s">
        <v>20</v>
      </c>
      <c r="AJ356">
        <v>5</v>
      </c>
      <c r="AK356" t="s">
        <v>18</v>
      </c>
      <c r="AL356">
        <v>52.68</v>
      </c>
      <c r="AM356" t="s">
        <v>19</v>
      </c>
      <c r="AN356" s="2">
        <v>45842</v>
      </c>
      <c r="AO356">
        <v>3</v>
      </c>
      <c r="AP356">
        <v>4.41</v>
      </c>
      <c r="AQ356" t="str">
        <f>_xll.BDP($A356, AQ$6)</f>
        <v>Industrials</v>
      </c>
      <c r="AR356" t="str">
        <f>_xll.BDP($A356, AR$6)</f>
        <v>Electrical Equipment</v>
      </c>
      <c r="AS356">
        <f ca="1">_xll.BQL( A356, "IMPLIED_VOLATILITY("&amp;_xll.BQL.DATE(B$2)&amp;",EXPIRY=30D,PCT_MONEYNESS=100)")</f>
        <v>23.925799999999999</v>
      </c>
    </row>
    <row r="357" spans="1:45" x14ac:dyDescent="0.25">
      <c r="A357" t="s">
        <v>81</v>
      </c>
      <c r="B357">
        <f ca="1">_xll.BDH(A357,"BEST_EPS",$B$2,$B$2,"BEST_FPERIOD_OVERRIDE=1bf","fill=previous","Days=A")</f>
        <v>3.4039999999999999</v>
      </c>
      <c r="C357">
        <f ca="1">_xll.BDH(A357,"BEST_EPS",$B$2,$B$2,"BEST_FPERIOD_OVERRIDE=2bf","fill=previous","Days=A")</f>
        <v>3.9089999999999998</v>
      </c>
      <c r="D357">
        <f ca="1">_xll.BDH(A357,"BEST_EPS",$B$2,$B$2,"BEST_FPERIOD_OVERRIDE=3bf","fill=previous","Days=A")</f>
        <v>4.4000000000000004</v>
      </c>
      <c r="E357">
        <f ca="1">_xll.BDH(A357,"BEST_TARGET_PRICE",$B$2,$B$2,"fill=previous","Days=A")</f>
        <v>87.33</v>
      </c>
      <c r="F357">
        <f ca="1">_xll.BDH($A357,F$6,$B$2,$B$2,"Dir=V","Dts=H")</f>
        <v>69.760000000000005</v>
      </c>
      <c r="G357">
        <f ca="1">_xll.BDH($A357,G$6,$B$2,$B$2,"Dir=V","Dts=H")</f>
        <v>71.260000000000005</v>
      </c>
      <c r="H357">
        <f ca="1">_xll.BDH($A357,H$6,$B$2,$B$2,"Dir=V","Dts=H")</f>
        <v>69.44</v>
      </c>
      <c r="I357">
        <f ca="1">_xll.BDH($A357,I$6,$B$2,$B$2,"Dir=V","Dts=H")</f>
        <v>71.260000000000005</v>
      </c>
      <c r="J357" t="s">
        <v>680</v>
      </c>
      <c r="K357">
        <f t="shared" si="10"/>
        <v>74.823333333333323</v>
      </c>
      <c r="L357">
        <f t="shared" si="11"/>
        <v>78.2</v>
      </c>
      <c r="M357" t="str">
        <f>_xll.BDS(A357,"BEST_ANALYST_RECS_BULK","headers=n","startrow",MATCH(1,_xll.BDS(A357,"BEST_ANALYST_RECS_BULK","headers=n","endcol=9","startcol=9","array=t"),0),"endrow",MATCH(1,_xll.BDS(A357,"BEST_ANALYST_RECS_BULK","headers=n","endcol=9","startcol=9","array=t"),0),"cols=10;rows=1")</f>
        <v>AlphaValue/Baader Europe</v>
      </c>
      <c r="N357" t="s">
        <v>506</v>
      </c>
      <c r="O357" t="s">
        <v>438</v>
      </c>
      <c r="P357">
        <v>4</v>
      </c>
      <c r="Q357" t="s">
        <v>18</v>
      </c>
      <c r="R357">
        <v>78.2</v>
      </c>
      <c r="S357" t="s">
        <v>27</v>
      </c>
      <c r="T357" s="2">
        <v>45841</v>
      </c>
      <c r="U357">
        <v>1</v>
      </c>
      <c r="V357">
        <v>39.47</v>
      </c>
      <c r="W357" t="str">
        <f>_xll.BDS(A357,"BEST_ANALYST_RECS_BULK","headers=n","startrow",MATCH(2,_xll.BDS(A357,"BEST_ANALYST_RECS_BULK","headers=n","endcol=9","startcol=9","array=t"),0),"endrow",MATCH(2,_xll.BDS(A357,"BEST_ANALYST_RECS_BULK","headers=n","endcol=9","startcol=9","array=t"),0),"cols=10;rows=1")</f>
        <v>Morningstar</v>
      </c>
      <c r="X357" t="s">
        <v>537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45847</v>
      </c>
      <c r="AE357">
        <v>2</v>
      </c>
      <c r="AF357">
        <v>7.25</v>
      </c>
      <c r="AG357" t="e">
        <f>_xll.BDS(A357,"BEST_ANALYST_RECS_BULK","headers=n","startrow",MATCH(3,_xll.BDS(A357,"BEST_ANALYST_RECS_BULK","headers=n","endcol=9","startcol=9","array=t"),0),"endrow",MATCH(3,_xll.BDS(A357,"BEST_ANALYST_RECS_BULK","headers=n","endcol=9","startcol=9","array=t"),0),"cols=10;rows=1")</f>
        <v>#N/A</v>
      </c>
      <c r="AH357" t="s">
        <v>32</v>
      </c>
      <c r="AI357" t="s">
        <v>25</v>
      </c>
      <c r="AJ357">
        <v>3</v>
      </c>
      <c r="AK357" t="s">
        <v>18</v>
      </c>
      <c r="AL357">
        <v>74.27</v>
      </c>
      <c r="AM357" t="s">
        <v>22</v>
      </c>
      <c r="AN357" s="2">
        <v>45845</v>
      </c>
      <c r="AO357">
        <v>3</v>
      </c>
      <c r="AP357">
        <v>0</v>
      </c>
      <c r="AQ357" t="str">
        <f>_xll.BDP($A357, AQ$6)</f>
        <v>Health Care</v>
      </c>
      <c r="AR357" t="str">
        <f>_xll.BDP($A357, AR$6)</f>
        <v>Health Care Equipment &amp; Suppli</v>
      </c>
      <c r="AS357">
        <f ca="1">_xll.BQL( A357, "IMPLIED_VOLATILITY("&amp;_xll.BQL.DATE(B$2)&amp;",EXPIRY=30D,PCT_MONEYNESS=100)")</f>
        <v>19.6953</v>
      </c>
    </row>
    <row r="358" spans="1:45" x14ac:dyDescent="0.25">
      <c r="A358" t="s">
        <v>514</v>
      </c>
      <c r="B358">
        <f ca="1">_xll.BDH(A358,"BEST_EPS",$B$2,$B$2,"BEST_FPERIOD_OVERRIDE=1bf","fill=previous","Days=A")</f>
        <v>3.415</v>
      </c>
      <c r="C358">
        <f ca="1">_xll.BDH(A358,"BEST_EPS",$B$2,$B$2,"BEST_FPERIOD_OVERRIDE=2bf","fill=previous","Days=A")</f>
        <v>3.7679999999999998</v>
      </c>
      <c r="D358">
        <f ca="1">_xll.BDH(A358,"BEST_EPS",$B$2,$B$2,"BEST_FPERIOD_OVERRIDE=3bf","fill=previous","Days=A")</f>
        <v>4.22</v>
      </c>
      <c r="E358">
        <f ca="1">_xll.BDH(A358,"BEST_TARGET_PRICE",$B$2,$B$2,"fill=previous","Days=A")</f>
        <v>48.790999999999997</v>
      </c>
      <c r="F358">
        <f ca="1">_xll.BDH($A358,F$6,$B$2,$B$2,"Dir=V","Dts=H")</f>
        <v>44.26</v>
      </c>
      <c r="G358">
        <f ca="1">_xll.BDH($A358,G$6,$B$2,$B$2,"Dir=V","Dts=H")</f>
        <v>44.94</v>
      </c>
      <c r="H358">
        <f ca="1">_xll.BDH($A358,H$6,$B$2,$B$2,"Dir=V","Dts=H")</f>
        <v>44.189</v>
      </c>
      <c r="I358">
        <f ca="1">_xll.BDH($A358,I$6,$B$2,$B$2,"Dir=V","Dts=H")</f>
        <v>44.94</v>
      </c>
      <c r="J358" t="s">
        <v>680</v>
      </c>
      <c r="K358">
        <f t="shared" si="10"/>
        <v>47.623333333333335</v>
      </c>
      <c r="L358">
        <f t="shared" si="11"/>
        <v>58</v>
      </c>
      <c r="M358" t="str">
        <f>_xll.BDS(A358,"BEST_ANALYST_RECS_BULK","headers=n","startrow",MATCH(1,_xll.BDS(A358,"BEST_ANALYST_RECS_BULK","headers=n","endcol=9","startcol=9","array=t"),0),"endrow",MATCH(1,_xll.BDS(A358,"BEST_ANALYST_RECS_BULK","headers=n","endcol=9","startcol=9","array=t"),0),"cols=10;rows=1")</f>
        <v>Octavian AG</v>
      </c>
      <c r="N358" t="s">
        <v>970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45838</v>
      </c>
      <c r="U358">
        <v>1</v>
      </c>
      <c r="V358">
        <v>30.12</v>
      </c>
      <c r="W358" t="str">
        <f>_xll.BDS(A358,"BEST_ANALYST_RECS_BULK","headers=n","startrow",MATCH(2,_xll.BDS(A358,"BEST_ANALYST_RECS_BULK","headers=n","endcol=9","startcol=9","array=t"),0),"endrow",MATCH(2,_xll.BDS(A358,"BEST_ANALYST_RECS_BULK","headers=n","endcol=9","startcol=9","array=t"),0),"cols=10;rows=1")</f>
        <v>BNP Paribas Exane</v>
      </c>
      <c r="X358" t="s">
        <v>535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tr">
        <f>_xll.BDS(A358,"BEST_ANALYST_RECS_BULK","headers=n","startrow",MATCH(3,_xll.BDS(A358,"BEST_ANALYST_RECS_BULK","headers=n","endcol=9","startcol=9","array=t"),0),"endrow",MATCH(3,_xll.BDS(A358,"BEST_ANALYST_RECS_BULK","headers=n","endcol=9","startcol=9","array=t"),0),"cols=10;rows=1")</f>
        <v>AlphaValue/Baader Europe</v>
      </c>
      <c r="AH358" t="s">
        <v>455</v>
      </c>
      <c r="AI358" t="s">
        <v>444</v>
      </c>
      <c r="AJ358">
        <v>2</v>
      </c>
      <c r="AK358" t="s">
        <v>18</v>
      </c>
      <c r="AL358">
        <v>43.8</v>
      </c>
      <c r="AM358" t="s">
        <v>27</v>
      </c>
      <c r="AN358" s="2">
        <v>45841</v>
      </c>
      <c r="AO358">
        <v>3</v>
      </c>
      <c r="AP358">
        <v>-31.82</v>
      </c>
      <c r="AQ358" t="str">
        <f>_xll.BDP($A358, AQ$6)</f>
        <v>Consumer Discretionary</v>
      </c>
      <c r="AR358" t="str">
        <f>_xll.BDP($A358, AR$6)</f>
        <v>Specialty Retail</v>
      </c>
      <c r="AS358">
        <f ca="1">_xll.BQL( A358, "IMPLIED_VOLATILITY("&amp;_xll.BQL.DATE(B$2)&amp;",EXPIRY=30D,PCT_MONEYNESS=100)")</f>
        <v>21.0077</v>
      </c>
    </row>
    <row r="359" spans="1:45" x14ac:dyDescent="0.25">
      <c r="A359" t="s">
        <v>134</v>
      </c>
      <c r="B359">
        <f ca="1">_xll.BDH(A359,"BEST_EPS",$B$2,$B$2,"BEST_FPERIOD_OVERRIDE=1bf","fill=previous","Days=A")</f>
        <v>4.7050000000000001</v>
      </c>
      <c r="C359">
        <f ca="1">_xll.BDH(A359,"BEST_EPS",$B$2,$B$2,"BEST_FPERIOD_OVERRIDE=2bf","fill=previous","Days=A")</f>
        <v>5.5549999999999997</v>
      </c>
      <c r="D359">
        <f ca="1">_xll.BDH(A359,"BEST_EPS",$B$2,$B$2,"BEST_FPERIOD_OVERRIDE=3bf","fill=previous","Days=A")</f>
        <v>6.2869999999999999</v>
      </c>
      <c r="E359">
        <f ca="1">_xll.BDH(A359,"BEST_TARGET_PRICE",$B$2,$B$2,"fill=previous","Days=A")</f>
        <v>58.789000000000001</v>
      </c>
      <c r="F359">
        <f ca="1">_xll.BDH($A359,F$6,$B$2,$B$2,"Dir=V","Dts=H")</f>
        <v>54.74</v>
      </c>
      <c r="G359">
        <f ca="1">_xll.BDH($A359,G$6,$B$2,$B$2,"Dir=V","Dts=H")</f>
        <v>55.18</v>
      </c>
      <c r="H359">
        <f ca="1">_xll.BDH($A359,H$6,$B$2,$B$2,"Dir=V","Dts=H")</f>
        <v>54.52</v>
      </c>
      <c r="I359">
        <f ca="1">_xll.BDH($A359,I$6,$B$2,$B$2,"Dir=V","Dts=H")</f>
        <v>55.06</v>
      </c>
      <c r="J359" t="s">
        <v>680</v>
      </c>
      <c r="K359">
        <f t="shared" si="10"/>
        <v>59.666666666666664</v>
      </c>
      <c r="L359">
        <f t="shared" si="11"/>
        <v>66</v>
      </c>
      <c r="M359" t="str">
        <f>_xll.BDS(A359,"BEST_ANALYST_RECS_BULK","headers=n","startrow",MATCH(1,_xll.BDS(A359,"BEST_ANALYST_RECS_BULK","headers=n","endcol=9","startcol=9","array=t"),0),"endrow",MATCH(1,_xll.BDS(A359,"BEST_ANALYST_RECS_BULK","headers=n","endcol=9","startcol=9","array=t"),0),"cols=10;rows=1")</f>
        <v>Morningstar</v>
      </c>
      <c r="N359" t="s">
        <v>481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41.89</v>
      </c>
      <c r="W359" t="str">
        <f>_xll.BDS(A359,"BEST_ANALYST_RECS_BULK","headers=n","startrow",MATCH(2,_xll.BDS(A359,"BEST_ANALYST_RECS_BULK","headers=n","endcol=9","startcol=9","array=t"),0),"endrow",MATCH(2,_xll.BDS(A359,"BEST_ANALYST_RECS_BULK","headers=n","endcol=9","startcol=9","array=t"),0),"cols=10;rows=1")</f>
        <v>Jefferies</v>
      </c>
      <c r="X359" t="s">
        <v>820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45846</v>
      </c>
      <c r="AE359">
        <v>2</v>
      </c>
      <c r="AF359">
        <v>16.920000000000002</v>
      </c>
      <c r="AG359" t="str">
        <f>_xll.BDS(A359,"BEST_ANALYST_RECS_BULK","headers=n","startrow",MATCH(3,_xll.BDS(A359,"BEST_ANALYST_RECS_BULK","headers=n","endcol=9","startcol=9","array=t"),0),"endrow",MATCH(3,_xll.BDS(A359,"BEST_ANALYST_RECS_BULK","headers=n","endcol=9","startcol=9","array=t"),0),"cols=10;rows=1")</f>
        <v>Keefe Bruyette &amp; Woods</v>
      </c>
      <c r="AH359" t="s">
        <v>929</v>
      </c>
      <c r="AI359" t="s">
        <v>36</v>
      </c>
      <c r="AJ359">
        <v>3</v>
      </c>
      <c r="AK359" t="s">
        <v>18</v>
      </c>
      <c r="AL359">
        <v>57</v>
      </c>
      <c r="AM359" t="s">
        <v>19</v>
      </c>
      <c r="AN359" s="2">
        <v>45847</v>
      </c>
      <c r="AO359">
        <v>3</v>
      </c>
      <c r="AP359">
        <v>13.9</v>
      </c>
      <c r="AQ359" t="str">
        <f>_xll.BDP($A359, AQ$6)</f>
        <v>Financials</v>
      </c>
      <c r="AR359" t="str">
        <f>_xll.BDP($A359, AR$6)</f>
        <v>Capital Markets</v>
      </c>
      <c r="AS359">
        <f ca="1">_xll.BQL( A359, "IMPLIED_VOLATILITY("&amp;_xll.BQL.DATE(B$2)&amp;",EXPIRY=30D,PCT_MONEYNESS=100)")</f>
        <v>27.683499999999999</v>
      </c>
    </row>
    <row r="360" spans="1:45" x14ac:dyDescent="0.25">
      <c r="A360" t="s">
        <v>148</v>
      </c>
      <c r="B360">
        <f ca="1">_xll.BDH(A360,"BEST_EPS",$B$2,$B$2,"BEST_FPERIOD_OVERRIDE=1bf","fill=previous","Days=A")</f>
        <v>10.977</v>
      </c>
      <c r="C360">
        <f ca="1">_xll.BDH(A360,"BEST_EPS",$B$2,$B$2,"BEST_FPERIOD_OVERRIDE=2bf","fill=previous","Days=A")</f>
        <v>11.654</v>
      </c>
      <c r="D360">
        <f ca="1">_xll.BDH(A360,"BEST_EPS",$B$2,$B$2,"BEST_FPERIOD_OVERRIDE=3bf","fill=previous","Days=A")</f>
        <v>11.353999999999999</v>
      </c>
      <c r="E360">
        <f ca="1">_xll.BDH(A360,"BEST_TARGET_PRICE",$B$2,$B$2,"fill=previous","Days=A")</f>
        <v>211.56700000000001</v>
      </c>
      <c r="F360">
        <f ca="1">_xll.BDH($A360,F$6,$B$2,$B$2,"Dir=V","Dts=H")</f>
        <v>196</v>
      </c>
      <c r="G360">
        <f ca="1">_xll.BDH($A360,G$6,$B$2,$B$2,"Dir=V","Dts=H")</f>
        <v>196.5</v>
      </c>
      <c r="H360">
        <f ca="1">_xll.BDH($A360,H$6,$B$2,$B$2,"Dir=V","Dts=H")</f>
        <v>193.5</v>
      </c>
      <c r="I360">
        <f ca="1">_xll.BDH($A360,I$6,$B$2,$B$2,"Dir=V","Dts=H")</f>
        <v>193.5</v>
      </c>
      <c r="J360" t="s">
        <v>680</v>
      </c>
      <c r="K360">
        <f t="shared" si="10"/>
        <v>218.2</v>
      </c>
      <c r="L360">
        <f t="shared" si="11"/>
        <v>226.4</v>
      </c>
      <c r="M360" t="str">
        <f>_xll.BDS(A360,"BEST_ANALYST_RECS_BULK","headers=n","startrow",MATCH(1,_xll.BDS(A360,"BEST_ANALYST_RECS_BULK","headers=n","endcol=9","startcol=9","array=t"),0),"endrow",MATCH(1,_xll.BDS(A360,"BEST_ANALYST_RECS_BULK","headers=n","endcol=9","startcol=9","array=t"),0),"cols=10;rows=1")</f>
        <v>Sadif Investment Analytics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14.53</v>
      </c>
      <c r="W360" t="str">
        <f>_xll.BDS(A360,"BEST_ANALYST_RECS_BULK","headers=n","startrow",MATCH(2,_xll.BDS(A360,"BEST_ANALYST_RECS_BULK","headers=n","endcol=9","startcol=9","array=t"),0),"endrow",MATCH(2,_xll.BDS(A360,"BEST_ANALYST_RECS_BULK","headers=n","endcol=9","startcol=9","array=t"),0),"cols=10;rows=1")</f>
        <v>Berenberg</v>
      </c>
      <c r="X360" t="s">
        <v>706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5.67</v>
      </c>
      <c r="AG360" t="e">
        <f>_xll.BDS(A360,"BEST_ANALYST_RECS_BULK","headers=n","startrow",MATCH(3,_xll.BDS(A360,"BEST_ANALYST_RECS_BULK","headers=n","endcol=9","startcol=9","array=t"),0),"endrow",MATCH(3,_xll.BDS(A360,"BEST_ANALYST_RECS_BULK","headers=n","endcol=9","startcol=9","array=t"),0),"cols=10;rows=1")</f>
        <v>#N/A</v>
      </c>
      <c r="AH360" t="s">
        <v>925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tr">
        <f>_xll.BDP($A360, AQ$6)</f>
        <v>Financials</v>
      </c>
      <c r="AR360" t="str">
        <f>_xll.BDP($A360, AR$6)</f>
        <v>Insurance</v>
      </c>
      <c r="AS360">
        <f ca="1">_xll.BQL( A360, "IMPLIED_VOLATILITY("&amp;_xll.BQL.DATE(B$2)&amp;",EXPIRY=30D,PCT_MONEYNESS=100)")</f>
        <v>14.3344</v>
      </c>
    </row>
    <row r="361" spans="1:45" x14ac:dyDescent="0.25">
      <c r="A361" t="s">
        <v>171</v>
      </c>
      <c r="B361">
        <f ca="1">_xll.BDH(A361,"BEST_EPS",$B$2,$B$2,"BEST_FPERIOD_OVERRIDE=1bf","fill=previous","Days=A")</f>
        <v>1.998</v>
      </c>
      <c r="C361">
        <f ca="1">_xll.BDH(A361,"BEST_EPS",$B$2,$B$2,"BEST_FPERIOD_OVERRIDE=2bf","fill=previous","Days=A")</f>
        <v>2.5150000000000001</v>
      </c>
      <c r="D361">
        <f ca="1">_xll.BDH(A361,"BEST_EPS",$B$2,$B$2,"BEST_FPERIOD_OVERRIDE=3bf","fill=previous","Days=A")</f>
        <v>2.88</v>
      </c>
      <c r="E361">
        <f ca="1">_xll.BDH(A361,"BEST_TARGET_PRICE",$B$2,$B$2,"fill=previous","Days=A")</f>
        <v>69.286000000000001</v>
      </c>
      <c r="F361">
        <f ca="1">_xll.BDH($A361,F$6,$B$2,$B$2,"Dir=V","Dts=H")</f>
        <v>57.4</v>
      </c>
      <c r="G361">
        <f ca="1">_xll.BDH($A361,G$6,$B$2,$B$2,"Dir=V","Dts=H")</f>
        <v>58</v>
      </c>
      <c r="H361">
        <f ca="1">_xll.BDH($A361,H$6,$B$2,$B$2,"Dir=V","Dts=H")</f>
        <v>56.65</v>
      </c>
      <c r="I361">
        <f ca="1">_xll.BDH($A361,I$6,$B$2,$B$2,"Dir=V","Dts=H")</f>
        <v>58</v>
      </c>
      <c r="J361" t="s">
        <v>680</v>
      </c>
      <c r="K361">
        <f t="shared" si="10"/>
        <v>58.269999999999996</v>
      </c>
      <c r="L361">
        <f t="shared" si="11"/>
        <v>65</v>
      </c>
      <c r="M361" t="str">
        <f>_xll.BDS(A361,"BEST_ANALYST_RECS_BULK","headers=n","startrow",MATCH(1,_xll.BDS(A361,"BEST_ANALYST_RECS_BULK","headers=n","endcol=9","startcol=9","array=t"),0),"endrow",MATCH(1,_xll.BDS(A361,"BEST_ANALYST_RECS_BULK","headers=n","endcol=9","startcol=9","array=t"),0),"cols=10;rows=1")</f>
        <v>ISS-EVA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31.46</v>
      </c>
      <c r="W361" t="str">
        <f>_xll.BDS(A361,"BEST_ANALYST_RECS_BULK","headers=n","startrow",MATCH(2,_xll.BDS(A361,"BEST_ANALYST_RECS_BULK","headers=n","endcol=9","startcol=9","array=t"),0),"endrow",MATCH(2,_xll.BDS(A361,"BEST_ANALYST_RECS_BULK","headers=n","endcol=9","startcol=9","array=t"),0),"cols=10;rows=1")</f>
        <v>Barclays</v>
      </c>
      <c r="X361" t="s">
        <v>692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tr">
        <f>_xll.BDS(A361,"BEST_ANALYST_RECS_BULK","headers=n","startrow",MATCH(3,_xll.BDS(A361,"BEST_ANALYST_RECS_BULK","headers=n","endcol=9","startcol=9","array=t"),0),"endrow",MATCH(3,_xll.BDS(A361,"BEST_ANALYST_RECS_BULK","headers=n","endcol=9","startcol=9","array=t"),0),"cols=10;rows=1")</f>
        <v>Sadif Investment Analytics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tr">
        <f>_xll.BDP($A361, AQ$6)</f>
        <v>Health Care</v>
      </c>
      <c r="AR361" t="str">
        <f>_xll.BDP($A361, AR$6)</f>
        <v>Life Sciences Tools &amp; Services</v>
      </c>
      <c r="AS361">
        <f ca="1">_xll.BQL( A361, "IMPLIED_VOLATILITY("&amp;_xll.BQL.DATE(B$2)&amp;",EXPIRY=30D,PCT_MONEYNESS=100)")</f>
        <v>33.243299999999998</v>
      </c>
    </row>
    <row r="362" spans="1:45" x14ac:dyDescent="0.25">
      <c r="A362" t="s">
        <v>139</v>
      </c>
      <c r="B362">
        <f ca="1">_xll.BDH(A362,"BEST_EPS",$B$2,$B$2,"BEST_FPERIOD_OVERRIDE=1bf","fill=previous","Days=A")</f>
        <v>67.278000000000006</v>
      </c>
      <c r="C362">
        <f ca="1">_xll.BDH(A362,"BEST_EPS",$B$2,$B$2,"BEST_FPERIOD_OVERRIDE=2bf","fill=previous","Days=A")</f>
        <v>81.671999999999997</v>
      </c>
      <c r="D362">
        <f ca="1">_xll.BDH(A362,"BEST_EPS",$B$2,$B$2,"BEST_FPERIOD_OVERRIDE=3bf","fill=previous","Days=A")</f>
        <v>96.146000000000001</v>
      </c>
      <c r="E362">
        <f ca="1">_xll.BDH(A362,"BEST_TARGET_PRICE",$B$2,$B$2,"fill=previous","Days=A")</f>
        <v>1107.5709999999999</v>
      </c>
      <c r="F362">
        <f ca="1">_xll.BDH($A362,F$6,$B$2,$B$2,"Dir=V","Dts=H")</f>
        <v>895</v>
      </c>
      <c r="G362">
        <f ca="1">_xll.BDH($A362,G$6,$B$2,$B$2,"Dir=V","Dts=H")</f>
        <v>907</v>
      </c>
      <c r="H362">
        <f ca="1">_xll.BDH($A362,H$6,$B$2,$B$2,"Dir=V","Dts=H")</f>
        <v>786</v>
      </c>
      <c r="I362">
        <f ca="1">_xll.BDH($A362,I$6,$B$2,$B$2,"Dir=V","Dts=H")</f>
        <v>825.5</v>
      </c>
      <c r="J362" t="s">
        <v>680</v>
      </c>
      <c r="K362">
        <f t="shared" si="10"/>
        <v>1018.495</v>
      </c>
      <c r="L362">
        <f t="shared" si="11"/>
        <v>1086.99</v>
      </c>
      <c r="M362" t="e">
        <f>_xll.BDS(A362,"BEST_ANALYST_RECS_BULK","headers=n","startrow",MATCH(1,_xll.BDS(A362,"BEST_ANALYST_RECS_BULK","headers=n","endcol=9","startcol=9","array=t"),0),"endrow",MATCH(1,_xll.BDS(A362,"BEST_ANALYST_RECS_BULK","headers=n","endcol=9","startcol=9","array=t"),0),"cols=10;rows=1")</f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tr">
        <f>_xll.BDS(A362,"BEST_ANALYST_RECS_BULK","headers=n","startrow",MATCH(2,_xll.BDS(A362,"BEST_ANALYST_RECS_BULK","headers=n","endcol=9","startcol=9","array=t"),0),"endrow",MATCH(2,_xll.BDS(A362,"BEST_ANALYST_RECS_BULK","headers=n","endcol=9","startcol=9","array=t"),0),"cols=10;rows=1")</f>
        <v>Sadif Investment Analytics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8.5</v>
      </c>
      <c r="AG362" t="str">
        <f>_xll.BDS(A362,"BEST_ANALYST_RECS_BULK","headers=n","startrow",MATCH(3,_xll.BDS(A362,"BEST_ANALYST_RECS_BULK","headers=n","endcol=9","startcol=9","array=t"),0),"endrow",MATCH(3,_xll.BDS(A362,"BEST_ANALYST_RECS_BULK","headers=n","endcol=9","startcol=9","array=t"),0),"cols=10;rows=1")</f>
        <v>JP Morgan</v>
      </c>
      <c r="AH362" t="s">
        <v>875</v>
      </c>
      <c r="AI362" t="s">
        <v>25</v>
      </c>
      <c r="AJ362">
        <v>3</v>
      </c>
      <c r="AK362" t="s">
        <v>18</v>
      </c>
      <c r="AL362">
        <v>950</v>
      </c>
      <c r="AM362" t="s">
        <v>19</v>
      </c>
      <c r="AN362" s="2">
        <v>45848</v>
      </c>
      <c r="AO362">
        <v>3</v>
      </c>
      <c r="AP362">
        <v>0</v>
      </c>
      <c r="AQ362" t="str">
        <f>_xll.BDP($A362, AQ$6)</f>
        <v>Consumer Staples</v>
      </c>
      <c r="AR362" t="str">
        <f>_xll.BDP($A362, AR$6)</f>
        <v>Food Products</v>
      </c>
      <c r="AS362">
        <f ca="1">_xll.BQL( A362, "IMPLIED_VOLATILITY("&amp;_xll.BQL.DATE(B$2)&amp;",EXPIRY=30D,PCT_MONEYNESS=100)")</f>
        <v>32.5565</v>
      </c>
    </row>
    <row r="363" spans="1:45" x14ac:dyDescent="0.25">
      <c r="A363" t="s">
        <v>151</v>
      </c>
      <c r="B363">
        <f ca="1">_xll.BDH(A363,"BEST_EPS",$B$2,$B$2,"BEST_FPERIOD_OVERRIDE=1bf","fill=previous","Days=A")</f>
        <v>4.8869999999999996</v>
      </c>
      <c r="C363">
        <f ca="1">_xll.BDH(A363,"BEST_EPS",$B$2,$B$2,"BEST_FPERIOD_OVERRIDE=2bf","fill=previous","Days=A")</f>
        <v>5.0579999999999998</v>
      </c>
      <c r="D363">
        <f ca="1">_xll.BDH(A363,"BEST_EPS",$B$2,$B$2,"BEST_FPERIOD_OVERRIDE=3bf","fill=previous","Days=A")</f>
        <v>5.2839999999999998</v>
      </c>
      <c r="E363">
        <f ca="1">_xll.BDH(A363,"BEST_TARGET_PRICE",$B$2,$B$2,"fill=previous","Days=A")</f>
        <v>87.5</v>
      </c>
      <c r="F363">
        <f ca="1">_xll.BDH($A363,F$6,$B$2,$B$2,"Dir=V","Dts=H")</f>
        <v>95.8</v>
      </c>
      <c r="G363">
        <f ca="1">_xll.BDH($A363,G$6,$B$2,$B$2,"Dir=V","Dts=H")</f>
        <v>95.85</v>
      </c>
      <c r="H363">
        <f ca="1">_xll.BDH($A363,H$6,$B$2,$B$2,"Dir=V","Dts=H")</f>
        <v>94.35</v>
      </c>
      <c r="I363">
        <f ca="1">_xll.BDH($A363,I$6,$B$2,$B$2,"Dir=V","Dts=H")</f>
        <v>95</v>
      </c>
      <c r="J363" t="s">
        <v>680</v>
      </c>
      <c r="K363">
        <f t="shared" si="10"/>
        <v>90.75</v>
      </c>
      <c r="L363">
        <f t="shared" si="11"/>
        <v>94</v>
      </c>
      <c r="M363" t="str">
        <f>_xll.BDS(A363,"BEST_ANALYST_RECS_BULK","headers=n","startrow",MATCH(1,_xll.BDS(A363,"BEST_ANALYST_RECS_BULK","headers=n","endcol=9","startcol=9","array=t"),0),"endrow",MATCH(1,_xll.BDS(A363,"BEST_ANALYST_RECS_BULK","headers=n","endcol=9","startcol=9","array=t"),0),"cols=10;rows=1")</f>
        <v>Bank Vontobel AG</v>
      </c>
      <c r="N363" t="s">
        <v>513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tr">
        <f>_xll.BDS(A363,"BEST_ANALYST_RECS_BULK","headers=n","startrow",MATCH(2,_xll.BDS(A363,"BEST_ANALYST_RECS_BULK","headers=n","endcol=9","startcol=9","array=t"),0),"endrow",MATCH(2,_xll.BDS(A363,"BEST_ANALYST_RECS_BULK","headers=n","endcol=9","startcol=9","array=t"),0),"cols=10;rows=1")</f>
        <v>Sadif Investment Analytics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-1.93</v>
      </c>
      <c r="AG363" t="str">
        <f>_xll.BDS(A363,"BEST_ANALYST_RECS_BULK","headers=n","startrow",MATCH(3,_xll.BDS(A363,"BEST_ANALYST_RECS_BULK","headers=n","endcol=9","startcol=9","array=t"),0),"endrow",MATCH(3,_xll.BDS(A363,"BEST_ANALYST_RECS_BULK","headers=n","endcol=9","startcol=9","array=t"),0),"cols=10;rows=1")</f>
        <v>Autonomous Research</v>
      </c>
      <c r="AH363" t="s">
        <v>510</v>
      </c>
      <c r="AI363" t="s">
        <v>38</v>
      </c>
      <c r="AJ363">
        <v>1</v>
      </c>
      <c r="AK363" t="s">
        <v>18</v>
      </c>
      <c r="AL363">
        <v>87.5</v>
      </c>
      <c r="AM363" t="s">
        <v>22</v>
      </c>
      <c r="AN363" s="2">
        <v>45848</v>
      </c>
      <c r="AO363">
        <v>3</v>
      </c>
      <c r="AP363">
        <v>-2.64</v>
      </c>
      <c r="AQ363" t="str">
        <f>_xll.BDP($A363, AQ$6)</f>
        <v>Financials</v>
      </c>
      <c r="AR363" t="str">
        <f>_xll.BDP($A363, AR$6)</f>
        <v>Banks</v>
      </c>
      <c r="AS363">
        <f ca="1">_xll.BQL( A363, "IMPLIED_VOLATILITY("&amp;_xll.BQL.DATE(B$2)&amp;",EXPIRY=30D,PCT_MONEYNESS=100)")</f>
        <v>16.7941</v>
      </c>
    </row>
    <row r="364" spans="1:45" x14ac:dyDescent="0.25">
      <c r="A364" t="s">
        <v>159</v>
      </c>
      <c r="B364">
        <f ca="1">_xll.BDH(A364,"BEST_EPS",$B$2,$B$2,"BEST_FPERIOD_OVERRIDE=1bf","fill=previous","Days=A")</f>
        <v>16.434000000000001</v>
      </c>
      <c r="C364">
        <f ca="1">_xll.BDH(A364,"BEST_EPS",$B$2,$B$2,"BEST_FPERIOD_OVERRIDE=2bf","fill=previous","Days=A")</f>
        <v>19.305</v>
      </c>
      <c r="D364" t="str">
        <f ca="1">_xll.BDH(A364,"BEST_EPS",$B$2,$B$2,"BEST_FPERIOD_OVERRIDE=3bf","fill=previous","Days=A")</f>
        <v>#N/A N/A</v>
      </c>
      <c r="E364">
        <f ca="1">_xll.BDH(A364,"BEST_TARGET_PRICE",$B$2,$B$2,"fill=previous","Days=A")</f>
        <v>749.2</v>
      </c>
      <c r="F364">
        <f ca="1">_xll.BDH($A364,F$6,$B$2,$B$2,"Dir=V","Dts=H")</f>
        <v>815.5</v>
      </c>
      <c r="G364">
        <f ca="1">_xll.BDH($A364,G$6,$B$2,$B$2,"Dir=V","Dts=H")</f>
        <v>845</v>
      </c>
      <c r="H364">
        <f ca="1">_xll.BDH($A364,H$6,$B$2,$B$2,"Dir=V","Dts=H")</f>
        <v>813</v>
      </c>
      <c r="I364">
        <f ca="1">_xll.BDH($A364,I$6,$B$2,$B$2,"Dir=V","Dts=H")</f>
        <v>845</v>
      </c>
      <c r="J364" t="s">
        <v>680</v>
      </c>
      <c r="K364">
        <f t="shared" si="10"/>
        <v>894</v>
      </c>
      <c r="L364">
        <f t="shared" si="11"/>
        <v>788</v>
      </c>
      <c r="M364" t="str">
        <f>_xll.BDS(A364,"BEST_ANALYST_RECS_BULK","headers=n","startrow",MATCH(1,_xll.BDS(A364,"BEST_ANALYST_RECS_BULK","headers=n","endcol=9","startcol=9","array=t"),0),"endrow",MATCH(1,_xll.BDS(A364,"BEST_ANALYST_RECS_BULK","headers=n","endcol=9","startcol=9","array=t"),0),"cols=10;rows=1")</f>
        <v>Jefferies</v>
      </c>
      <c r="N364" t="s">
        <v>798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90.78</v>
      </c>
      <c r="W364" t="str">
        <f>_xll.BDS(A364,"BEST_ANALYST_RECS_BULK","headers=n","startrow",MATCH(2,_xll.BDS(A364,"BEST_ANALYST_RECS_BULK","headers=n","endcol=9","startcol=9","array=t"),0),"endrow",MATCH(2,_xll.BDS(A364,"BEST_ANALYST_RECS_BULK","headers=n","endcol=9","startcol=9","array=t"),0),"cols=10;rows=1")</f>
        <v>Kepler Cheuvreux</v>
      </c>
      <c r="X364" t="s">
        <v>643</v>
      </c>
      <c r="Y364" t="s">
        <v>20</v>
      </c>
      <c r="Z364">
        <v>5</v>
      </c>
      <c r="AA364" t="s">
        <v>18</v>
      </c>
      <c r="AB364">
        <v>1000</v>
      </c>
      <c r="AC364" t="s">
        <v>19</v>
      </c>
      <c r="AD364" s="2">
        <v>45841</v>
      </c>
      <c r="AE364">
        <v>2</v>
      </c>
      <c r="AF364">
        <v>49.75</v>
      </c>
      <c r="AG364" t="str">
        <f>_xll.BDS(A364,"BEST_ANALYST_RECS_BULK","headers=n","startrow",MATCH(3,_xll.BDS(A364,"BEST_ANALYST_RECS_BULK","headers=n","endcol=9","startcol=9","array=t"),0),"endrow",MATCH(3,_xll.BDS(A364,"BEST_ANALYST_RECS_BULK","headers=n","endcol=9","startcol=9","array=t"),0),"cols=10;rows=1")</f>
        <v>Sadif Investment Analytics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43.21</v>
      </c>
      <c r="AQ364" t="str">
        <f>_xll.BDP($A364, AQ$6)</f>
        <v>Industrials</v>
      </c>
      <c r="AR364" t="str">
        <f>_xll.BDP($A364, AR$6)</f>
        <v>Building Products</v>
      </c>
      <c r="AS364">
        <f ca="1">_xll.BQL( A364, "IMPLIED_VOLATILITY("&amp;_xll.BQL.DATE(B$2)&amp;",EXPIRY=30D,PCT_MONEYNESS=100)")</f>
        <v>30.3019</v>
      </c>
    </row>
    <row r="365" spans="1:45" x14ac:dyDescent="0.25">
      <c r="A365" t="s">
        <v>142</v>
      </c>
      <c r="B365">
        <f ca="1">_xll.BDH(A365,"BEST_EPS",$B$2,$B$2,"BEST_FPERIOD_OVERRIDE=1bf","fill=previous","Days=A")</f>
        <v>10.586</v>
      </c>
      <c r="C365">
        <f ca="1">_xll.BDH(A365,"BEST_EPS",$B$2,$B$2,"BEST_FPERIOD_OVERRIDE=2bf","fill=previous","Days=A")</f>
        <v>10.852</v>
      </c>
      <c r="D365">
        <f ca="1">_xll.BDH(A365,"BEST_EPS",$B$2,$B$2,"BEST_FPERIOD_OVERRIDE=3bf","fill=previous","Days=A")</f>
        <v>10.843</v>
      </c>
      <c r="E365">
        <f ca="1">_xll.BDH(A365,"BEST_TARGET_PRICE",$B$2,$B$2,"fill=previous","Days=A")</f>
        <v>186.667</v>
      </c>
      <c r="F365">
        <f ca="1">_xll.BDH($A365,F$6,$B$2,$B$2,"Dir=V","Dts=H")</f>
        <v>176.2</v>
      </c>
      <c r="G365">
        <f ca="1">_xll.BDH($A365,G$6,$B$2,$B$2,"Dir=V","Dts=H")</f>
        <v>177.3</v>
      </c>
      <c r="H365">
        <f ca="1">_xll.BDH($A365,H$6,$B$2,$B$2,"Dir=V","Dts=H")</f>
        <v>175.5</v>
      </c>
      <c r="I365">
        <f ca="1">_xll.BDH($A365,I$6,$B$2,$B$2,"Dir=V","Dts=H")</f>
        <v>176.9</v>
      </c>
      <c r="J365" t="s">
        <v>680</v>
      </c>
      <c r="K365">
        <f t="shared" si="10"/>
        <v>173.33333333333334</v>
      </c>
      <c r="L365">
        <f t="shared" si="11"/>
        <v>180</v>
      </c>
      <c r="M365" t="str">
        <f>_xll.BDS(A365,"BEST_ANALYST_RECS_BULK","headers=n","startrow",MATCH(1,_xll.BDS(A365,"BEST_ANALYST_RECS_BULK","headers=n","endcol=9","startcol=9","array=t"),0),"endrow",MATCH(1,_xll.BDS(A365,"BEST_ANALYST_RECS_BULK","headers=n","endcol=9","startcol=9","array=t"),0),"cols=10;rows=1")</f>
        <v>Baader Helvea</v>
      </c>
      <c r="N365" t="s">
        <v>511</v>
      </c>
      <c r="O365" t="s">
        <v>438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20.3</v>
      </c>
      <c r="W365" t="str">
        <f>_xll.BDS(A365,"BEST_ANALYST_RECS_BULK","headers=n","startrow",MATCH(2,_xll.BDS(A365,"BEST_ANALYST_RECS_BULK","headers=n","endcol=9","startcol=9","array=t"),0),"endrow",MATCH(2,_xll.BDS(A365,"BEST_ANALYST_RECS_BULK","headers=n","endcol=9","startcol=9","array=t"),0),"cols=10;rows=1")</f>
        <v>Research Partners AG</v>
      </c>
      <c r="X365" t="s">
        <v>509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f>_xll.BDS(A365,"BEST_ANALYST_RECS_BULK","headers=n","startrow",MATCH(3,_xll.BDS(A365,"BEST_ANALYST_RECS_BULK","headers=n","endcol=9","startcol=9","array=t"),0),"endrow",MATCH(3,_xll.BDS(A365,"BEST_ANALYST_RECS_BULK","headers=n","endcol=9","startcol=9","array=t"),0),"cols=10;rows=1")</f>
        <v>#N/A</v>
      </c>
      <c r="AH365" t="s">
        <v>509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tr">
        <f>_xll.BDP($A365, AQ$6)</f>
        <v>Utilities</v>
      </c>
      <c r="AR365" t="str">
        <f>_xll.BDP($A365, AR$6)</f>
        <v>Electric Utilities</v>
      </c>
      <c r="AS365">
        <f ca="1">_xll.BQL( A365, "IMPLIED_VOLATILITY("&amp;_xll.BQL.DATE(B$2)&amp;",EXPIRY=30D,PCT_MONEYNESS=100)")</f>
        <v>18.6904</v>
      </c>
    </row>
    <row r="366" spans="1:45" x14ac:dyDescent="0.25">
      <c r="A366" t="s">
        <v>69</v>
      </c>
      <c r="B366">
        <f ca="1">_xll.BDH(A366,"BEST_EPS",$B$2,$B$2,"BEST_FPERIOD_OVERRIDE=1bf","fill=previous","Days=A")</f>
        <v>6.5869999999999997</v>
      </c>
      <c r="C366">
        <f ca="1">_xll.BDH(A366,"BEST_EPS",$B$2,$B$2,"BEST_FPERIOD_OVERRIDE=2bf","fill=previous","Days=A")</f>
        <v>7.569</v>
      </c>
      <c r="D366">
        <f ca="1">_xll.BDH(A366,"BEST_EPS",$B$2,$B$2,"BEST_FPERIOD_OVERRIDE=3bf","fill=previous","Days=A")</f>
        <v>8.5220000000000002</v>
      </c>
      <c r="E366">
        <f ca="1">_xll.BDH(A366,"BEST_TARGET_PRICE",$B$2,$B$2,"fill=previous","Days=A")</f>
        <v>171.71899999999999</v>
      </c>
      <c r="F366">
        <f ca="1">_xll.BDH($A366,F$6,$B$2,$B$2,"Dir=V","Dts=H")</f>
        <v>151.05000000000001</v>
      </c>
      <c r="G366">
        <f ca="1">_xll.BDH($A366,G$6,$B$2,$B$2,"Dir=V","Dts=H")</f>
        <v>152.44999999999999</v>
      </c>
      <c r="H366">
        <f ca="1">_xll.BDH($A366,H$6,$B$2,$B$2,"Dir=V","Dts=H")</f>
        <v>150.80000000000001</v>
      </c>
      <c r="I366">
        <f ca="1">_xll.BDH($A366,I$6,$B$2,$B$2,"Dir=V","Dts=H")</f>
        <v>151.55000000000001</v>
      </c>
      <c r="J366" t="s">
        <v>680</v>
      </c>
      <c r="K366">
        <f t="shared" si="10"/>
        <v>146.71666666666667</v>
      </c>
      <c r="L366">
        <f t="shared" si="11"/>
        <v>164</v>
      </c>
      <c r="M366" t="str">
        <f>_xll.BDS(A366,"BEST_ANALYST_RECS_BULK","headers=n","startrow",MATCH(1,_xll.BDS(A366,"BEST_ANALYST_RECS_BULK","headers=n","endcol=9","startcol=9","array=t"),0),"endrow",MATCH(1,_xll.BDS(A366,"BEST_ANALYST_RECS_BULK","headers=n","endcol=9","startcol=9","array=t"),0),"cols=10;rows=1")</f>
        <v>Morningstar</v>
      </c>
      <c r="N366" t="s">
        <v>599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tr">
        <f>_xll.BDS(A366,"BEST_ANALYST_RECS_BULK","headers=n","startrow",MATCH(2,_xll.BDS(A366,"BEST_ANALYST_RECS_BULK","headers=n","endcol=9","startcol=9","array=t"),0),"endrow",MATCH(2,_xll.BDS(A366,"BEST_ANALYST_RECS_BULK","headers=n","endcol=9","startcol=9","array=t"),0),"cols=10;rows=1")</f>
        <v>HSBC</v>
      </c>
      <c r="X366" t="s">
        <v>800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45840</v>
      </c>
      <c r="AE366">
        <v>2</v>
      </c>
      <c r="AF366">
        <v>25.92</v>
      </c>
      <c r="AG366" t="str">
        <f>_xll.BDS(A366,"BEST_ANALYST_RECS_BULK","headers=n","startrow",MATCH(3,_xll.BDS(A366,"BEST_ANALYST_RECS_BULK","headers=n","endcol=9","startcol=9","array=t"),0),"endrow",MATCH(3,_xll.BDS(A366,"BEST_ANALYST_RECS_BULK","headers=n","endcol=9","startcol=9","array=t"),0),"cols=10;rows=1")</f>
        <v>Sadif Investment Analytics</v>
      </c>
      <c r="AH366" t="s">
        <v>32</v>
      </c>
      <c r="AI366" t="s">
        <v>30</v>
      </c>
      <c r="AJ366">
        <v>1</v>
      </c>
      <c r="AK366" t="s">
        <v>26</v>
      </c>
      <c r="AL366">
        <v>96.15</v>
      </c>
      <c r="AM366" t="s">
        <v>19</v>
      </c>
      <c r="AN366" s="2">
        <v>45813</v>
      </c>
      <c r="AO366">
        <v>3</v>
      </c>
      <c r="AP366">
        <v>20.69</v>
      </c>
      <c r="AQ366" t="str">
        <f>_xll.BDP($A366, AQ$6)</f>
        <v>Consumer Discretionary</v>
      </c>
      <c r="AR366" t="str">
        <f>_xll.BDP($A366, AR$6)</f>
        <v>Textiles, Apparel &amp; Luxury Goo</v>
      </c>
      <c r="AS366">
        <f ca="1">_xll.BQL( A366, "IMPLIED_VOLATILITY("&amp;_xll.BQL.DATE(B$2)&amp;",EXPIRY=30D,PCT_MONEYNESS=100)")</f>
        <v>32.329099999999997</v>
      </c>
    </row>
    <row r="367" spans="1:45" x14ac:dyDescent="0.25">
      <c r="A367" t="s">
        <v>121</v>
      </c>
      <c r="B367">
        <f ca="1">_xll.BDH(A367,"BEST_EPS",$B$2,$B$2,"BEST_FPERIOD_OVERRIDE=1bf","fill=previous","Days=A")</f>
        <v>20.634</v>
      </c>
      <c r="C367">
        <f ca="1">_xll.BDH(A367,"BEST_EPS",$B$2,$B$2,"BEST_FPERIOD_OVERRIDE=2bf","fill=previous","Days=A")</f>
        <v>22.172000000000001</v>
      </c>
      <c r="D367">
        <f ca="1">_xll.BDH(A367,"BEST_EPS",$B$2,$B$2,"BEST_FPERIOD_OVERRIDE=3bf","fill=previous","Days=A")</f>
        <v>24.922000000000001</v>
      </c>
      <c r="E367">
        <f ca="1">_xll.BDH(A367,"BEST_TARGET_PRICE",$B$2,$B$2,"fill=previous","Days=A")</f>
        <v>640.14300000000003</v>
      </c>
      <c r="F367">
        <f ca="1">_xll.BDH($A367,F$6,$B$2,$B$2,"Dir=V","Dts=H")</f>
        <v>617.5</v>
      </c>
      <c r="G367">
        <f ca="1">_xll.BDH($A367,G$6,$B$2,$B$2,"Dir=V","Dts=H")</f>
        <v>624</v>
      </c>
      <c r="H367">
        <f ca="1">_xll.BDH($A367,H$6,$B$2,$B$2,"Dir=V","Dts=H")</f>
        <v>617.5</v>
      </c>
      <c r="I367">
        <f ca="1">_xll.BDH($A367,I$6,$B$2,$B$2,"Dir=V","Dts=H")</f>
        <v>622</v>
      </c>
      <c r="J367" t="s">
        <v>680</v>
      </c>
      <c r="K367">
        <f t="shared" si="10"/>
        <v>623.33333333333337</v>
      </c>
      <c r="L367">
        <f t="shared" si="11"/>
        <v>595</v>
      </c>
      <c r="M367" t="str">
        <f>_xll.BDS(A367,"BEST_ANALYST_RECS_BULK","headers=n","startrow",MATCH(1,_xll.BDS(A367,"BEST_ANALYST_RECS_BULK","headers=n","endcol=9","startcol=9","array=t"),0),"endrow",MATCH(1,_xll.BDS(A367,"BEST_ANALYST_RECS_BULK","headers=n","endcol=9","startcol=9","array=t"),0),"cols=10;rows=1")</f>
        <v>Baader Helvea</v>
      </c>
      <c r="N367" t="s">
        <v>650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45849</v>
      </c>
      <c r="U367">
        <v>1</v>
      </c>
      <c r="V367">
        <v>16.809999999999999</v>
      </c>
      <c r="W367" t="str">
        <f>_xll.BDS(A367,"BEST_ANALYST_RECS_BULK","headers=n","startrow",MATCH(2,_xll.BDS(A367,"BEST_ANALYST_RECS_BULK","headers=n","endcol=9","startcol=9","array=t"),0),"endrow",MATCH(2,_xll.BDS(A367,"BEST_ANALYST_RECS_BULK","headers=n","endcol=9","startcol=9","array=t"),0),"cols=10;rows=1")</f>
        <v>Kepler Cheuvreux</v>
      </c>
      <c r="X367" t="s">
        <v>643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45839</v>
      </c>
      <c r="AE367">
        <v>2</v>
      </c>
      <c r="AF367">
        <v>0.48</v>
      </c>
      <c r="AG367" t="str">
        <f>_xll.BDS(A367,"BEST_ANALYST_RECS_BULK","headers=n","startrow",MATCH(3,_xll.BDS(A367,"BEST_ANALYST_RECS_BULK","headers=n","endcol=9","startcol=9","array=t"),0),"endrow",MATCH(3,_xll.BDS(A367,"BEST_ANALYST_RECS_BULK","headers=n","endcol=9","startcol=9","array=t"),0),"cols=10;rows=1")</f>
        <v>Bank Vontobel AG</v>
      </c>
      <c r="AH367" t="s">
        <v>999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tr">
        <f>_xll.BDP($A367, AQ$6)</f>
        <v>Materials</v>
      </c>
      <c r="AR367" t="str">
        <f>_xll.BDP($A367, AR$6)</f>
        <v>Chemicals</v>
      </c>
      <c r="AS367">
        <f ca="1">_xll.BQL( A367, "IMPLIED_VOLATILITY("&amp;_xll.BQL.DATE(B$2)&amp;",EXPIRY=30D,PCT_MONEYNESS=100)")</f>
        <v>19.454599999999999</v>
      </c>
    </row>
    <row r="368" spans="1:45" x14ac:dyDescent="0.25">
      <c r="A368" t="s">
        <v>165</v>
      </c>
      <c r="B368">
        <f ca="1">_xll.BDH(A368,"BEST_EPS",$B$2,$B$2,"BEST_FPERIOD_OVERRIDE=1bf","fill=previous","Days=A")</f>
        <v>10.449</v>
      </c>
      <c r="C368">
        <f ca="1">_xll.BDH(A368,"BEST_EPS",$B$2,$B$2,"BEST_FPERIOD_OVERRIDE=2bf","fill=previous","Days=A")</f>
        <v>11.038</v>
      </c>
      <c r="D368">
        <f ca="1">_xll.BDH(A368,"BEST_EPS",$B$2,$B$2,"BEST_FPERIOD_OVERRIDE=3bf","fill=previous","Days=A")</f>
        <v>11.869</v>
      </c>
      <c r="E368">
        <f ca="1">_xll.BDH(A368,"BEST_TARGET_PRICE",$B$2,$B$2,"fill=previous","Days=A")</f>
        <v>249</v>
      </c>
      <c r="F368">
        <f ca="1">_xll.BDH($A368,F$6,$B$2,$B$2,"Dir=V","Dts=H")</f>
        <v>226.4</v>
      </c>
      <c r="G368">
        <f ca="1">_xll.BDH($A368,G$6,$B$2,$B$2,"Dir=V","Dts=H")</f>
        <v>227.87200000000001</v>
      </c>
      <c r="H368">
        <f ca="1">_xll.BDH($A368,H$6,$B$2,$B$2,"Dir=V","Dts=H")</f>
        <v>224.2</v>
      </c>
      <c r="I368">
        <f ca="1">_xll.BDH($A368,I$6,$B$2,$B$2,"Dir=V","Dts=H")</f>
        <v>226.8</v>
      </c>
      <c r="J368" t="s">
        <v>680</v>
      </c>
      <c r="K368">
        <f t="shared" si="10"/>
        <v>256.33333333333331</v>
      </c>
      <c r="L368">
        <f t="shared" si="11"/>
        <v>244</v>
      </c>
      <c r="M368" t="str">
        <f>_xll.BDS(A368,"BEST_ANALYST_RECS_BULK","headers=n","startrow",MATCH(1,_xll.BDS(A368,"BEST_ANALYST_RECS_BULK","headers=n","endcol=9","startcol=9","array=t"),0),"endrow",MATCH(1,_xll.BDS(A368,"BEST_ANALYST_RECS_BULK","headers=n","endcol=9","startcol=9","array=t"),0),"cols=10;rows=1")</f>
        <v>Intesa Sanpaolo</v>
      </c>
      <c r="N368" t="s">
        <v>716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14.4</v>
      </c>
      <c r="W368" t="str">
        <f>_xll.BDS(A368,"BEST_ANALYST_RECS_BULK","headers=n","startrow",MATCH(2,_xll.BDS(A368,"BEST_ANALYST_RECS_BULK","headers=n","endcol=9","startcol=9","array=t"),0),"endrow",MATCH(2,_xll.BDS(A368,"BEST_ANALYST_RECS_BULK","headers=n","endcol=9","startcol=9","array=t"),0),"cols=10;rows=1")</f>
        <v>Bernstein</v>
      </c>
      <c r="X368" t="s">
        <v>713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13.67</v>
      </c>
      <c r="AG368" t="str">
        <f>_xll.BDS(A368,"BEST_ANALYST_RECS_BULK","headers=n","startrow",MATCH(3,_xll.BDS(A368,"BEST_ANALYST_RECS_BULK","headers=n","endcol=9","startcol=9","array=t"),0),"endrow",MATCH(3,_xll.BDS(A368,"BEST_ANALYST_RECS_BULK","headers=n","endcol=9","startcol=9","array=t"),0),"cols=10;rows=1")</f>
        <v>Stifel</v>
      </c>
      <c r="AH368" t="s">
        <v>876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13.62</v>
      </c>
      <c r="AQ368" t="str">
        <f>_xll.BDP($A368, AQ$6)</f>
        <v>Industrials</v>
      </c>
      <c r="AR368" t="str">
        <f>_xll.BDP($A368, AR$6)</f>
        <v>Transportation Infrastructure</v>
      </c>
      <c r="AS368">
        <f ca="1">_xll.BQL( A368, "IMPLIED_VOLATILITY("&amp;_xll.BQL.DATE(B$2)&amp;",EXPIRY=30D,PCT_MONEYNESS=100)")</f>
        <v>16.954699999999999</v>
      </c>
    </row>
    <row r="369" spans="1:45" x14ac:dyDescent="0.25">
      <c r="A369" t="s">
        <v>112</v>
      </c>
      <c r="B369">
        <f ca="1">_xll.BDH(A369,"BEST_EPS",$B$2,$B$2,"BEST_FPERIOD_OVERRIDE=1bf","fill=previous","Days=A")</f>
        <v>3.4630000000000001</v>
      </c>
      <c r="C369">
        <f ca="1">_xll.BDH(A369,"BEST_EPS",$B$2,$B$2,"BEST_FPERIOD_OVERRIDE=2bf","fill=previous","Days=A")</f>
        <v>4.7270000000000003</v>
      </c>
      <c r="D369">
        <f ca="1">_xll.BDH(A369,"BEST_EPS",$B$2,$B$2,"BEST_FPERIOD_OVERRIDE=3bf","fill=previous","Days=A")</f>
        <v>6.1180000000000003</v>
      </c>
      <c r="E369">
        <f ca="1">_xll.BDH(A369,"BEST_TARGET_PRICE",$B$2,$B$2,"fill=previous","Days=A")</f>
        <v>116.64700000000001</v>
      </c>
      <c r="F369">
        <f ca="1">_xll.BDH($A369,F$6,$B$2,$B$2,"Dir=V","Dts=H")</f>
        <v>127.1</v>
      </c>
      <c r="G369">
        <f ca="1">_xll.BDH($A369,G$6,$B$2,$B$2,"Dir=V","Dts=H")</f>
        <v>128.6</v>
      </c>
      <c r="H369">
        <f ca="1">_xll.BDH($A369,H$6,$B$2,$B$2,"Dir=V","Dts=H")</f>
        <v>126.2</v>
      </c>
      <c r="I369">
        <f ca="1">_xll.BDH($A369,I$6,$B$2,$B$2,"Dir=V","Dts=H")</f>
        <v>127.6</v>
      </c>
      <c r="J369" t="s">
        <v>680</v>
      </c>
      <c r="K369">
        <f t="shared" si="10"/>
        <v>117.56666666666666</v>
      </c>
      <c r="L369">
        <f t="shared" si="11"/>
        <v>120</v>
      </c>
      <c r="M369" t="e">
        <f>_xll.BDS(A369,"BEST_ANALYST_RECS_BULK","headers=n","startrow",MATCH(1,_xll.BDS(A369,"BEST_ANALYST_RECS_BULK","headers=n","endcol=9","startcol=9","array=t"),0),"endrow",MATCH(1,_xll.BDS(A369,"BEST_ANALYST_RECS_BULK","headers=n","endcol=9","startcol=9","array=t"),0),"cols=10;rows=1")</f>
        <v>#N/A</v>
      </c>
      <c r="N369" t="s">
        <v>490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str">
        <f>_xll.BDS(A369,"BEST_ANALYST_RECS_BULK","headers=n","startrow",MATCH(2,_xll.BDS(A369,"BEST_ANALYST_RECS_BULK","headers=n","endcol=9","startcol=9","array=t"),0),"endrow",MATCH(2,_xll.BDS(A369,"BEST_ANALYST_RECS_BULK","headers=n","endcol=9","startcol=9","array=t"),0),"cols=10;rows=1")</f>
        <v>JP Morgan</v>
      </c>
      <c r="X369" t="s">
        <v>490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72.73</v>
      </c>
      <c r="AG369" t="str">
        <f>_xll.BDS(A369,"BEST_ANALYST_RECS_BULK","headers=n","startrow",MATCH(3,_xll.BDS(A369,"BEST_ANALYST_RECS_BULK","headers=n","endcol=9","startcol=9","array=t"),0),"endrow",MATCH(3,_xll.BDS(A369,"BEST_ANALYST_RECS_BULK","headers=n","endcol=9","startcol=9","array=t"),0),"cols=10;rows=1")</f>
        <v>Berenberg</v>
      </c>
      <c r="AH369" t="s">
        <v>723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45839</v>
      </c>
      <c r="AO369">
        <v>3</v>
      </c>
      <c r="AP369">
        <v>60.42</v>
      </c>
      <c r="AQ369" t="str">
        <f>_xll.BDP($A369, AQ$6)</f>
        <v>Health Care</v>
      </c>
      <c r="AR369" t="str">
        <f>_xll.BDP($A369, AR$6)</f>
        <v>Pharmaceuticals</v>
      </c>
      <c r="AS369">
        <f ca="1">_xll.BQL( A369, "IMPLIED_VOLATILITY("&amp;_xll.BQL.DATE(B$2)&amp;",EXPIRY=30D,PCT_MONEYNESS=100)")</f>
        <v>31.145199999999999</v>
      </c>
    </row>
    <row r="370" spans="1:45" x14ac:dyDescent="0.25">
      <c r="A370" t="s">
        <v>110</v>
      </c>
      <c r="B370">
        <f ca="1">_xll.BDH(A370,"BEST_EPS",$B$2,$B$2,"BEST_FPERIOD_OVERRIDE=1bf","fill=previous","Days=A")</f>
        <v>19.443999999999999</v>
      </c>
      <c r="C370">
        <f ca="1">_xll.BDH(A370,"BEST_EPS",$B$2,$B$2,"BEST_FPERIOD_OVERRIDE=2bf","fill=previous","Days=A")</f>
        <v>20.925999999999998</v>
      </c>
      <c r="D370">
        <f ca="1">_xll.BDH(A370,"BEST_EPS",$B$2,$B$2,"BEST_FPERIOD_OVERRIDE=3bf","fill=previous","Days=A")</f>
        <v>22.141999999999999</v>
      </c>
      <c r="E370">
        <f ca="1">_xll.BDH(A370,"BEST_TARGET_PRICE",$B$2,$B$2,"fill=previous","Days=A")</f>
        <v>549.72199999999998</v>
      </c>
      <c r="F370">
        <f ca="1">_xll.BDH($A370,F$6,$B$2,$B$2,"Dir=V","Dts=H")</f>
        <v>615</v>
      </c>
      <c r="G370">
        <f ca="1">_xll.BDH($A370,G$6,$B$2,$B$2,"Dir=V","Dts=H")</f>
        <v>628.6</v>
      </c>
      <c r="H370">
        <f ca="1">_xll.BDH($A370,H$6,$B$2,$B$2,"Dir=V","Dts=H")</f>
        <v>614.6</v>
      </c>
      <c r="I370">
        <f ca="1">_xll.BDH($A370,I$6,$B$2,$B$2,"Dir=V","Dts=H")</f>
        <v>628.4</v>
      </c>
      <c r="J370" t="s">
        <v>680</v>
      </c>
      <c r="K370">
        <f t="shared" si="10"/>
        <v>650.33333333333337</v>
      </c>
      <c r="L370">
        <f t="shared" si="11"/>
        <v>660</v>
      </c>
      <c r="M370" t="str">
        <f>_xll.BDS(A370,"BEST_ANALYST_RECS_BULK","headers=n","startrow",MATCH(1,_xll.BDS(A370,"BEST_ANALYST_RECS_BULK","headers=n","endcol=9","startcol=9","array=t"),0),"endrow",MATCH(1,_xll.BDS(A370,"BEST_ANALYST_RECS_BULK","headers=n","endcol=9","startcol=9","array=t"),0),"cols=10;rows=1")</f>
        <v>Berenberg</v>
      </c>
      <c r="N370" t="s">
        <v>711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25.3</v>
      </c>
      <c r="W370" t="str">
        <f>_xll.BDS(A370,"BEST_ANALYST_RECS_BULK","headers=n","startrow",MATCH(2,_xll.BDS(A370,"BEST_ANALYST_RECS_BULK","headers=n","endcol=9","startcol=9","array=t"),0),"endrow",MATCH(2,_xll.BDS(A370,"BEST_ANALYST_RECS_BULK","headers=n","endcol=9","startcol=9","array=t"),0),"cols=10;rows=1")</f>
        <v>Kepler Cheuvreux</v>
      </c>
      <c r="X370" t="s">
        <v>643</v>
      </c>
      <c r="Y370" t="s">
        <v>20</v>
      </c>
      <c r="Z370">
        <v>5</v>
      </c>
      <c r="AA370" t="s">
        <v>18</v>
      </c>
      <c r="AB370">
        <v>650</v>
      </c>
      <c r="AC370" t="s">
        <v>19</v>
      </c>
      <c r="AD370" s="2">
        <v>45784</v>
      </c>
      <c r="AE370">
        <v>2</v>
      </c>
      <c r="AF370">
        <v>21.29</v>
      </c>
      <c r="AG370" t="str">
        <f>_xll.BDS(A370,"BEST_ANALYST_RECS_BULK","headers=n","startrow",MATCH(3,_xll.BDS(A370,"BEST_ANALYST_RECS_BULK","headers=n","endcol=9","startcol=9","array=t"),0),"endrow",MATCH(3,_xll.BDS(A370,"BEST_ANALYST_RECS_BULK","headers=n","endcol=9","startcol=9","array=t"),0),"cols=10;rows=1")</f>
        <v>Goldman Sachs</v>
      </c>
      <c r="AH370" t="s">
        <v>865</v>
      </c>
      <c r="AI370" t="s">
        <v>20</v>
      </c>
      <c r="AJ370">
        <v>5</v>
      </c>
      <c r="AK370" t="s">
        <v>18</v>
      </c>
      <c r="AL370">
        <v>641</v>
      </c>
      <c r="AM370" t="s">
        <v>22</v>
      </c>
      <c r="AN370" s="2">
        <v>45847</v>
      </c>
      <c r="AO370">
        <v>3</v>
      </c>
      <c r="AP370">
        <v>20.83</v>
      </c>
      <c r="AQ370" t="str">
        <f>_xll.BDP($A370, AQ$6)</f>
        <v>Industrials</v>
      </c>
      <c r="AR370" t="str">
        <f>_xll.BDP($A370, AR$6)</f>
        <v>Building Products</v>
      </c>
      <c r="AS370">
        <f ca="1">_xll.BQL( A370, "IMPLIED_VOLATILITY("&amp;_xll.BQL.DATE(B$2)&amp;",EXPIRY=30D,PCT_MONEYNESS=100)")</f>
        <v>16.673300000000001</v>
      </c>
    </row>
    <row r="371" spans="1:45" x14ac:dyDescent="0.25">
      <c r="A371" t="s">
        <v>177</v>
      </c>
      <c r="B371">
        <f ca="1">_xll.BDH(A371,"BEST_EPS",$B$2,$B$2,"BEST_FPERIOD_OVERRIDE=1bf","fill=previous","Days=A")</f>
        <v>3.1789999999999998</v>
      </c>
      <c r="C371">
        <f ca="1">_xll.BDH(A371,"BEST_EPS",$B$2,$B$2,"BEST_FPERIOD_OVERRIDE=2bf","fill=previous","Days=A")</f>
        <v>3.7450000000000001</v>
      </c>
      <c r="D371" t="str">
        <f ca="1">_xll.BDH(A371,"BEST_EPS",$B$2,$B$2,"BEST_FPERIOD_OVERRIDE=3bf","fill=previous","Days=A")</f>
        <v>#N/A N/A</v>
      </c>
      <c r="E371">
        <f ca="1">_xll.BDH(A371,"BEST_TARGET_PRICE",$B$2,$B$2,"fill=previous","Days=A")</f>
        <v>73.599999999999994</v>
      </c>
      <c r="F371">
        <f ca="1">_xll.BDH($A371,F$6,$B$2,$B$2,"Dir=V","Dts=H")</f>
        <v>63.7</v>
      </c>
      <c r="G371">
        <f ca="1">_xll.BDH($A371,G$6,$B$2,$B$2,"Dir=V","Dts=H")</f>
        <v>65.150000000000006</v>
      </c>
      <c r="H371">
        <f ca="1">_xll.BDH($A371,H$6,$B$2,$B$2,"Dir=V","Dts=H")</f>
        <v>63.7</v>
      </c>
      <c r="I371">
        <f ca="1">_xll.BDH($A371,I$6,$B$2,$B$2,"Dir=V","Dts=H")</f>
        <v>65.150000000000006</v>
      </c>
      <c r="J371" t="s">
        <v>680</v>
      </c>
      <c r="K371">
        <f t="shared" si="10"/>
        <v>74.5</v>
      </c>
      <c r="L371">
        <f t="shared" si="11"/>
        <v>74</v>
      </c>
      <c r="M371" t="str">
        <f>_xll.BDS(A371,"BEST_ANALYST_RECS_BULK","headers=n","startrow",MATCH(1,_xll.BDS(A371,"BEST_ANALYST_RECS_BULK","headers=n","endcol=9","startcol=9","array=t"),0),"endrow",MATCH(1,_xll.BDS(A371,"BEST_ANALYST_RECS_BULK","headers=n","endcol=9","startcol=9","array=t"),0),"cols=10;rows=1")</f>
        <v>Kepler Cheuvreux</v>
      </c>
      <c r="N371" t="s">
        <v>643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15.32</v>
      </c>
      <c r="W371" t="str">
        <f>_xll.BDS(A371,"BEST_ANALYST_RECS_BULK","headers=n","startrow",MATCH(2,_xll.BDS(A371,"BEST_ANALYST_RECS_BULK","headers=n","endcol=9","startcol=9","array=t"),0),"endrow",MATCH(2,_xll.BDS(A371,"BEST_ANALYST_RECS_BULK","headers=n","endcol=9","startcol=9","array=t"),0),"cols=10;rows=1")</f>
        <v>Baader Helvea</v>
      </c>
      <c r="X371" t="s">
        <v>874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45840</v>
      </c>
      <c r="AE371">
        <v>2</v>
      </c>
      <c r="AF371">
        <v>8.1300000000000008</v>
      </c>
      <c r="AG371" t="str">
        <f>_xll.BDS(A371,"BEST_ANALYST_RECS_BULK","headers=n","startrow",MATCH(3,_xll.BDS(A371,"BEST_ANALYST_RECS_BULK","headers=n","endcol=9","startcol=9","array=t"),0),"endrow",MATCH(3,_xll.BDS(A371,"BEST_ANALYST_RECS_BULK","headers=n","endcol=9","startcol=9","array=t"),0),"cols=10;rows=1")</f>
        <v>Sadif Investment Analytics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5.46</v>
      </c>
      <c r="AQ371" t="str">
        <f>_xll.BDP($A371, AQ$6)</f>
        <v>Industrials</v>
      </c>
      <c r="AR371" t="str">
        <f>_xll.BDP($A371, AR$6)</f>
        <v>Machinery</v>
      </c>
      <c r="AS371">
        <f ca="1">_xll.BQL( A371, "IMPLIED_VOLATILITY("&amp;_xll.BQL.DATE(B$2)&amp;",EXPIRY=30D,PCT_MONEYNESS=100)")</f>
        <v>27.7927</v>
      </c>
    </row>
    <row r="372" spans="1:45" x14ac:dyDescent="0.25">
      <c r="A372" t="s">
        <v>78</v>
      </c>
      <c r="B372">
        <f ca="1">_xll.BDH(A372,"BEST_EPS",$B$2,$B$2,"BEST_FPERIOD_OVERRIDE=1bf","fill=previous","Days=A")</f>
        <v>131.56299999999999</v>
      </c>
      <c r="C372">
        <f ca="1">_xll.BDH(A372,"BEST_EPS",$B$2,$B$2,"BEST_FPERIOD_OVERRIDE=2bf","fill=previous","Days=A")</f>
        <v>139.61799999999999</v>
      </c>
      <c r="D372">
        <f ca="1">_xll.BDH(A372,"BEST_EPS",$B$2,$B$2,"BEST_FPERIOD_OVERRIDE=3bf","fill=previous","Days=A")</f>
        <v>148.75700000000001</v>
      </c>
      <c r="E372">
        <f ca="1">_xll.BDH(A372,"BEST_TARGET_PRICE",$B$2,$B$2,"fill=previous","Days=A")</f>
        <v>4179.375</v>
      </c>
      <c r="F372">
        <f ca="1">_xll.BDH($A372,F$6,$B$2,$B$2,"Dir=V","Dts=H")</f>
        <v>3838</v>
      </c>
      <c r="G372">
        <f ca="1">_xll.BDH($A372,G$6,$B$2,$B$2,"Dir=V","Dts=H")</f>
        <v>3858</v>
      </c>
      <c r="H372">
        <f ca="1">_xll.BDH($A372,H$6,$B$2,$B$2,"Dir=V","Dts=H")</f>
        <v>3828</v>
      </c>
      <c r="I372">
        <f ca="1">_xll.BDH($A372,I$6,$B$2,$B$2,"Dir=V","Dts=H")</f>
        <v>3858</v>
      </c>
      <c r="J372" t="s">
        <v>680</v>
      </c>
      <c r="K372">
        <f t="shared" si="10"/>
        <v>3793.3333333333335</v>
      </c>
      <c r="L372">
        <f t="shared" si="11"/>
        <v>3500</v>
      </c>
      <c r="M372" t="str">
        <f>_xll.BDS(A372,"BEST_ANALYST_RECS_BULK","headers=n","startrow",MATCH(1,_xll.BDS(A372,"BEST_ANALYST_RECS_BULK","headers=n","endcol=9","startcol=9","array=t"),0),"endrow",MATCH(1,_xll.BDS(A372,"BEST_ANALYST_RECS_BULK","headers=n","endcol=9","startcol=9","array=t"),0),"cols=10;rows=1")</f>
        <v>Morningstar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10.57</v>
      </c>
      <c r="W372" t="str">
        <f>_xll.BDS(A372,"BEST_ANALYST_RECS_BULK","headers=n","startrow",MATCH(2,_xll.BDS(A372,"BEST_ANALYST_RECS_BULK","headers=n","endcol=9","startcol=9","array=t"),0),"endrow",MATCH(2,_xll.BDS(A372,"BEST_ANALYST_RECS_BULK","headers=n","endcol=9","startcol=9","array=t"),0),"cols=10;rows=1")</f>
        <v>Morgan Stanley</v>
      </c>
      <c r="X372" t="s">
        <v>962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9.3800000000000008</v>
      </c>
      <c r="AG372" t="str">
        <f>_xll.BDS(A372,"BEST_ANALYST_RECS_BULK","headers=n","startrow",MATCH(3,_xll.BDS(A372,"BEST_ANALYST_RECS_BULK","headers=n","endcol=9","startcol=9","array=t"),0),"endrow",MATCH(3,_xll.BDS(A372,"BEST_ANALYST_RECS_BULK","headers=n","endcol=9","startcol=9","array=t"),0),"cols=10;rows=1")</f>
        <v>Baader Helvea</v>
      </c>
      <c r="AH372" t="s">
        <v>650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6.24</v>
      </c>
      <c r="AQ372" t="str">
        <f>_xll.BDP($A372, AQ$6)</f>
        <v>Materials</v>
      </c>
      <c r="AR372" t="str">
        <f>_xll.BDP($A372, AR$6)</f>
        <v>Chemicals</v>
      </c>
      <c r="AS372">
        <f ca="1">_xll.BQL( A372, "IMPLIED_VOLATILITY("&amp;_xll.BQL.DATE(B$2)&amp;",EXPIRY=30D,PCT_MONEYNESS=100)")</f>
        <v>17.6069</v>
      </c>
    </row>
    <row r="373" spans="1:45" x14ac:dyDescent="0.25">
      <c r="A373" t="s">
        <v>156</v>
      </c>
      <c r="B373">
        <f ca="1">_xll.BDH(A373,"BEST_EPS",$B$2,$B$2,"BEST_FPERIOD_OVERRIDE=1bf","fill=previous","Days=A")</f>
        <v>11.154</v>
      </c>
      <c r="C373">
        <f ca="1">_xll.BDH(A373,"BEST_EPS",$B$2,$B$2,"BEST_FPERIOD_OVERRIDE=2bf","fill=previous","Days=A")</f>
        <v>12.266999999999999</v>
      </c>
      <c r="D373">
        <f ca="1">_xll.BDH(A373,"BEST_EPS",$B$2,$B$2,"BEST_FPERIOD_OVERRIDE=3bf","fill=previous","Days=A")</f>
        <v>12.922000000000001</v>
      </c>
      <c r="E373">
        <f ca="1">_xll.BDH(A373,"BEST_TARGET_PRICE",$B$2,$B$2,"fill=previous","Days=A")</f>
        <v>198.6</v>
      </c>
      <c r="F373">
        <f ca="1">_xll.BDH($A373,F$6,$B$2,$B$2,"Dir=V","Dts=H")</f>
        <v>194.7</v>
      </c>
      <c r="G373">
        <f ca="1">_xll.BDH($A373,G$6,$B$2,$B$2,"Dir=V","Dts=H")</f>
        <v>195.4</v>
      </c>
      <c r="H373">
        <f ca="1">_xll.BDH($A373,H$6,$B$2,$B$2,"Dir=V","Dts=H")</f>
        <v>192.1</v>
      </c>
      <c r="I373">
        <f ca="1">_xll.BDH($A373,I$6,$B$2,$B$2,"Dir=V","Dts=H")</f>
        <v>192.2</v>
      </c>
      <c r="J373" t="s">
        <v>680</v>
      </c>
      <c r="K373">
        <f t="shared" si="10"/>
        <v>86.44</v>
      </c>
      <c r="L373">
        <f t="shared" si="11"/>
        <v>23.16</v>
      </c>
      <c r="M373" t="e">
        <f>_xll.BDS(A373,"BEST_ANALYST_RECS_BULK","headers=n","startrow",MATCH(1,_xll.BDS(A373,"BEST_ANALYST_RECS_BULK","headers=n","endcol=9","startcol=9","array=t"),0),"endrow",MATCH(1,_xll.BDS(A373,"BEST_ANALYST_RECS_BULK","headers=n","endcol=9","startcol=9","array=t"),0),"cols=10;rows=1")</f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tr">
        <f>_xll.BDS(A373,"BEST_ANALYST_RECS_BULK","headers=n","startrow",MATCH(2,_xll.BDS(A373,"BEST_ANALYST_RECS_BULK","headers=n","endcol=9","startcol=9","array=t"),0),"endrow",MATCH(2,_xll.BDS(A373,"BEST_ANALYST_RECS_BULK","headers=n","endcol=9","startcol=9","array=t"),0),"cols=10;rows=1")</f>
        <v>Sadif Investment Analytics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39.18</v>
      </c>
      <c r="AG373" t="str">
        <f>_xll.BDS(A373,"BEST_ANALYST_RECS_BULK","headers=n","startrow",MATCH(3,_xll.BDS(A373,"BEST_ANALYST_RECS_BULK","headers=n","endcol=9","startcol=9","array=t"),0),"endrow",MATCH(3,_xll.BDS(A373,"BEST_ANALYST_RECS_BULK","headers=n","endcol=9","startcol=9","array=t"),0),"cols=10;rows=1")</f>
        <v>Bank Vontobel AG</v>
      </c>
      <c r="AH373" t="s">
        <v>925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30.41</v>
      </c>
      <c r="AQ373" t="str">
        <f>_xll.BDP($A373, AQ$6)</f>
        <v>Financials</v>
      </c>
      <c r="AR373" t="str">
        <f>_xll.BDP($A373, AR$6)</f>
        <v>Insurance</v>
      </c>
      <c r="AS373">
        <f ca="1">_xll.BQL( A373, "IMPLIED_VOLATILITY("&amp;_xll.BQL.DATE(B$2)&amp;",EXPIRY=30D,PCT_MONEYNESS=100)")</f>
        <v>16.002800000000001</v>
      </c>
    </row>
    <row r="374" spans="1:45" x14ac:dyDescent="0.25">
      <c r="A374" t="s">
        <v>72</v>
      </c>
      <c r="B374">
        <f ca="1">_xll.BDH(A374,"BEST_EPS",$B$2,$B$2,"BEST_FPERIOD_OVERRIDE=1bf","fill=previous","Days=A")</f>
        <v>4.7880000000000003</v>
      </c>
      <c r="C374">
        <f ca="1">_xll.BDH(A374,"BEST_EPS",$B$2,$B$2,"BEST_FPERIOD_OVERRIDE=2bf","fill=previous","Days=A")</f>
        <v>5.2370000000000001</v>
      </c>
      <c r="D374">
        <f ca="1">_xll.BDH(A374,"BEST_EPS",$B$2,$B$2,"BEST_FPERIOD_OVERRIDE=3bf","fill=previous","Days=A")</f>
        <v>5.6920000000000002</v>
      </c>
      <c r="E374">
        <f ca="1">_xll.BDH(A374,"BEST_TARGET_PRICE",$B$2,$B$2,"fill=previous","Days=A")</f>
        <v>58.223999999999997</v>
      </c>
      <c r="F374">
        <f ca="1">_xll.BDH($A374,F$6,$B$2,$B$2,"Dir=V","Dts=H")</f>
        <v>63.2</v>
      </c>
      <c r="G374">
        <f ca="1">_xll.BDH($A374,G$6,$B$2,$B$2,"Dir=V","Dts=H")</f>
        <v>63.56</v>
      </c>
      <c r="H374">
        <f ca="1">_xll.BDH($A374,H$6,$B$2,$B$2,"Dir=V","Dts=H")</f>
        <v>62.8</v>
      </c>
      <c r="I374">
        <f ca="1">_xll.BDH($A374,I$6,$B$2,$B$2,"Dir=V","Dts=H")</f>
        <v>63.56</v>
      </c>
      <c r="J374" t="s">
        <v>680</v>
      </c>
      <c r="K374">
        <f t="shared" si="10"/>
        <v>52.75333333333333</v>
      </c>
      <c r="L374">
        <f t="shared" si="11"/>
        <v>66</v>
      </c>
      <c r="M374" t="str">
        <f>_xll.BDS(A374,"BEST_ANALYST_RECS_BULK","headers=n","startrow",MATCH(1,_xll.BDS(A374,"BEST_ANALYST_RECS_BULK","headers=n","endcol=9","startcol=9","array=t"),0),"endrow",MATCH(1,_xll.BDS(A374,"BEST_ANALYST_RECS_BULK","headers=n","endcol=9","startcol=9","array=t"),0),"cols=10;rows=1")</f>
        <v>Deutsche Bank</v>
      </c>
      <c r="N374" t="s">
        <v>613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45840</v>
      </c>
      <c r="U374">
        <v>1</v>
      </c>
      <c r="V374">
        <v>57.87</v>
      </c>
      <c r="W374" t="str">
        <f>_xll.BDS(A374,"BEST_ANALYST_RECS_BULK","headers=n","startrow",MATCH(2,_xll.BDS(A374,"BEST_ANALYST_RECS_BULK","headers=n","endcol=9","startcol=9","array=t"),0),"endrow",MATCH(2,_xll.BDS(A374,"BEST_ANALYST_RECS_BULK","headers=n","endcol=9","startcol=9","array=t"),0),"cols=10;rows=1")</f>
        <v>Oddo BHF</v>
      </c>
      <c r="X374" t="s">
        <v>892</v>
      </c>
      <c r="Y374" t="s">
        <v>17</v>
      </c>
      <c r="Z374">
        <v>5</v>
      </c>
      <c r="AA374" t="s">
        <v>18</v>
      </c>
      <c r="AB374">
        <v>67</v>
      </c>
      <c r="AC374" t="s">
        <v>19</v>
      </c>
      <c r="AD374" s="2">
        <v>45845</v>
      </c>
      <c r="AE374">
        <v>2</v>
      </c>
      <c r="AF374">
        <v>54.37</v>
      </c>
      <c r="AG374" t="e">
        <f>_xll.BDS(A374,"BEST_ANALYST_RECS_BULK","headers=n","startrow",MATCH(3,_xll.BDS(A374,"BEST_ANALYST_RECS_BULK","headers=n","endcol=9","startcol=9","array=t"),0),"endrow",MATCH(3,_xll.BDS(A374,"BEST_ANALYST_RECS_BULK","headers=n","endcol=9","startcol=9","array=t"),0),"cols=10;rows=1")</f>
        <v>#N/A</v>
      </c>
      <c r="AH374" t="s">
        <v>504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tr">
        <f>_xll.BDP($A374, AQ$6)</f>
        <v>Materials</v>
      </c>
      <c r="AR374" t="str">
        <f>_xll.BDP($A374, AR$6)</f>
        <v>Construction Materials</v>
      </c>
      <c r="AS374">
        <f ca="1">_xll.BQL( A374, "IMPLIED_VOLATILITY("&amp;_xll.BQL.DATE(B$2)&amp;",EXPIRY=30D,PCT_MONEYNESS=100)")</f>
        <v>21.5535</v>
      </c>
    </row>
    <row r="375" spans="1:45" x14ac:dyDescent="0.25">
      <c r="A375" t="s">
        <v>92</v>
      </c>
      <c r="B375">
        <f ca="1">_xll.BDH(A375,"BEST_EPS",$B$2,$B$2,"BEST_FPERIOD_OVERRIDE=1bf","fill=previous","Days=A")</f>
        <v>9.4979999999999993</v>
      </c>
      <c r="C375">
        <f ca="1">_xll.BDH(A375,"BEST_EPS",$B$2,$B$2,"BEST_FPERIOD_OVERRIDE=2bf","fill=previous","Days=A")</f>
        <v>9.9589999999999996</v>
      </c>
      <c r="D375">
        <f ca="1">_xll.BDH(A375,"BEST_EPS",$B$2,$B$2,"BEST_FPERIOD_OVERRIDE=3bf","fill=previous","Days=A")</f>
        <v>10.484</v>
      </c>
      <c r="E375">
        <f ca="1">_xll.BDH(A375,"BEST_TARGET_PRICE",$B$2,$B$2,"fill=previous","Days=A")</f>
        <v>193.55</v>
      </c>
      <c r="F375">
        <f ca="1">_xll.BDH($A375,F$6,$B$2,$B$2,"Dir=V","Dts=H")</f>
        <v>172.8</v>
      </c>
      <c r="G375">
        <f ca="1">_xll.BDH($A375,G$6,$B$2,$B$2,"Dir=V","Dts=H")</f>
        <v>174.8</v>
      </c>
      <c r="H375">
        <f ca="1">_xll.BDH($A375,H$6,$B$2,$B$2,"Dir=V","Dts=H")</f>
        <v>172.1</v>
      </c>
      <c r="I375">
        <f ca="1">_xll.BDH($A375,I$6,$B$2,$B$2,"Dir=V","Dts=H")</f>
        <v>174.8</v>
      </c>
      <c r="J375" t="s">
        <v>680</v>
      </c>
      <c r="K375">
        <f t="shared" si="10"/>
        <v>181</v>
      </c>
      <c r="L375">
        <f t="shared" si="11"/>
        <v>172</v>
      </c>
      <c r="M375" t="str">
        <f>_xll.BDS(A375,"BEST_ANALYST_RECS_BULK","headers=n","startrow",MATCH(1,_xll.BDS(A375,"BEST_ANALYST_RECS_BULK","headers=n","endcol=9","startcol=9","array=t"),0),"endrow",MATCH(1,_xll.BDS(A375,"BEST_ANALYST_RECS_BULK","headers=n","endcol=9","startcol=9","array=t"),0),"cols=10;rows=1")</f>
        <v>Goldman Sachs</v>
      </c>
      <c r="N375" t="s">
        <v>607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29.65</v>
      </c>
      <c r="W375" t="str">
        <f>_xll.BDS(A375,"BEST_ANALYST_RECS_BULK","headers=n","startrow",MATCH(2,_xll.BDS(A375,"BEST_ANALYST_RECS_BULK","headers=n","endcol=9","startcol=9","array=t"),0),"endrow",MATCH(2,_xll.BDS(A375,"BEST_ANALYST_RECS_BULK","headers=n","endcol=9","startcol=9","array=t"),0),"cols=10;rows=1")</f>
        <v>JP Morgan</v>
      </c>
      <c r="X375" t="s">
        <v>873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26.98</v>
      </c>
      <c r="AG375" t="str">
        <f>_xll.BDS(A375,"BEST_ANALYST_RECS_BULK","headers=n","startrow",MATCH(3,_xll.BDS(A375,"BEST_ANALYST_RECS_BULK","headers=n","endcol=9","startcol=9","array=t"),0),"endrow",MATCH(3,_xll.BDS(A375,"BEST_ANALYST_RECS_BULK","headers=n","endcol=9","startcol=9","array=t"),0),"cols=10;rows=1")</f>
        <v>Research Partners AG</v>
      </c>
      <c r="AH375" t="s">
        <v>927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15.15</v>
      </c>
      <c r="AQ375" t="str">
        <f>_xll.BDP($A375, AQ$6)</f>
        <v>Industrials</v>
      </c>
      <c r="AR375" t="str">
        <f>_xll.BDP($A375, AR$6)</f>
        <v>Marine Transportation</v>
      </c>
      <c r="AS375">
        <f ca="1">_xll.BQL( A375, "IMPLIED_VOLATILITY("&amp;_xll.BQL.DATE(B$2)&amp;",EXPIRY=30D,PCT_MONEYNESS=100)")</f>
        <v>23.2608</v>
      </c>
    </row>
    <row r="376" spans="1:45" x14ac:dyDescent="0.25">
      <c r="A376" t="s">
        <v>98</v>
      </c>
      <c r="B376">
        <f ca="1">_xll.BDH(A376,"BEST_EPS",$B$2,$B$2,"BEST_FPERIOD_OVERRIDE=1bf","fill=previous","Days=A")</f>
        <v>3248.277</v>
      </c>
      <c r="C376">
        <f ca="1">_xll.BDH(A376,"BEST_EPS",$B$2,$B$2,"BEST_FPERIOD_OVERRIDE=2bf","fill=previous","Days=A")</f>
        <v>3473.8</v>
      </c>
      <c r="D376">
        <f ca="1">_xll.BDH(A376,"BEST_EPS",$B$2,$B$2,"BEST_FPERIOD_OVERRIDE=3bf","fill=previous","Days=A")</f>
        <v>3852.2579999999998</v>
      </c>
      <c r="E376">
        <f ca="1">_xll.BDH(A376,"BEST_TARGET_PRICE",$B$2,$B$2,"fill=previous","Days=A")</f>
        <v>120066.664</v>
      </c>
      <c r="F376">
        <f ca="1">_xll.BDH($A376,F$6,$B$2,$B$2,"Dir=V","Dts=H")</f>
        <v>130200</v>
      </c>
      <c r="G376">
        <f ca="1">_xll.BDH($A376,G$6,$B$2,$B$2,"Dir=V","Dts=H")</f>
        <v>131000</v>
      </c>
      <c r="H376">
        <f ca="1">_xll.BDH($A376,H$6,$B$2,$B$2,"Dir=V","Dts=H")</f>
        <v>127000</v>
      </c>
      <c r="I376">
        <f ca="1">_xll.BDH($A376,I$6,$B$2,$B$2,"Dir=V","Dts=H")</f>
        <v>130000</v>
      </c>
      <c r="J376" t="s">
        <v>680</v>
      </c>
      <c r="K376">
        <f t="shared" si="10"/>
        <v>123333.33333333333</v>
      </c>
      <c r="L376">
        <f t="shared" si="11"/>
        <v>115000</v>
      </c>
      <c r="M376" t="str">
        <f>_xll.BDS(A376,"BEST_ANALYST_RECS_BULK","headers=n","startrow",MATCH(1,_xll.BDS(A376,"BEST_ANALYST_RECS_BULK","headers=n","endcol=9","startcol=9","array=t"),0),"endrow",MATCH(1,_xll.BDS(A376,"BEST_ANALYST_RECS_BULK","headers=n","endcol=9","startcol=9","array=t"),0),"cols=10;rows=1")</f>
        <v>GSC Research</v>
      </c>
      <c r="N376" t="s">
        <v>593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33.01</v>
      </c>
      <c r="W376" t="str">
        <f>_xll.BDS(A376,"BEST_ANALYST_RECS_BULK","headers=n","startrow",MATCH(2,_xll.BDS(A376,"BEST_ANALYST_RECS_BULK","headers=n","endcol=9","startcol=9","array=t"),0),"endrow",MATCH(2,_xll.BDS(A376,"BEST_ANALYST_RECS_BULK","headers=n","endcol=9","startcol=9","array=t"),0),"cols=10;rows=1")</f>
        <v>CIC Market Solutions</v>
      </c>
      <c r="X376" t="s">
        <v>620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tr">
        <f>_xll.BDS(A376,"BEST_ANALYST_RECS_BULK","headers=n","startrow",MATCH(3,_xll.BDS(A376,"BEST_ANALYST_RECS_BULK","headers=n","endcol=9","startcol=9","array=t"),0),"endrow",MATCH(3,_xll.BDS(A376,"BEST_ANALYST_RECS_BULK","headers=n","endcol=9","startcol=9","array=t"),0),"cols=10;rows=1")</f>
        <v>Barclays</v>
      </c>
      <c r="AH376" t="s">
        <v>802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45832</v>
      </c>
      <c r="AO376">
        <v>3</v>
      </c>
      <c r="AP376">
        <v>22.38</v>
      </c>
      <c r="AQ376" t="str">
        <f>_xll.BDP($A376, AQ$6)</f>
        <v>Consumer Staples</v>
      </c>
      <c r="AR376" t="str">
        <f>_xll.BDP($A376, AR$6)</f>
        <v>Food Products</v>
      </c>
      <c r="AS376">
        <f ca="1">_xll.BQL( A376, "IMPLIED_VOLATILITY("&amp;_xll.BQL.DATE(B$2)&amp;",EXPIRY=30D,PCT_MONEYNESS=100)")</f>
        <v>10.8605</v>
      </c>
    </row>
    <row r="377" spans="1:45" x14ac:dyDescent="0.25">
      <c r="A377" t="s">
        <v>127</v>
      </c>
      <c r="B377">
        <f ca="1">_xll.BDH(A377,"BEST_EPS",$B$2,$B$2,"BEST_FPERIOD_OVERRIDE=1bf","fill=previous","Days=A")</f>
        <v>4.6180000000000003</v>
      </c>
      <c r="C377">
        <f ca="1">_xll.BDH(A377,"BEST_EPS",$B$2,$B$2,"BEST_FPERIOD_OVERRIDE=2bf","fill=previous","Days=A")</f>
        <v>5.1130000000000004</v>
      </c>
      <c r="D377">
        <f ca="1">_xll.BDH(A377,"BEST_EPS",$B$2,$B$2,"BEST_FPERIOD_OVERRIDE=3bf","fill=previous","Days=A")</f>
        <v>5.7610000000000001</v>
      </c>
      <c r="E377">
        <f ca="1">_xll.BDH(A377,"BEST_TARGET_PRICE",$B$2,$B$2,"fill=previous","Days=A")</f>
        <v>76.884</v>
      </c>
      <c r="F377">
        <f ca="1">_xll.BDH($A377,F$6,$B$2,$B$2,"Dir=V","Dts=H")</f>
        <v>75.36</v>
      </c>
      <c r="G377">
        <f ca="1">_xll.BDH($A377,G$6,$B$2,$B$2,"Dir=V","Dts=H")</f>
        <v>76.319999999999993</v>
      </c>
      <c r="H377">
        <f ca="1">_xll.BDH($A377,H$6,$B$2,$B$2,"Dir=V","Dts=H")</f>
        <v>75.08</v>
      </c>
      <c r="I377">
        <f ca="1">_xll.BDH($A377,I$6,$B$2,$B$2,"Dir=V","Dts=H")</f>
        <v>76.319999999999993</v>
      </c>
      <c r="J377" t="s">
        <v>680</v>
      </c>
      <c r="K377">
        <f t="shared" si="10"/>
        <v>66.8</v>
      </c>
      <c r="L377">
        <f t="shared" ca="1" si="11"/>
        <v>76.884</v>
      </c>
      <c r="M377" t="e">
        <f>_xll.BDS(A377,"BEST_ANALYST_RECS_BULK","headers=n","startrow",MATCH(1,_xll.BDS(A377,"BEST_ANALYST_RECS_BULK","headers=n","endcol=9","startcol=9","array=t"),0),"endrow",MATCH(1,_xll.BDS(A377,"BEST_ANALYST_RECS_BULK","headers=n","endcol=9","startcol=9","array=t"),0),"cols=10;rows=1")</f>
        <v>#N/A</v>
      </c>
      <c r="N377" t="s">
        <v>453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e">
        <f>_xll.BDS(A377,"BEST_ANALYST_RECS_BULK","headers=n","startrow",MATCH(2,_xll.BDS(A377,"BEST_ANALYST_RECS_BULK","headers=n","endcol=9","startcol=9","array=t"),0),"endrow",MATCH(2,_xll.BDS(A377,"BEST_ANALYST_RECS_BULK","headers=n","endcol=9","startcol=9","array=t"),0),"cols=10;rows=1")</f>
        <v>#N/A</v>
      </c>
      <c r="X377" t="s">
        <v>453</v>
      </c>
      <c r="Y377" t="s">
        <v>444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22.76</v>
      </c>
      <c r="AG377" t="e">
        <f>_xll.BDS(A377,"BEST_ANALYST_RECS_BULK","headers=n","startrow",MATCH(3,_xll.BDS(A377,"BEST_ANALYST_RECS_BULK","headers=n","endcol=9","startcol=9","array=t"),0),"endrow",MATCH(3,_xll.BDS(A377,"BEST_ANALYST_RECS_BULK","headers=n","endcol=9","startcol=9","array=t"),0),"cols=10;rows=1")</f>
        <v>#N/A</v>
      </c>
      <c r="AH377" t="s">
        <v>764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tr">
        <f>_xll.BDP($A377, AQ$6)</f>
        <v>Information Technology</v>
      </c>
      <c r="AR377" t="str">
        <f>_xll.BDP($A377, AR$6)</f>
        <v>Technology Hardware, Storage &amp;</v>
      </c>
      <c r="AS377">
        <f ca="1">_xll.BQL( A377, "IMPLIED_VOLATILITY("&amp;_xll.BQL.DATE(B$2)&amp;",EXPIRY=30D,PCT_MONEYNESS=100)")</f>
        <v>33.208399999999997</v>
      </c>
    </row>
    <row r="378" spans="1:45" x14ac:dyDescent="0.25">
      <c r="A378" t="s">
        <v>84</v>
      </c>
      <c r="B378">
        <f ca="1">_xll.BDH(A378,"BEST_EPS",$B$2,$B$2,"BEST_FPERIOD_OVERRIDE=1bf","fill=previous","Days=A")</f>
        <v>18.015999999999998</v>
      </c>
      <c r="C378">
        <f ca="1">_xll.BDH(A378,"BEST_EPS",$B$2,$B$2,"BEST_FPERIOD_OVERRIDE=2bf","fill=previous","Days=A")</f>
        <v>21.504000000000001</v>
      </c>
      <c r="D378">
        <f ca="1">_xll.BDH(A378,"BEST_EPS",$B$2,$B$2,"BEST_FPERIOD_OVERRIDE=3bf","fill=previous","Days=A")</f>
        <v>25.835999999999999</v>
      </c>
      <c r="E378">
        <f ca="1">_xll.BDH(A378,"BEST_TARGET_PRICE",$B$2,$B$2,"fill=previous","Days=A")</f>
        <v>661.47799999999995</v>
      </c>
      <c r="F378">
        <f ca="1">_xll.BDH($A378,F$6,$B$2,$B$2,"Dir=V","Dts=H")</f>
        <v>567.6</v>
      </c>
      <c r="G378">
        <f ca="1">_xll.BDH($A378,G$6,$B$2,$B$2,"Dir=V","Dts=H")</f>
        <v>569.4</v>
      </c>
      <c r="H378">
        <f ca="1">_xll.BDH($A378,H$6,$B$2,$B$2,"Dir=V","Dts=H")</f>
        <v>561.6</v>
      </c>
      <c r="I378">
        <f ca="1">_xll.BDH($A378,I$6,$B$2,$B$2,"Dir=V","Dts=H")</f>
        <v>569.4</v>
      </c>
      <c r="J378" t="s">
        <v>680</v>
      </c>
      <c r="K378">
        <f t="shared" si="10"/>
        <v>661.66666666666663</v>
      </c>
      <c r="L378">
        <f t="shared" si="11"/>
        <v>625</v>
      </c>
      <c r="M378" t="str">
        <f>_xll.BDS(A378,"BEST_ANALYST_RECS_BULK","headers=n","startrow",MATCH(1,_xll.BDS(A378,"BEST_ANALYST_RECS_BULK","headers=n","endcol=9","startcol=9","array=t"),0),"endrow",MATCH(1,_xll.BDS(A378,"BEST_ANALYST_RECS_BULK","headers=n","endcol=9","startcol=9","array=t"),0),"cols=10;rows=1")</f>
        <v>Morgan Stanley</v>
      </c>
      <c r="N378" t="s">
        <v>598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17.37</v>
      </c>
      <c r="W378" t="str">
        <f>_xll.BDS(A378,"BEST_ANALYST_RECS_BULK","headers=n","startrow",MATCH(2,_xll.BDS(A378,"BEST_ANALYST_RECS_BULK","headers=n","endcol=9","startcol=9","array=t"),0),"endrow",MATCH(2,_xll.BDS(A378,"BEST_ANALYST_RECS_BULK","headers=n","endcol=9","startcol=9","array=t"),0),"cols=10;rows=1")</f>
        <v>Research Partners AG</v>
      </c>
      <c r="X378" t="s">
        <v>509</v>
      </c>
      <c r="Y378" t="s">
        <v>28</v>
      </c>
      <c r="Z378">
        <v>3</v>
      </c>
      <c r="AA378" t="s">
        <v>18</v>
      </c>
      <c r="AB378">
        <v>650</v>
      </c>
      <c r="AC378" t="s">
        <v>22</v>
      </c>
      <c r="AD378" s="2">
        <v>45846</v>
      </c>
      <c r="AE378">
        <v>2</v>
      </c>
      <c r="AF378">
        <v>15.84</v>
      </c>
      <c r="AG378" t="str">
        <f>_xll.BDS(A378,"BEST_ANALYST_RECS_BULK","headers=n","startrow",MATCH(3,_xll.BDS(A378,"BEST_ANALYST_RECS_BULK","headers=n","endcol=9","startcol=9","array=t"),0),"endrow",MATCH(3,_xll.BDS(A378,"BEST_ANALYST_RECS_BULK","headers=n","endcol=9","startcol=9","array=t"),0),"cols=10;rows=1")</f>
        <v>DBS Bank</v>
      </c>
      <c r="AH378" t="s">
        <v>736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14.27</v>
      </c>
      <c r="AQ378" t="str">
        <f>_xll.BDP($A378, AQ$6)</f>
        <v>Health Care</v>
      </c>
      <c r="AR378" t="str">
        <f>_xll.BDP($A378, AR$6)</f>
        <v>Life Sciences Tools &amp; Services</v>
      </c>
      <c r="AS378">
        <f ca="1">_xll.BQL( A378, "IMPLIED_VOLATILITY("&amp;_xll.BQL.DATE(B$2)&amp;",EXPIRY=30D,PCT_MONEYNESS=100)")</f>
        <v>26.455100000000002</v>
      </c>
    </row>
    <row r="379" spans="1:45" x14ac:dyDescent="0.25">
      <c r="A379" t="s">
        <v>51</v>
      </c>
      <c r="B379">
        <f ca="1">_xll.BDH(A379,"BEST_EPS",$B$2,$B$2,"BEST_FPERIOD_OVERRIDE=1bf","fill=previous","Days=A")</f>
        <v>4.4880000000000004</v>
      </c>
      <c r="C379">
        <f ca="1">_xll.BDH(A379,"BEST_EPS",$B$2,$B$2,"BEST_FPERIOD_OVERRIDE=2bf","fill=previous","Days=A")</f>
        <v>4.7930000000000001</v>
      </c>
      <c r="D379">
        <f ca="1">_xll.BDH(A379,"BEST_EPS",$B$2,$B$2,"BEST_FPERIOD_OVERRIDE=3bf","fill=previous","Days=A")</f>
        <v>5.1239999999999997</v>
      </c>
      <c r="E379">
        <f ca="1">_xll.BDH(A379,"BEST_TARGET_PRICE",$B$2,$B$2,"fill=previous","Days=A")</f>
        <v>89.34</v>
      </c>
      <c r="F379">
        <f ca="1">_xll.BDH($A379,F$6,$B$2,$B$2,"Dir=V","Dts=H")</f>
        <v>77.739999999999995</v>
      </c>
      <c r="G379">
        <f ca="1">_xll.BDH($A379,G$6,$B$2,$B$2,"Dir=V","Dts=H")</f>
        <v>78.3</v>
      </c>
      <c r="H379">
        <f ca="1">_xll.BDH($A379,H$6,$B$2,$B$2,"Dir=V","Dts=H")</f>
        <v>77.12</v>
      </c>
      <c r="I379">
        <f ca="1">_xll.BDH($A379,I$6,$B$2,$B$2,"Dir=V","Dts=H")</f>
        <v>77.88</v>
      </c>
      <c r="J379" t="s">
        <v>680</v>
      </c>
      <c r="K379">
        <f t="shared" si="10"/>
        <v>84.666666666666671</v>
      </c>
      <c r="L379">
        <f t="shared" si="11"/>
        <v>89</v>
      </c>
      <c r="M379" t="str">
        <f>_xll.BDS(A379,"BEST_ANALYST_RECS_BULK","headers=n","startrow",MATCH(1,_xll.BDS(A379,"BEST_ANALYST_RECS_BULK","headers=n","endcol=9","startcol=9","array=t"),0),"endrow",MATCH(1,_xll.BDS(A379,"BEST_ANALYST_RECS_BULK","headers=n","endcol=9","startcol=9","array=t"),0),"cols=10;rows=1")</f>
        <v>BNP Paribas Exane</v>
      </c>
      <c r="N379" t="s">
        <v>477</v>
      </c>
      <c r="O379" t="s">
        <v>25</v>
      </c>
      <c r="P379">
        <v>3</v>
      </c>
      <c r="Q379" t="s">
        <v>18</v>
      </c>
      <c r="R379">
        <v>89</v>
      </c>
      <c r="S379" t="s">
        <v>19</v>
      </c>
      <c r="T379" s="2">
        <v>45847</v>
      </c>
      <c r="U379">
        <v>1</v>
      </c>
      <c r="V379">
        <v>33.85</v>
      </c>
      <c r="W379" t="str">
        <f>_xll.BDS(A379,"BEST_ANALYST_RECS_BULK","headers=n","startrow",MATCH(2,_xll.BDS(A379,"BEST_ANALYST_RECS_BULK","headers=n","endcol=9","startcol=9","array=t"),0),"endrow",MATCH(2,_xll.BDS(A379,"BEST_ANALYST_RECS_BULK","headers=n","endcol=9","startcol=9","array=t"),0),"cols=10;rows=1")</f>
        <v>Morgan Stanley</v>
      </c>
      <c r="X379" t="s">
        <v>645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45841</v>
      </c>
      <c r="AE379">
        <v>2</v>
      </c>
      <c r="AF379">
        <v>19.7</v>
      </c>
      <c r="AG379" t="str">
        <f>_xll.BDS(A379,"BEST_ANALYST_RECS_BULK","headers=n","startrow",MATCH(3,_xll.BDS(A379,"BEST_ANALYST_RECS_BULK","headers=n","endcol=9","startcol=9","array=t"),0),"endrow",MATCH(3,_xll.BDS(A379,"BEST_ANALYST_RECS_BULK","headers=n","endcol=9","startcol=9","array=t"),0),"cols=10;rows=1")</f>
        <v>RBC Capital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tr">
        <f>_xll.BDP($A379, AQ$6)</f>
        <v>Consumer Staples</v>
      </c>
      <c r="AR379" t="str">
        <f>_xll.BDP($A379, AR$6)</f>
        <v>Food Products</v>
      </c>
      <c r="AS379">
        <f ca="1">_xll.BQL( A379, "IMPLIED_VOLATILITY("&amp;_xll.BQL.DATE(B$2)&amp;",EXPIRY=30D,PCT_MONEYNESS=100)")</f>
        <v>17.601199999999999</v>
      </c>
    </row>
    <row r="380" spans="1:45" x14ac:dyDescent="0.25">
      <c r="A380" t="s">
        <v>57</v>
      </c>
      <c r="B380">
        <f ca="1">_xll.BDH(A380,"BEST_EPS",$B$2,$B$2,"BEST_FPERIOD_OVERRIDE=1bf","fill=previous","Days=A")</f>
        <v>8.8680000000000003</v>
      </c>
      <c r="C380">
        <f ca="1">_xll.BDH(A380,"BEST_EPS",$B$2,$B$2,"BEST_FPERIOD_OVERRIDE=2bf","fill=previous","Days=A")</f>
        <v>9.3350000000000009</v>
      </c>
      <c r="D380">
        <f ca="1">_xll.BDH(A380,"BEST_EPS",$B$2,$B$2,"BEST_FPERIOD_OVERRIDE=3bf","fill=previous","Days=A")</f>
        <v>9.9440000000000008</v>
      </c>
      <c r="E380">
        <f ca="1">_xll.BDH(A380,"BEST_TARGET_PRICE",$B$2,$B$2,"fill=previous","Days=A")</f>
        <v>99.593999999999994</v>
      </c>
      <c r="F380">
        <f ca="1">_xll.BDH($A380,F$6,$B$2,$B$2,"Dir=V","Dts=H")</f>
        <v>97.91</v>
      </c>
      <c r="G380">
        <f ca="1">_xll.BDH($A380,G$6,$B$2,$B$2,"Dir=V","Dts=H")</f>
        <v>99.52</v>
      </c>
      <c r="H380">
        <f ca="1">_xll.BDH($A380,H$6,$B$2,$B$2,"Dir=V","Dts=H")</f>
        <v>97.8</v>
      </c>
      <c r="I380">
        <f ca="1">_xll.BDH($A380,I$6,$B$2,$B$2,"Dir=V","Dts=H")</f>
        <v>99.21</v>
      </c>
      <c r="J380" t="s">
        <v>680</v>
      </c>
      <c r="K380">
        <f t="shared" si="10"/>
        <v>108</v>
      </c>
      <c r="L380">
        <f t="shared" si="11"/>
        <v>112</v>
      </c>
      <c r="M380" t="str">
        <f>_xll.BDS(A380,"BEST_ANALYST_RECS_BULK","headers=n","startrow",MATCH(1,_xll.BDS(A380,"BEST_ANALYST_RECS_BULK","headers=n","endcol=9","startcol=9","array=t"),0),"endrow",MATCH(1,_xll.BDS(A380,"BEST_ANALYST_RECS_BULK","headers=n","endcol=9","startcol=9","array=t"),0),"cols=10;rows=1")</f>
        <v>Bank Vontobel AG</v>
      </c>
      <c r="N380" t="s">
        <v>998</v>
      </c>
      <c r="O380" t="s">
        <v>20</v>
      </c>
      <c r="P380">
        <v>5</v>
      </c>
      <c r="Q380" t="s">
        <v>18</v>
      </c>
      <c r="R380">
        <v>112</v>
      </c>
      <c r="S380" t="s">
        <v>19</v>
      </c>
      <c r="T380" s="2">
        <v>45848</v>
      </c>
      <c r="U380">
        <v>1</v>
      </c>
      <c r="V380">
        <v>4.62</v>
      </c>
      <c r="W380" t="str">
        <f>_xll.BDS(A380,"BEST_ANALYST_RECS_BULK","headers=n","startrow",MATCH(2,_xll.BDS(A380,"BEST_ANALYST_RECS_BULK","headers=n","endcol=9","startcol=9","array=t"),0),"endrow",MATCH(2,_xll.BDS(A380,"BEST_ANALYST_RECS_BULK","headers=n","endcol=9","startcol=9","array=t"),0),"cols=10;rows=1")</f>
        <v>Deutsche Bank</v>
      </c>
      <c r="X380" t="s">
        <v>633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45846</v>
      </c>
      <c r="AE380">
        <v>2</v>
      </c>
      <c r="AF380">
        <v>3.41</v>
      </c>
      <c r="AG380" t="str">
        <f>_xll.BDS(A380,"BEST_ANALYST_RECS_BULK","headers=n","startrow",MATCH(3,_xll.BDS(A380,"BEST_ANALYST_RECS_BULK","headers=n","endcol=9","startcol=9","array=t"),0),"endrow",MATCH(3,_xll.BDS(A380,"BEST_ANALYST_RECS_BULK","headers=n","endcol=9","startcol=9","array=t"),0),"cols=10;rows=1")</f>
        <v>Goldman Sachs</v>
      </c>
      <c r="AH380" t="s">
        <v>784</v>
      </c>
      <c r="AI380" t="s">
        <v>25</v>
      </c>
      <c r="AJ380">
        <v>3</v>
      </c>
      <c r="AK380" t="s">
        <v>18</v>
      </c>
      <c r="AL380">
        <v>97</v>
      </c>
      <c r="AM380" t="s">
        <v>22</v>
      </c>
      <c r="AN380" s="2">
        <v>45839</v>
      </c>
      <c r="AO380">
        <v>3</v>
      </c>
      <c r="AP380">
        <v>0.62</v>
      </c>
      <c r="AQ380" t="str">
        <f>_xll.BDP($A380, AQ$6)</f>
        <v>Health Care</v>
      </c>
      <c r="AR380" t="str">
        <f>_xll.BDP($A380, AR$6)</f>
        <v>Pharmaceuticals</v>
      </c>
      <c r="AS380">
        <f ca="1">_xll.BQL( A380, "IMPLIED_VOLATILITY("&amp;_xll.BQL.DATE(B$2)&amp;",EXPIRY=30D,PCT_MONEYNESS=100)")</f>
        <v>18.254999999999999</v>
      </c>
    </row>
    <row r="381" spans="1:45" x14ac:dyDescent="0.25">
      <c r="A381" t="s">
        <v>90</v>
      </c>
      <c r="B381">
        <f ca="1">_xll.BDH(A381,"BEST_EPS",$B$2,$B$2,"BEST_FPERIOD_OVERRIDE=1bf","fill=previous","Days=A")</f>
        <v>49.243000000000002</v>
      </c>
      <c r="C381">
        <f ca="1">_xll.BDH(A381,"BEST_EPS",$B$2,$B$2,"BEST_FPERIOD_OVERRIDE=2bf","fill=previous","Days=A")</f>
        <v>58.308</v>
      </c>
      <c r="D381">
        <f ca="1">_xll.BDH(A381,"BEST_EPS",$B$2,$B$2,"BEST_FPERIOD_OVERRIDE=3bf","fill=previous","Days=A")</f>
        <v>64.718999999999994</v>
      </c>
      <c r="E381">
        <f ca="1">_xll.BDH(A381,"BEST_TARGET_PRICE",$B$2,$B$2,"fill=previous","Days=A")</f>
        <v>1176.625</v>
      </c>
      <c r="F381">
        <f ca="1">_xll.BDH($A381,F$6,$B$2,$B$2,"Dir=V","Dts=H")</f>
        <v>1063.5</v>
      </c>
      <c r="G381">
        <f ca="1">_xll.BDH($A381,G$6,$B$2,$B$2,"Dir=V","Dts=H")</f>
        <v>1075.5</v>
      </c>
      <c r="H381">
        <f ca="1">_xll.BDH($A381,H$6,$B$2,$B$2,"Dir=V","Dts=H")</f>
        <v>1059.5</v>
      </c>
      <c r="I381">
        <f ca="1">_xll.BDH($A381,I$6,$B$2,$B$2,"Dir=V","Dts=H")</f>
        <v>1073.5</v>
      </c>
      <c r="J381" t="s">
        <v>680</v>
      </c>
      <c r="K381">
        <f t="shared" si="10"/>
        <v>1144.3333333333333</v>
      </c>
      <c r="L381">
        <f t="shared" si="11"/>
        <v>1220</v>
      </c>
      <c r="M381" t="str">
        <f>_xll.BDS(A381,"BEST_ANALYST_RECS_BULK","headers=n","startrow",MATCH(1,_xll.BDS(A381,"BEST_ANALYST_RECS_BULK","headers=n","endcol=9","startcol=9","array=t"),0),"endrow",MATCH(1,_xll.BDS(A381,"BEST_ANALYST_RECS_BULK","headers=n","endcol=9","startcol=9","array=t"),0),"cols=10;rows=1")</f>
        <v>Morningstar</v>
      </c>
      <c r="N381" t="s">
        <v>481</v>
      </c>
      <c r="O381" t="s">
        <v>28</v>
      </c>
      <c r="P381">
        <v>3</v>
      </c>
      <c r="Q381" t="s">
        <v>26</v>
      </c>
      <c r="R381">
        <v>1220</v>
      </c>
      <c r="S381" t="s">
        <v>19</v>
      </c>
      <c r="T381" s="2">
        <v>45841</v>
      </c>
      <c r="U381">
        <v>1</v>
      </c>
      <c r="V381">
        <v>15.96</v>
      </c>
      <c r="W381" t="str">
        <f>_xll.BDS(A381,"BEST_ANALYST_RECS_BULK","headers=n","startrow",MATCH(2,_xll.BDS(A381,"BEST_ANALYST_RECS_BULK","headers=n","endcol=9","startcol=9","array=t"),0),"endrow",MATCH(2,_xll.BDS(A381,"BEST_ANALYST_RECS_BULK","headers=n","endcol=9","startcol=9","array=t"),0),"cols=10;rows=1")</f>
        <v>Kepler Cheuvreux</v>
      </c>
      <c r="X381" t="s">
        <v>691</v>
      </c>
      <c r="Y381" t="s">
        <v>28</v>
      </c>
      <c r="Z381">
        <v>3</v>
      </c>
      <c r="AA381" t="s">
        <v>18</v>
      </c>
      <c r="AB381">
        <v>1200</v>
      </c>
      <c r="AC381" t="s">
        <v>19</v>
      </c>
      <c r="AD381" s="2">
        <v>45846</v>
      </c>
      <c r="AE381">
        <v>2</v>
      </c>
      <c r="AF381">
        <v>11.14</v>
      </c>
      <c r="AG381" t="str">
        <f>_xll.BDS(A381,"BEST_ANALYST_RECS_BULK","headers=n","startrow",MATCH(3,_xll.BDS(A381,"BEST_ANALYST_RECS_BULK","headers=n","endcol=9","startcol=9","array=t"),0),"endrow",MATCH(3,_xll.BDS(A381,"BEST_ANALYST_RECS_BULK","headers=n","endcol=9","startcol=9","array=t"),0),"cols=10;rows=1")</f>
        <v>Autonomous Research</v>
      </c>
      <c r="AH381" t="s">
        <v>539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45834</v>
      </c>
      <c r="AO381">
        <v>3</v>
      </c>
      <c r="AP381">
        <v>8.59</v>
      </c>
      <c r="AQ381" t="str">
        <f>_xll.BDP($A381, AQ$6)</f>
        <v>Financials</v>
      </c>
      <c r="AR381" t="str">
        <f>_xll.BDP($A381, AR$6)</f>
        <v>Capital Markets</v>
      </c>
      <c r="AS381">
        <f ca="1">_xll.BQL( A381, "IMPLIED_VOLATILITY("&amp;_xll.BQL.DATE(B$2)&amp;",EXPIRY=30D,PCT_MONEYNESS=100)")</f>
        <v>24.778600000000001</v>
      </c>
    </row>
    <row r="382" spans="1:45" x14ac:dyDescent="0.25">
      <c r="A382" t="s">
        <v>169</v>
      </c>
      <c r="B382">
        <f ca="1">_xll.BDH(A382,"BEST_EPS",$B$2,$B$2,"BEST_FPERIOD_OVERRIDE=1bf","fill=previous","Days=A")</f>
        <v>5.1130000000000004</v>
      </c>
      <c r="C382">
        <f ca="1">_xll.BDH(A382,"BEST_EPS",$B$2,$B$2,"BEST_FPERIOD_OVERRIDE=2bf","fill=previous","Days=A")</f>
        <v>5.2519999999999998</v>
      </c>
      <c r="D382" t="str">
        <f ca="1">_xll.BDH(A382,"BEST_EPS",$B$2,$B$2,"BEST_FPERIOD_OVERRIDE=3bf","fill=previous","Days=A")</f>
        <v>#N/A N/A</v>
      </c>
      <c r="E382">
        <f ca="1">_xll.BDH(A382,"BEST_TARGET_PRICE",$B$2,$B$2,"fill=previous","Days=A")</f>
        <v>143.81800000000001</v>
      </c>
      <c r="F382">
        <f ca="1">_xll.BDH($A382,F$6,$B$2,$B$2,"Dir=V","Dts=H")</f>
        <v>141.5</v>
      </c>
      <c r="G382">
        <f ca="1">_xll.BDH($A382,G$6,$B$2,$B$2,"Dir=V","Dts=H")</f>
        <v>141.5</v>
      </c>
      <c r="H382">
        <f ca="1">_xll.BDH($A382,H$6,$B$2,$B$2,"Dir=V","Dts=H")</f>
        <v>139</v>
      </c>
      <c r="I382">
        <f ca="1">_xll.BDH($A382,I$6,$B$2,$B$2,"Dir=V","Dts=H")</f>
        <v>139.4</v>
      </c>
      <c r="J382" t="s">
        <v>680</v>
      </c>
      <c r="K382">
        <f t="shared" si="10"/>
        <v>142.33333333333334</v>
      </c>
      <c r="L382">
        <f t="shared" si="11"/>
        <v>165</v>
      </c>
      <c r="M382" t="str">
        <f>_xll.BDS(A382,"BEST_ANALYST_RECS_BULK","headers=n","startrow",MATCH(1,_xll.BDS(A382,"BEST_ANALYST_RECS_BULK","headers=n","endcol=9","startcol=9","array=t"),0),"endrow",MATCH(1,_xll.BDS(A382,"BEST_ANALYST_RECS_BULK","headers=n","endcol=9","startcol=9","array=t"),0),"cols=10;rows=1")</f>
        <v>Bank Vontobel AG</v>
      </c>
      <c r="N382" t="s">
        <v>570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21.76</v>
      </c>
      <c r="W382" t="e">
        <f>_xll.BDS(A382,"BEST_ANALYST_RECS_BULK","headers=n","startrow",MATCH(2,_xll.BDS(A382,"BEST_ANALYST_RECS_BULK","headers=n","endcol=9","startcol=9","array=t"),0),"endrow",MATCH(2,_xll.BDS(A382,"BEST_ANALYST_RECS_BULK","headers=n","endcol=9","startcol=9","array=t"),0),"cols=10;rows=1")</f>
        <v>#N/A</v>
      </c>
      <c r="X382" t="s">
        <v>511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tr">
        <f>_xll.BDS(A382,"BEST_ANALYST_RECS_BULK","headers=n","startrow",MATCH(3,_xll.BDS(A382,"BEST_ANALYST_RECS_BULK","headers=n","endcol=9","startcol=9","array=t"),0),"endrow",MATCH(3,_xll.BDS(A382,"BEST_ANALYST_RECS_BULK","headers=n","endcol=9","startcol=9","array=t"),0),"cols=10;rows=1")</f>
        <v>Barclays</v>
      </c>
      <c r="AH382" t="s">
        <v>906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13.85</v>
      </c>
      <c r="AQ382" t="str">
        <f>_xll.BDP($A382, AQ$6)</f>
        <v>Real Estate</v>
      </c>
      <c r="AR382" t="str">
        <f>_xll.BDP($A382, AR$6)</f>
        <v>Real Estate Management &amp; Devel</v>
      </c>
      <c r="AS382">
        <f ca="1">_xll.BQL( A382, "IMPLIED_VOLATILITY("&amp;_xll.BQL.DATE(B$2)&amp;",EXPIRY=30D,PCT_MONEYNESS=100)")</f>
        <v>14.004099999999999</v>
      </c>
    </row>
    <row r="383" spans="1:45" x14ac:dyDescent="0.25">
      <c r="A383" t="s">
        <v>54</v>
      </c>
      <c r="B383">
        <f ca="1">_xll.BDH(A383,"BEST_EPS",$B$2,$B$2,"BEST_FPERIOD_OVERRIDE=1bf","fill=previous","Days=A")</f>
        <v>20.501999999999999</v>
      </c>
      <c r="C383">
        <f ca="1">_xll.BDH(A383,"BEST_EPS",$B$2,$B$2,"BEST_FPERIOD_OVERRIDE=2bf","fill=previous","Days=A")</f>
        <v>21.454999999999998</v>
      </c>
      <c r="D383">
        <f ca="1">_xll.BDH(A383,"BEST_EPS",$B$2,$B$2,"BEST_FPERIOD_OVERRIDE=3bf","fill=previous","Days=A")</f>
        <v>22.47</v>
      </c>
      <c r="E383">
        <f ca="1">_xll.BDH(A383,"BEST_TARGET_PRICE",$B$2,$B$2,"fill=previous","Days=A")</f>
        <v>304</v>
      </c>
      <c r="F383">
        <f ca="1">_xll.BDH($A383,F$6,$B$2,$B$2,"Dir=V","Dts=H")</f>
        <v>260.60000000000002</v>
      </c>
      <c r="G383">
        <f ca="1">_xll.BDH($A383,G$6,$B$2,$B$2,"Dir=V","Dts=H")</f>
        <v>263.10000000000002</v>
      </c>
      <c r="H383">
        <f ca="1">_xll.BDH($A383,H$6,$B$2,$B$2,"Dir=V","Dts=H")</f>
        <v>260.3</v>
      </c>
      <c r="I383">
        <f ca="1">_xll.BDH($A383,I$6,$B$2,$B$2,"Dir=V","Dts=H")</f>
        <v>263</v>
      </c>
      <c r="J383" t="s">
        <v>680</v>
      </c>
      <c r="K383">
        <f t="shared" si="10"/>
        <v>295</v>
      </c>
      <c r="L383">
        <f t="shared" si="11"/>
        <v>295</v>
      </c>
      <c r="M383" t="str">
        <f>_xll.BDS(A383,"BEST_ANALYST_RECS_BULK","headers=n","startrow",MATCH(1,_xll.BDS(A383,"BEST_ANALYST_RECS_BULK","headers=n","endcol=9","startcol=9","array=t"),0),"endrow",MATCH(1,_xll.BDS(A383,"BEST_ANALYST_RECS_BULK","headers=n","endcol=9","startcol=9","array=t"),0),"cols=10;rows=1")</f>
        <v>HSBC</v>
      </c>
      <c r="N383" t="s">
        <v>755</v>
      </c>
      <c r="O383" t="s">
        <v>28</v>
      </c>
      <c r="P383">
        <v>3</v>
      </c>
      <c r="Q383" t="s">
        <v>18</v>
      </c>
      <c r="R383">
        <v>295</v>
      </c>
      <c r="S383" t="s">
        <v>19</v>
      </c>
      <c r="T383" s="2">
        <v>45849</v>
      </c>
      <c r="U383">
        <v>1</v>
      </c>
      <c r="V383">
        <v>9.9700000000000006</v>
      </c>
      <c r="W383" t="str">
        <f>_xll.BDS(A383,"BEST_ANALYST_RECS_BULK","headers=n","startrow",MATCH(2,_xll.BDS(A383,"BEST_ANALYST_RECS_BULK","headers=n","endcol=9","startcol=9","array=t"),0),"endrow",MATCH(2,_xll.BDS(A383,"BEST_ANALYST_RECS_BULK","headers=n","endcol=9","startcol=9","array=t"),0),"cols=10;rows=1")</f>
        <v>Kepler Cheuvreux</v>
      </c>
      <c r="X383" t="s">
        <v>1067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45848</v>
      </c>
      <c r="AE383">
        <v>2</v>
      </c>
      <c r="AF383">
        <v>9.1</v>
      </c>
      <c r="AG383" t="e">
        <f>_xll.BDS(A383,"BEST_ANALYST_RECS_BULK","headers=n","startrow",MATCH(3,_xll.BDS(A383,"BEST_ANALYST_RECS_BULK","headers=n","endcol=9","startcol=9","array=t"),0),"endrow",MATCH(3,_xll.BDS(A383,"BEST_ANALYST_RECS_BULK","headers=n","endcol=9","startcol=9","array=t"),0),"cols=10;rows=1")</f>
        <v>#N/A</v>
      </c>
      <c r="AH383" t="s">
        <v>1000</v>
      </c>
      <c r="AI383" t="s">
        <v>35</v>
      </c>
      <c r="AJ383">
        <v>3</v>
      </c>
      <c r="AK383" t="s">
        <v>18</v>
      </c>
      <c r="AL383">
        <v>275</v>
      </c>
      <c r="AM383" t="s">
        <v>19</v>
      </c>
      <c r="AN383" s="2">
        <v>45845</v>
      </c>
      <c r="AO383">
        <v>3</v>
      </c>
      <c r="AP383">
        <v>0</v>
      </c>
      <c r="AQ383" t="str">
        <f>_xll.BDP($A383, AQ$6)</f>
        <v>Health Care</v>
      </c>
      <c r="AR383" t="str">
        <f>_xll.BDP($A383, AR$6)</f>
        <v>Pharmaceuticals</v>
      </c>
      <c r="AS383">
        <f ca="1">_xll.BQL( A383, "IMPLIED_VOLATILITY("&amp;_xll.BQL.DATE(B$2)&amp;",EXPIRY=30D,PCT_MONEYNESS=100)")</f>
        <v>20.0581</v>
      </c>
    </row>
    <row r="384" spans="1:45" x14ac:dyDescent="0.25">
      <c r="A384" t="s">
        <v>101</v>
      </c>
      <c r="B384">
        <f ca="1">_xll.BDH(A384,"BEST_EPS",$B$2,$B$2,"BEST_FPERIOD_OVERRIDE=1bf","fill=previous","Days=A")</f>
        <v>10.071</v>
      </c>
      <c r="C384">
        <f ca="1">_xll.BDH(A384,"BEST_EPS",$B$2,$B$2,"BEST_FPERIOD_OVERRIDE=2bf","fill=previous","Days=A")</f>
        <v>10.906000000000001</v>
      </c>
      <c r="D384">
        <f ca="1">_xll.BDH(A384,"BEST_EPS",$B$2,$B$2,"BEST_FPERIOD_OVERRIDE=3bf","fill=previous","Days=A")</f>
        <v>11.835000000000001</v>
      </c>
      <c r="E384">
        <f ca="1">_xll.BDH(A384,"BEST_TARGET_PRICE",$B$2,$B$2,"fill=previous","Days=A")</f>
        <v>281.66699999999997</v>
      </c>
      <c r="F384">
        <f ca="1">_xll.BDH($A384,F$6,$B$2,$B$2,"Dir=V","Dts=H")</f>
        <v>292.60000000000002</v>
      </c>
      <c r="G384">
        <f ca="1">_xll.BDH($A384,G$6,$B$2,$B$2,"Dir=V","Dts=H")</f>
        <v>299.2</v>
      </c>
      <c r="H384">
        <f ca="1">_xll.BDH($A384,H$6,$B$2,$B$2,"Dir=V","Dts=H")</f>
        <v>291.60000000000002</v>
      </c>
      <c r="I384">
        <f ca="1">_xll.BDH($A384,I$6,$B$2,$B$2,"Dir=V","Dts=H")</f>
        <v>299.2</v>
      </c>
      <c r="J384" t="s">
        <v>680</v>
      </c>
      <c r="K384">
        <f t="shared" si="10"/>
        <v>310</v>
      </c>
      <c r="L384">
        <f t="shared" si="11"/>
        <v>310</v>
      </c>
      <c r="M384" t="str">
        <f>_xll.BDS(A384,"BEST_ANALYST_RECS_BULK","headers=n","startrow",MATCH(1,_xll.BDS(A384,"BEST_ANALYST_RECS_BULK","headers=n","endcol=9","startcol=9","array=t"),0),"endrow",MATCH(1,_xll.BDS(A384,"BEST_ANALYST_RECS_BULK","headers=n","endcol=9","startcol=9","array=t"),0),"cols=10;rows=1")</f>
        <v>RBC Capital</v>
      </c>
      <c r="N384" t="s">
        <v>846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45842</v>
      </c>
      <c r="U384">
        <v>1</v>
      </c>
      <c r="V384">
        <v>35.270000000000003</v>
      </c>
      <c r="W384" t="str">
        <f>_xll.BDS(A384,"BEST_ANALYST_RECS_BULK","headers=n","startrow",MATCH(2,_xll.BDS(A384,"BEST_ANALYST_RECS_BULK","headers=n","endcol=9","startcol=9","array=t"),0),"endrow",MATCH(2,_xll.BDS(A384,"BEST_ANALYST_RECS_BULK","headers=n","endcol=9","startcol=9","array=t"),0),"cols=10;rows=1")</f>
        <v>Bank Vontobel AG</v>
      </c>
      <c r="X384" t="s">
        <v>952</v>
      </c>
      <c r="Y384" t="s">
        <v>20</v>
      </c>
      <c r="Z384">
        <v>5</v>
      </c>
      <c r="AA384" t="s">
        <v>18</v>
      </c>
      <c r="AB384">
        <v>330</v>
      </c>
      <c r="AC384" t="s">
        <v>19</v>
      </c>
      <c r="AD384" s="2">
        <v>45839</v>
      </c>
      <c r="AE384">
        <v>2</v>
      </c>
      <c r="AF384">
        <v>34.549999999999997</v>
      </c>
      <c r="AG384" t="str">
        <f>_xll.BDS(A384,"BEST_ANALYST_RECS_BULK","headers=n","startrow",MATCH(3,_xll.BDS(A384,"BEST_ANALYST_RECS_BULK","headers=n","endcol=9","startcol=9","array=t"),0),"endrow",MATCH(3,_xll.BDS(A384,"BEST_ANALYST_RECS_BULK","headers=n","endcol=9","startcol=9","array=t"),0),"cols=10;rows=1")</f>
        <v>Octavian AG</v>
      </c>
      <c r="AH384" t="s">
        <v>768</v>
      </c>
      <c r="AI384" t="s">
        <v>28</v>
      </c>
      <c r="AJ384">
        <v>3</v>
      </c>
      <c r="AK384" t="s">
        <v>18</v>
      </c>
      <c r="AL384">
        <v>290</v>
      </c>
      <c r="AM384" t="s">
        <v>22</v>
      </c>
      <c r="AN384" s="2">
        <v>45847</v>
      </c>
      <c r="AO384">
        <v>3</v>
      </c>
      <c r="AP384">
        <v>34.46</v>
      </c>
      <c r="AQ384" t="str">
        <f>_xll.BDP($A384, AQ$6)</f>
        <v>Industrials</v>
      </c>
      <c r="AR384" t="str">
        <f>_xll.BDP($A384, AR$6)</f>
        <v>Machinery</v>
      </c>
      <c r="AS384">
        <f ca="1">_xll.BQL( A384, "IMPLIED_VOLATILITY("&amp;_xll.BQL.DATE(B$2)&amp;",EXPIRY=30D,PCT_MONEYNESS=100)")</f>
        <v>17.717600000000001</v>
      </c>
    </row>
    <row r="385" spans="1:45" x14ac:dyDescent="0.25">
      <c r="A385" t="s">
        <v>95</v>
      </c>
      <c r="B385">
        <f ca="1">_xll.BDH(A385,"BEST_EPS",$B$2,$B$2,"BEST_FPERIOD_OVERRIDE=1bf","fill=previous","Days=A")</f>
        <v>29.321000000000002</v>
      </c>
      <c r="C385">
        <f ca="1">_xll.BDH(A385,"BEST_EPS",$B$2,$B$2,"BEST_FPERIOD_OVERRIDE=2bf","fill=previous","Days=A")</f>
        <v>31.052</v>
      </c>
      <c r="D385">
        <f ca="1">_xll.BDH(A385,"BEST_EPS",$B$2,$B$2,"BEST_FPERIOD_OVERRIDE=3bf","fill=previous","Days=A")</f>
        <v>32.642000000000003</v>
      </c>
      <c r="E385">
        <f ca="1">_xll.BDH(A385,"BEST_TARGET_PRICE",$B$2,$B$2,"fill=previous","Days=A")</f>
        <v>528.827</v>
      </c>
      <c r="F385">
        <f ca="1">_xll.BDH($A385,F$6,$B$2,$B$2,"Dir=V","Dts=H")</f>
        <v>563.5</v>
      </c>
      <c r="G385">
        <f ca="1">_xll.BDH($A385,G$6,$B$2,$B$2,"Dir=V","Dts=H")</f>
        <v>565</v>
      </c>
      <c r="H385">
        <f ca="1">_xll.BDH($A385,H$6,$B$2,$B$2,"Dir=V","Dts=H")</f>
        <v>559.5</v>
      </c>
      <c r="I385">
        <f ca="1">_xll.BDH($A385,I$6,$B$2,$B$2,"Dir=V","Dts=H")</f>
        <v>562</v>
      </c>
      <c r="J385" t="s">
        <v>680</v>
      </c>
      <c r="K385">
        <f t="shared" si="10"/>
        <v>595.98666666666668</v>
      </c>
      <c r="L385">
        <f t="shared" si="11"/>
        <v>615</v>
      </c>
      <c r="M385" t="str">
        <f>_xll.BDS(A385,"BEST_ANALYST_RECS_BULK","headers=n","startrow",MATCH(1,_xll.BDS(A385,"BEST_ANALYST_RECS_BULK","headers=n","endcol=9","startcol=9","array=t"),0),"endrow",MATCH(1,_xll.BDS(A385,"BEST_ANALYST_RECS_BULK","headers=n","endcol=9","startcol=9","array=t"),0),"cols=10;rows=1")</f>
        <v>AlphaValue/Baader Europe</v>
      </c>
      <c r="N385" t="s">
        <v>458</v>
      </c>
      <c r="O385" t="s">
        <v>438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23.85</v>
      </c>
      <c r="W385" t="str">
        <f>_xll.BDS(A385,"BEST_ANALYST_RECS_BULK","headers=n","startrow",MATCH(2,_xll.BDS(A385,"BEST_ANALYST_RECS_BULK","headers=n","endcol=9","startcol=9","array=t"),0),"endrow",MATCH(2,_xll.BDS(A385,"BEST_ANALYST_RECS_BULK","headers=n","endcol=9","startcol=9","array=t"),0),"cols=10;rows=1")</f>
        <v>Bernstein</v>
      </c>
      <c r="X385" t="s">
        <v>900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11.43</v>
      </c>
      <c r="AG385" t="str">
        <f>_xll.BDS(A385,"BEST_ANALYST_RECS_BULK","headers=n","startrow",MATCH(3,_xll.BDS(A385,"BEST_ANALYST_RECS_BULK","headers=n","endcol=9","startcol=9","array=t"),0),"endrow",MATCH(3,_xll.BDS(A385,"BEST_ANALYST_RECS_BULK","headers=n","endcol=9","startcol=9","array=t"),0),"cols=10;rows=1")</f>
        <v>Sadif Investment Analytics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5.79</v>
      </c>
      <c r="AQ385" t="str">
        <f>_xll.BDP($A385, AQ$6)</f>
        <v>Communication Services</v>
      </c>
      <c r="AR385" t="str">
        <f>_xll.BDP($A385, AR$6)</f>
        <v>Diversified Telecommunication</v>
      </c>
      <c r="AS385">
        <f ca="1">_xll.BQL( A385, "IMPLIED_VOLATILITY("&amp;_xll.BQL.DATE(B$2)&amp;",EXPIRY=30D,PCT_MONEYNESS=100)")</f>
        <v>15.599399999999999</v>
      </c>
    </row>
    <row r="386" spans="1:45" x14ac:dyDescent="0.25">
      <c r="A386" t="s">
        <v>124</v>
      </c>
      <c r="B386">
        <f ca="1">_xll.BDH(A386,"BEST_EPS",$B$2,$B$2,"BEST_FPERIOD_OVERRIDE=1bf","fill=previous","Days=A")</f>
        <v>3.4750000000000001</v>
      </c>
      <c r="C386">
        <f ca="1">_xll.BDH(A386,"BEST_EPS",$B$2,$B$2,"BEST_FPERIOD_OVERRIDE=2bf","fill=previous","Days=A")</f>
        <v>4.0110000000000001</v>
      </c>
      <c r="D386">
        <f ca="1">_xll.BDH(A386,"BEST_EPS",$B$2,$B$2,"BEST_FPERIOD_OVERRIDE=3bf","fill=previous","Days=A")</f>
        <v>4.5519999999999996</v>
      </c>
      <c r="E386">
        <f ca="1">_xll.BDH(A386,"BEST_TARGET_PRICE",$B$2,$B$2,"fill=previous","Days=A")</f>
        <v>43.993000000000002</v>
      </c>
      <c r="F386">
        <f ca="1">_xll.BDH($A386,F$6,$B$2,$B$2,"Dir=V","Dts=H")</f>
        <v>44.6</v>
      </c>
      <c r="G386">
        <f ca="1">_xll.BDH($A386,G$6,$B$2,$B$2,"Dir=V","Dts=H")</f>
        <v>44.92</v>
      </c>
      <c r="H386">
        <f ca="1">_xll.BDH($A386,H$6,$B$2,$B$2,"Dir=V","Dts=H")</f>
        <v>44.47</v>
      </c>
      <c r="I386">
        <f ca="1">_xll.BDH($A386,I$6,$B$2,$B$2,"Dir=V","Dts=H")</f>
        <v>44.73</v>
      </c>
      <c r="J386" t="s">
        <v>680</v>
      </c>
      <c r="K386">
        <f t="shared" si="10"/>
        <v>49.333333333333336</v>
      </c>
      <c r="L386">
        <f t="shared" si="11"/>
        <v>50.4</v>
      </c>
      <c r="M386" t="str">
        <f>_xll.BDS(A386,"BEST_ANALYST_RECS_BULK","headers=n","startrow",MATCH(1,_xll.BDS(A386,"BEST_ANALYST_RECS_BULK","headers=n","endcol=9","startcol=9","array=t"),0),"endrow",MATCH(1,_xll.BDS(A386,"BEST_ANALYST_RECS_BULK","headers=n","endcol=9","startcol=9","array=t"),0),"cols=10;rows=1")</f>
        <v>AlphaValue/Baader Europe</v>
      </c>
      <c r="N386" t="s">
        <v>506</v>
      </c>
      <c r="O386" t="s">
        <v>438</v>
      </c>
      <c r="P386">
        <v>4</v>
      </c>
      <c r="Q386" t="s">
        <v>23</v>
      </c>
      <c r="R386">
        <v>50.4</v>
      </c>
      <c r="S386" t="s">
        <v>27</v>
      </c>
      <c r="T386" s="2">
        <v>45847</v>
      </c>
      <c r="U386">
        <v>1</v>
      </c>
      <c r="V386">
        <v>40.409999999999997</v>
      </c>
      <c r="W386" t="str">
        <f>_xll.BDS(A386,"BEST_ANALYST_RECS_BULK","headers=n","startrow",MATCH(2,_xll.BDS(A386,"BEST_ANALYST_RECS_BULK","headers=n","endcol=9","startcol=9","array=t"),0),"endrow",MATCH(2,_xll.BDS(A386,"BEST_ANALYST_RECS_BULK","headers=n","endcol=9","startcol=9","array=t"),0),"cols=10;rows=1")</f>
        <v>Rothschild &amp; Co Redburn</v>
      </c>
      <c r="X386" t="s">
        <v>907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33.99</v>
      </c>
      <c r="AG386" t="str">
        <f>_xll.BDS(A386,"BEST_ANALYST_RECS_BULK","headers=n","startrow",MATCH(3,_xll.BDS(A386,"BEST_ANALYST_RECS_BULK","headers=n","endcol=9","startcol=9","array=t"),0),"endrow",MATCH(3,_xll.BDS(A386,"BEST_ANALYST_RECS_BULK","headers=n","endcol=9","startcol=9","array=t"),0),"cols=10;rows=1")</f>
        <v>Kepler Cheuvreux</v>
      </c>
      <c r="AH386" t="s">
        <v>1044</v>
      </c>
      <c r="AI386" t="s">
        <v>20</v>
      </c>
      <c r="AJ386">
        <v>5</v>
      </c>
      <c r="AK386" t="s">
        <v>18</v>
      </c>
      <c r="AL386">
        <v>42.6</v>
      </c>
      <c r="AM386" t="s">
        <v>19</v>
      </c>
      <c r="AN386" s="2">
        <v>45779</v>
      </c>
      <c r="AO386">
        <v>3</v>
      </c>
      <c r="AP386">
        <v>30.08</v>
      </c>
      <c r="AQ386" t="str">
        <f>_xll.BDP($A386, AQ$6)</f>
        <v>Health Care</v>
      </c>
      <c r="AR386" t="str">
        <f>_xll.BDP($A386, AR$6)</f>
        <v>Pharmaceuticals</v>
      </c>
      <c r="AS386">
        <f ca="1">_xll.BQL( A386, "IMPLIED_VOLATILITY("&amp;_xll.BQL.DATE(B$2)&amp;",EXPIRY=30D,PCT_MONEYNESS=100)")</f>
        <v>24.208300000000001</v>
      </c>
    </row>
    <row r="387" spans="1:45" x14ac:dyDescent="0.25">
      <c r="A387" t="s">
        <v>174</v>
      </c>
      <c r="B387">
        <f ca="1">_xll.BDH(A387,"BEST_EPS",$B$2,$B$2,"BEST_FPERIOD_OVERRIDE=1bf","fill=previous","Days=A")</f>
        <v>3.7549999999999999</v>
      </c>
      <c r="C387">
        <f ca="1">_xll.BDH(A387,"BEST_EPS",$B$2,$B$2,"BEST_FPERIOD_OVERRIDE=2bf","fill=previous","Days=A")</f>
        <v>4.1929999999999996</v>
      </c>
      <c r="D387">
        <f ca="1">_xll.BDH(A387,"BEST_EPS",$B$2,$B$2,"BEST_FPERIOD_OVERRIDE=3bf","fill=previous","Days=A")</f>
        <v>4.5880000000000001</v>
      </c>
      <c r="E387">
        <f ca="1">_xll.BDH(A387,"BEST_TARGET_PRICE",$B$2,$B$2,"fill=previous","Days=A")</f>
        <v>117.633</v>
      </c>
      <c r="F387">
        <f ca="1">_xll.BDH($A387,F$6,$B$2,$B$2,"Dir=V","Dts=H")</f>
        <v>89.6</v>
      </c>
      <c r="G387">
        <f ca="1">_xll.BDH($A387,G$6,$B$2,$B$2,"Dir=V","Dts=H")</f>
        <v>90.4</v>
      </c>
      <c r="H387">
        <f ca="1">_xll.BDH($A387,H$6,$B$2,$B$2,"Dir=V","Dts=H")</f>
        <v>87.5</v>
      </c>
      <c r="I387">
        <f ca="1">_xll.BDH($A387,I$6,$B$2,$B$2,"Dir=V","Dts=H")</f>
        <v>90</v>
      </c>
      <c r="J387" t="s">
        <v>680</v>
      </c>
      <c r="K387">
        <f t="shared" si="10"/>
        <v>101.66666666666667</v>
      </c>
      <c r="L387">
        <f t="shared" si="11"/>
        <v>102</v>
      </c>
      <c r="M387" t="str">
        <f>_xll.BDS(A387,"BEST_ANALYST_RECS_BULK","headers=n","startrow",MATCH(1,_xll.BDS(A387,"BEST_ANALYST_RECS_BULK","headers=n","endcol=9","startcol=9","array=t"),0),"endrow",MATCH(1,_xll.BDS(A387,"BEST_ANALYST_RECS_BULK","headers=n","endcol=9","startcol=9","array=t"),0),"cols=10;rows=1")</f>
        <v>Morningstar</v>
      </c>
      <c r="N387" t="s">
        <v>47</v>
      </c>
      <c r="O387" t="s">
        <v>20</v>
      </c>
      <c r="P387">
        <v>5</v>
      </c>
      <c r="Q387" t="s">
        <v>23</v>
      </c>
      <c r="R387">
        <v>102</v>
      </c>
      <c r="S387" t="s">
        <v>19</v>
      </c>
      <c r="T387" s="2">
        <v>45834</v>
      </c>
      <c r="U387">
        <v>1</v>
      </c>
      <c r="V387">
        <v>19.61</v>
      </c>
      <c r="W387" t="str">
        <f>_xll.BDS(A387,"BEST_ANALYST_RECS_BULK","headers=n","startrow",MATCH(2,_xll.BDS(A387,"BEST_ANALYST_RECS_BULK","headers=n","endcol=9","startcol=9","array=t"),0),"endrow",MATCH(2,_xll.BDS(A387,"BEST_ANALYST_RECS_BULK","headers=n","endcol=9","startcol=9","array=t"),0),"cols=10;rows=1")</f>
        <v>Stifel</v>
      </c>
      <c r="X387" t="s">
        <v>636</v>
      </c>
      <c r="Y387" t="s">
        <v>28</v>
      </c>
      <c r="Z387">
        <v>3</v>
      </c>
      <c r="AA387" t="s">
        <v>18</v>
      </c>
      <c r="AB387">
        <v>95</v>
      </c>
      <c r="AC387" t="s">
        <v>19</v>
      </c>
      <c r="AD387" s="2">
        <v>45845</v>
      </c>
      <c r="AE387">
        <v>2</v>
      </c>
      <c r="AF387">
        <v>17.82</v>
      </c>
      <c r="AG387" t="str">
        <f>_xll.BDS(A387,"BEST_ANALYST_RECS_BULK","headers=n","startrow",MATCH(3,_xll.BDS(A387,"BEST_ANALYST_RECS_BULK","headers=n","endcol=9","startcol=9","array=t"),0),"endrow",MATCH(3,_xll.BDS(A387,"BEST_ANALYST_RECS_BULK","headers=n","endcol=9","startcol=9","array=t"),0),"cols=10;rows=1")</f>
        <v>RBC Capital</v>
      </c>
      <c r="AH387" t="s">
        <v>961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tr">
        <f>_xll.BDP($A387, AQ$6)</f>
        <v>Health Care</v>
      </c>
      <c r="AR387" t="str">
        <f>_xll.BDP($A387, AR$6)</f>
        <v>Life Sciences Tools &amp; Services</v>
      </c>
      <c r="AS387">
        <f ca="1">_xll.BQL( A387, "IMPLIED_VOLATILITY("&amp;_xll.BQL.DATE(B$2)&amp;",EXPIRY=30D,PCT_MONEYNESS=100)")</f>
        <v>23.910499999999999</v>
      </c>
    </row>
    <row r="388" spans="1:45" x14ac:dyDescent="0.25">
      <c r="A388" t="s">
        <v>115</v>
      </c>
      <c r="B388">
        <f ca="1">_xll.BDH(A388,"BEST_EPS",$B$2,$B$2,"BEST_FPERIOD_OVERRIDE=1bf","fill=previous","Days=A")</f>
        <v>3.984</v>
      </c>
      <c r="C388">
        <f ca="1">_xll.BDH(A388,"BEST_EPS",$B$2,$B$2,"BEST_FPERIOD_OVERRIDE=2bf","fill=previous","Days=A")</f>
        <v>4.2949999999999999</v>
      </c>
      <c r="D388">
        <f ca="1">_xll.BDH(A388,"BEST_EPS",$B$2,$B$2,"BEST_FPERIOD_OVERRIDE=3bf","fill=previous","Days=A")</f>
        <v>4.4740000000000002</v>
      </c>
      <c r="E388">
        <f ca="1">_xll.BDH(A388,"BEST_TARGET_PRICE",$B$2,$B$2,"fill=previous","Days=A")</f>
        <v>92.224999999999994</v>
      </c>
      <c r="F388">
        <f ca="1">_xll.BDH($A388,F$6,$B$2,$B$2,"Dir=V","Dts=H")</f>
        <v>82.54</v>
      </c>
      <c r="G388">
        <f ca="1">_xll.BDH($A388,G$6,$B$2,$B$2,"Dir=V","Dts=H")</f>
        <v>83.56</v>
      </c>
      <c r="H388">
        <f ca="1">_xll.BDH($A388,H$6,$B$2,$B$2,"Dir=V","Dts=H")</f>
        <v>82.46</v>
      </c>
      <c r="I388">
        <f ca="1">_xll.BDH($A388,I$6,$B$2,$B$2,"Dir=V","Dts=H")</f>
        <v>83.56</v>
      </c>
      <c r="J388" t="s">
        <v>680</v>
      </c>
      <c r="K388">
        <f t="shared" si="10"/>
        <v>91.8</v>
      </c>
      <c r="L388">
        <f t="shared" si="11"/>
        <v>96.9</v>
      </c>
      <c r="M388" t="str">
        <f>_xll.BDS(A388,"BEST_ANALYST_RECS_BULK","headers=n","startrow",MATCH(1,_xll.BDS(A388,"BEST_ANALYST_RECS_BULK","headers=n","endcol=9","startcol=9","array=t"),0),"endrow",MATCH(1,_xll.BDS(A388,"BEST_ANALYST_RECS_BULK","headers=n","endcol=9","startcol=9","array=t"),0),"cols=10;rows=1")</f>
        <v>AlphaValue/Baader Europe</v>
      </c>
      <c r="N388" t="s">
        <v>453</v>
      </c>
      <c r="O388" t="s">
        <v>438</v>
      </c>
      <c r="P388">
        <v>4</v>
      </c>
      <c r="Q388" t="s">
        <v>18</v>
      </c>
      <c r="R388">
        <v>96.9</v>
      </c>
      <c r="S388" t="s">
        <v>27</v>
      </c>
      <c r="T388" s="2">
        <v>45841</v>
      </c>
      <c r="U388">
        <v>1</v>
      </c>
      <c r="V388">
        <v>24.93</v>
      </c>
      <c r="W388" t="str">
        <f>_xll.BDS(A388,"BEST_ANALYST_RECS_BULK","headers=n","startrow",MATCH(2,_xll.BDS(A388,"BEST_ANALYST_RECS_BULK","headers=n","endcol=9","startcol=9","array=t"),0),"endrow",MATCH(2,_xll.BDS(A388,"BEST_ANALYST_RECS_BULK","headers=n","endcol=9","startcol=9","array=t"),0),"cols=10;rows=1")</f>
        <v>BNP Paribas Exane</v>
      </c>
      <c r="X388" t="s">
        <v>457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45846</v>
      </c>
      <c r="AE388">
        <v>2</v>
      </c>
      <c r="AF388">
        <v>16.41</v>
      </c>
      <c r="AG388" t="str">
        <f>_xll.BDS(A388,"BEST_ANALYST_RECS_BULK","headers=n","startrow",MATCH(3,_xll.BDS(A388,"BEST_ANALYST_RECS_BULK","headers=n","endcol=9","startcol=9","array=t"),0),"endrow",MATCH(3,_xll.BDS(A388,"BEST_ANALYST_RECS_BULK","headers=n","endcol=9","startcol=9","array=t"),0),"cols=10;rows=1")</f>
        <v>Morningstar</v>
      </c>
      <c r="AH388" t="s">
        <v>786</v>
      </c>
      <c r="AI388" t="s">
        <v>28</v>
      </c>
      <c r="AJ388">
        <v>3</v>
      </c>
      <c r="AK388" t="s">
        <v>26</v>
      </c>
      <c r="AL388">
        <v>90</v>
      </c>
      <c r="AM388" t="s">
        <v>19</v>
      </c>
      <c r="AN388" s="2">
        <v>45845</v>
      </c>
      <c r="AO388">
        <v>3</v>
      </c>
      <c r="AP388">
        <v>12.57</v>
      </c>
      <c r="AQ388" t="str">
        <f>_xll.BDP($A388, AQ$6)</f>
        <v>Industrials</v>
      </c>
      <c r="AR388" t="str">
        <f>_xll.BDP($A388, AR$6)</f>
        <v>Professional Services</v>
      </c>
      <c r="AS388">
        <f ca="1">_xll.BQL( A388, "IMPLIED_VOLATILITY("&amp;_xll.BQL.DATE(B$2)&amp;",EXPIRY=30D,PCT_MONEYNESS=100)")</f>
        <v>22.2685</v>
      </c>
    </row>
    <row r="389" spans="1:45" x14ac:dyDescent="0.25">
      <c r="A389" t="s">
        <v>162</v>
      </c>
      <c r="B389">
        <f ca="1">_xll.BDH(A389,"BEST_EPS",$B$2,$B$2,"BEST_FPERIOD_OVERRIDE=1bf","fill=previous","Days=A")</f>
        <v>0.84499999999999997</v>
      </c>
      <c r="C389">
        <f ca="1">_xll.BDH(A389,"BEST_EPS",$B$2,$B$2,"BEST_FPERIOD_OVERRIDE=2bf","fill=previous","Days=A")</f>
        <v>0.96199999999999997</v>
      </c>
      <c r="D389">
        <f ca="1">_xll.BDH(A389,"BEST_EPS",$B$2,$B$2,"BEST_FPERIOD_OVERRIDE=3bf","fill=previous","Days=A")</f>
        <v>1.0369999999999999</v>
      </c>
      <c r="E389">
        <f ca="1">_xll.BDH(A389,"BEST_TARGET_PRICE",$B$2,$B$2,"fill=previous","Days=A")</f>
        <v>20.879000000000001</v>
      </c>
      <c r="F389">
        <f ca="1">_xll.BDH($A389,F$6,$B$2,$B$2,"Dir=V","Dts=H")</f>
        <v>14.95</v>
      </c>
      <c r="G389">
        <f ca="1">_xll.BDH($A389,G$6,$B$2,$B$2,"Dir=V","Dts=H")</f>
        <v>15.24</v>
      </c>
      <c r="H389">
        <f ca="1">_xll.BDH($A389,H$6,$B$2,$B$2,"Dir=V","Dts=H")</f>
        <v>14.94</v>
      </c>
      <c r="I389">
        <f ca="1">_xll.BDH($A389,I$6,$B$2,$B$2,"Dir=V","Dts=H")</f>
        <v>15.22</v>
      </c>
      <c r="J389" t="s">
        <v>680</v>
      </c>
      <c r="K389">
        <f t="shared" si="10"/>
        <v>15.95</v>
      </c>
      <c r="L389">
        <f t="shared" si="11"/>
        <v>17.5</v>
      </c>
      <c r="M389" t="str">
        <f>_xll.BDS(A389,"BEST_ANALYST_RECS_BULK","headers=n","startrow",MATCH(1,_xll.BDS(A389,"BEST_ANALYST_RECS_BULK","headers=n","endcol=9","startcol=9","array=t"),0),"endrow",MATCH(1,_xll.BDS(A389,"BEST_ANALYST_RECS_BULK","headers=n","endcol=9","startcol=9","array=t"),0),"cols=10;rows=1")</f>
        <v>ISS-EVA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2.99</v>
      </c>
      <c r="W389" t="e">
        <f>_xll.BDS(A389,"BEST_ANALYST_RECS_BULK","headers=n","startrow",MATCH(2,_xll.BDS(A389,"BEST_ANALYST_RECS_BULK","headers=n","endcol=9","startcol=9","array=t"),0),"endrow",MATCH(2,_xll.BDS(A389,"BEST_ANALYST_RECS_BULK","headers=n","endcol=9","startcol=9","array=t"),0),"cols=10;rows=1")</f>
        <v>#N/A</v>
      </c>
      <c r="X389" t="s">
        <v>647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tr">
        <f>_xll.BDS(A389,"BEST_ANALYST_RECS_BULK","headers=n","startrow",MATCH(3,_xll.BDS(A389,"BEST_ANALYST_RECS_BULK","headers=n","endcol=9","startcol=9","array=t"),0),"endrow",MATCH(3,_xll.BDS(A389,"BEST_ANALYST_RECS_BULK","headers=n","endcol=9","startcol=9","array=t"),0),"cols=10;rows=1")</f>
        <v>Kepler Cheuvreux</v>
      </c>
      <c r="AH389" t="s">
        <v>926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tr">
        <f>_xll.BDP($A389, AQ$6)</f>
        <v>Materials</v>
      </c>
      <c r="AR389" t="str">
        <f>_xll.BDP($A389, AR$6)</f>
        <v>Containers &amp; Packaging</v>
      </c>
      <c r="AS389">
        <f ca="1">_xll.BQL( A389, "IMPLIED_VOLATILITY("&amp;_xll.BQL.DATE(B$2)&amp;",EXPIRY=30D,PCT_MONEYNESS=100)")</f>
        <v>25.666899999999998</v>
      </c>
    </row>
    <row r="390" spans="1:45" x14ac:dyDescent="0.25">
      <c r="A390" t="s">
        <v>75</v>
      </c>
      <c r="B390">
        <f ca="1">_xll.BDH(A390,"BEST_EPS",$B$2,$B$2,"BEST_FPERIOD_OVERRIDE=1bf","fill=previous","Days=A")</f>
        <v>8.4559999999999995</v>
      </c>
      <c r="C390">
        <f ca="1">_xll.BDH(A390,"BEST_EPS",$B$2,$B$2,"BEST_FPERIOD_OVERRIDE=2bf","fill=previous","Days=A")</f>
        <v>9.4009999999999998</v>
      </c>
      <c r="D390">
        <f ca="1">_xll.BDH(A390,"BEST_EPS",$B$2,$B$2,"BEST_FPERIOD_OVERRIDE=3bf","fill=previous","Days=A")</f>
        <v>10.363</v>
      </c>
      <c r="E390">
        <f ca="1">_xll.BDH(A390,"BEST_TARGET_PRICE",$B$2,$B$2,"fill=previous","Days=A")</f>
        <v>253.96</v>
      </c>
      <c r="F390">
        <f ca="1">_xll.BDH($A390,F$6,$B$2,$B$2,"Dir=V","Dts=H")</f>
        <v>207.9</v>
      </c>
      <c r="G390">
        <f ca="1">_xll.BDH($A390,G$6,$B$2,$B$2,"Dir=V","Dts=H")</f>
        <v>211.2</v>
      </c>
      <c r="H390">
        <f ca="1">_xll.BDH($A390,H$6,$B$2,$B$2,"Dir=V","Dts=H")</f>
        <v>207.4</v>
      </c>
      <c r="I390">
        <f ca="1">_xll.BDH($A390,I$6,$B$2,$B$2,"Dir=V","Dts=H")</f>
        <v>211.2</v>
      </c>
      <c r="J390" t="s">
        <v>680</v>
      </c>
      <c r="K390">
        <f t="shared" si="10"/>
        <v>225</v>
      </c>
      <c r="L390">
        <f t="shared" si="11"/>
        <v>240</v>
      </c>
      <c r="M390" t="str">
        <f>_xll.BDS(A390,"BEST_ANALYST_RECS_BULK","headers=n","startrow",MATCH(1,_xll.BDS(A390,"BEST_ANALYST_RECS_BULK","headers=n","endcol=9","startcol=9","array=t"),0),"endrow",MATCH(1,_xll.BDS(A390,"BEST_ANALYST_RECS_BULK","headers=n","endcol=9","startcol=9","array=t"),0),"cols=10;rows=1")</f>
        <v>BNP Paribas Exane</v>
      </c>
      <c r="N390" t="s">
        <v>463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45845</v>
      </c>
      <c r="U390">
        <v>1</v>
      </c>
      <c r="V390">
        <v>33.99</v>
      </c>
      <c r="W390" t="str">
        <f>_xll.BDS(A390,"BEST_ANALYST_RECS_BULK","headers=n","startrow",MATCH(2,_xll.BDS(A390,"BEST_ANALYST_RECS_BULK","headers=n","endcol=9","startcol=9","array=t"),0),"endrow",MATCH(2,_xll.BDS(A390,"BEST_ANALYST_RECS_BULK","headers=n","endcol=9","startcol=9","array=t"),0),"cols=10;rows=1")</f>
        <v>Morningstar</v>
      </c>
      <c r="X390" t="s">
        <v>503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19.55</v>
      </c>
      <c r="AG390" t="e">
        <f>_xll.BDS(A390,"BEST_ANALYST_RECS_BULK","headers=n","startrow",MATCH(3,_xll.BDS(A390,"BEST_ANALYST_RECS_BULK","headers=n","endcol=9","startcol=9","array=t"),0),"endrow",MATCH(3,_xll.BDS(A390,"BEST_ANALYST_RECS_BULK","headers=n","endcol=9","startcol=9","array=t"),0),"cols=10;rows=1")</f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tr">
        <f>_xll.BDP($A390, AQ$6)</f>
        <v>Materials</v>
      </c>
      <c r="AR390" t="str">
        <f>_xll.BDP($A390, AR$6)</f>
        <v>Chemicals</v>
      </c>
      <c r="AS390">
        <f ca="1">_xll.BQL( A390, "IMPLIED_VOLATILITY("&amp;_xll.BQL.DATE(B$2)&amp;",EXPIRY=30D,PCT_MONEYNESS=100)")</f>
        <v>22.6721</v>
      </c>
    </row>
    <row r="391" spans="1:45" x14ac:dyDescent="0.25">
      <c r="A391" t="s">
        <v>104</v>
      </c>
      <c r="B391">
        <f ca="1">_xll.BDH(A391,"BEST_EPS",$B$2,$B$2,"BEST_FPERIOD_OVERRIDE=1bf","fill=previous","Days=A")</f>
        <v>46.485999999999997</v>
      </c>
      <c r="C391">
        <f ca="1">_xll.BDH(A391,"BEST_EPS",$B$2,$B$2,"BEST_FPERIOD_OVERRIDE=2bf","fill=previous","Days=A")</f>
        <v>49.536999999999999</v>
      </c>
      <c r="D391">
        <f ca="1">_xll.BDH(A391,"BEST_EPS",$B$2,$B$2,"BEST_FPERIOD_OVERRIDE=3bf","fill=previous","Days=A")</f>
        <v>52.192999999999998</v>
      </c>
      <c r="E391">
        <f ca="1">_xll.BDH(A391,"BEST_TARGET_PRICE",$B$2,$B$2,"fill=previous","Days=A")</f>
        <v>787.93799999999999</v>
      </c>
      <c r="F391">
        <f ca="1">_xll.BDH($A391,F$6,$B$2,$B$2,"Dir=V","Dts=H")</f>
        <v>813</v>
      </c>
      <c r="G391">
        <f ca="1">_xll.BDH($A391,G$6,$B$2,$B$2,"Dir=V","Dts=H")</f>
        <v>816.6</v>
      </c>
      <c r="H391">
        <f ca="1">_xll.BDH($A391,H$6,$B$2,$B$2,"Dir=V","Dts=H")</f>
        <v>809.2</v>
      </c>
      <c r="I391">
        <f ca="1">_xll.BDH($A391,I$6,$B$2,$B$2,"Dir=V","Dts=H")</f>
        <v>810.6</v>
      </c>
      <c r="J391" t="s">
        <v>680</v>
      </c>
      <c r="K391">
        <f t="shared" si="10"/>
        <v>849.66666666666663</v>
      </c>
      <c r="L391">
        <f t="shared" si="11"/>
        <v>850</v>
      </c>
      <c r="M391" t="str">
        <f>_xll.BDS(A391,"BEST_ANALYST_RECS_BULK","headers=n","startrow",MATCH(1,_xll.BDS(A391,"BEST_ANALYST_RECS_BULK","headers=n","endcol=9","startcol=9","array=t"),0),"endrow",MATCH(1,_xll.BDS(A391,"BEST_ANALYST_RECS_BULK","headers=n","endcol=9","startcol=9","array=t"),0),"cols=10;rows=1")</f>
        <v>Berenberg</v>
      </c>
      <c r="N391" t="s">
        <v>706</v>
      </c>
      <c r="O391" t="s">
        <v>20</v>
      </c>
      <c r="P391">
        <v>5</v>
      </c>
      <c r="Q391" t="s">
        <v>18</v>
      </c>
      <c r="R391">
        <v>850</v>
      </c>
      <c r="S391" t="s">
        <v>19</v>
      </c>
      <c r="T391" s="2">
        <v>45842</v>
      </c>
      <c r="U391">
        <v>1</v>
      </c>
      <c r="V391">
        <v>26.26</v>
      </c>
      <c r="W391" t="str">
        <f>_xll.BDS(A391,"BEST_ANALYST_RECS_BULK","headers=n","startrow",MATCH(2,_xll.BDS(A391,"BEST_ANALYST_RECS_BULK","headers=n","endcol=9","startcol=9","array=t"),0),"endrow",MATCH(2,_xll.BDS(A391,"BEST_ANALYST_RECS_BULK","headers=n","endcol=9","startcol=9","array=t"),0),"cols=10;rows=1")</f>
        <v>Barclays</v>
      </c>
      <c r="X391" t="s">
        <v>831</v>
      </c>
      <c r="Y391" t="s">
        <v>24</v>
      </c>
      <c r="Z391">
        <v>5</v>
      </c>
      <c r="AA391" t="s">
        <v>18</v>
      </c>
      <c r="AB391">
        <v>829</v>
      </c>
      <c r="AC391" t="s">
        <v>19</v>
      </c>
      <c r="AD391" s="2">
        <v>45845</v>
      </c>
      <c r="AE391">
        <v>2</v>
      </c>
      <c r="AF391">
        <v>24.4</v>
      </c>
      <c r="AG391" t="str">
        <f>_xll.BDS(A391,"BEST_ANALYST_RECS_BULK","headers=n","startrow",MATCH(3,_xll.BDS(A391,"BEST_ANALYST_RECS_BULK","headers=n","endcol=9","startcol=9","array=t"),0),"endrow",MATCH(3,_xll.BDS(A391,"BEST_ANALYST_RECS_BULK","headers=n","endcol=9","startcol=9","array=t"),0),"cols=10;rows=1")</f>
        <v>Morningstar</v>
      </c>
      <c r="AH391" t="s">
        <v>485</v>
      </c>
      <c r="AI391" t="s">
        <v>28</v>
      </c>
      <c r="AJ391">
        <v>3</v>
      </c>
      <c r="AK391" t="s">
        <v>18</v>
      </c>
      <c r="AL391">
        <v>870</v>
      </c>
      <c r="AM391" t="s">
        <v>19</v>
      </c>
      <c r="AN391" s="2">
        <v>45838</v>
      </c>
      <c r="AO391">
        <v>3</v>
      </c>
      <c r="AP391">
        <v>6.73</v>
      </c>
      <c r="AQ391" t="str">
        <f>_xll.BDP($A391, AQ$6)</f>
        <v>Financials</v>
      </c>
      <c r="AR391" t="str">
        <f>_xll.BDP($A391, AR$6)</f>
        <v>Insurance</v>
      </c>
      <c r="AS391">
        <f ca="1">_xll.BQL( A391, "IMPLIED_VOLATILITY("&amp;_xll.BQL.DATE(B$2)&amp;",EXPIRY=30D,PCT_MONEYNESS=100)")</f>
        <v>13.7309</v>
      </c>
    </row>
    <row r="392" spans="1:45" x14ac:dyDescent="0.25">
      <c r="A392" t="s">
        <v>118</v>
      </c>
      <c r="B392">
        <f ca="1">_xll.BDH(A392,"BEST_EPS",$B$2,$B$2,"BEST_FPERIOD_OVERRIDE=1bf","fill=previous","Days=A")</f>
        <v>11.157999999999999</v>
      </c>
      <c r="C392">
        <f ca="1">_xll.BDH(A392,"BEST_EPS",$B$2,$B$2,"BEST_FPERIOD_OVERRIDE=2bf","fill=previous","Days=A")</f>
        <v>12.32</v>
      </c>
      <c r="D392">
        <f ca="1">_xll.BDH(A392,"BEST_EPS",$B$2,$B$2,"BEST_FPERIOD_OVERRIDE=3bf","fill=previous","Days=A")</f>
        <v>13.433</v>
      </c>
      <c r="E392">
        <f ca="1">_xll.BDH(A392,"BEST_TARGET_PRICE",$B$2,$B$2,"fill=previous","Days=A")</f>
        <v>265.36799999999999</v>
      </c>
      <c r="F392">
        <f ca="1">_xll.BDH($A392,F$6,$B$2,$B$2,"Dir=V","Dts=H")</f>
        <v>234.1</v>
      </c>
      <c r="G392">
        <f ca="1">_xll.BDH($A392,G$6,$B$2,$B$2,"Dir=V","Dts=H")</f>
        <v>236.6</v>
      </c>
      <c r="H392">
        <f ca="1">_xll.BDH($A392,H$6,$B$2,$B$2,"Dir=V","Dts=H")</f>
        <v>232.9</v>
      </c>
      <c r="I392">
        <f ca="1">_xll.BDH($A392,I$6,$B$2,$B$2,"Dir=V","Dts=H")</f>
        <v>236.6</v>
      </c>
      <c r="J392" t="s">
        <v>680</v>
      </c>
      <c r="K392">
        <f t="shared" ref="K392:K401" si="12">AVERAGE(R392,AB392,AL392)</f>
        <v>239</v>
      </c>
      <c r="L392">
        <f t="shared" ref="L392:L401" si="13">IF(OR(ISNA(M392),R392=0,R392="#N/A N/A"),IF(OR(ISNA(W392),AB392=0,AB392="#N/A N/A"),IF(OR(ISNA(AG392),AL392=0,AL392="#N/A N/A"),E392,AL392),AB392),R392)</f>
        <v>189</v>
      </c>
      <c r="M392" t="str">
        <f>_xll.BDS(A392,"BEST_ANALYST_RECS_BULK","headers=n","startrow",MATCH(1,_xll.BDS(A392,"BEST_ANALYST_RECS_BULK","headers=n","endcol=9","startcol=9","array=t"),0),"endrow",MATCH(1,_xll.BDS(A392,"BEST_ANALYST_RECS_BULK","headers=n","endcol=9","startcol=9","array=t"),0),"cols=10;rows=1")</f>
        <v>JP Morgan</v>
      </c>
      <c r="N392" t="s">
        <v>508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19.13</v>
      </c>
      <c r="W392" t="str">
        <f>_xll.BDS(A392,"BEST_ANALYST_RECS_BULK","headers=n","startrow",MATCH(2,_xll.BDS(A392,"BEST_ANALYST_RECS_BULK","headers=n","endcol=9","startcol=9","array=t"),0),"endrow",MATCH(2,_xll.BDS(A392,"BEST_ANALYST_RECS_BULK","headers=n","endcol=9","startcol=9","array=t"),0),"cols=10;rows=1")</f>
        <v>Morningstar</v>
      </c>
      <c r="X392" t="s">
        <v>791</v>
      </c>
      <c r="Y392" t="s">
        <v>20</v>
      </c>
      <c r="Z392">
        <v>5</v>
      </c>
      <c r="AA392" t="s">
        <v>23</v>
      </c>
      <c r="AB392">
        <v>268</v>
      </c>
      <c r="AC392" t="s">
        <v>19</v>
      </c>
      <c r="AD392" s="2">
        <v>45847</v>
      </c>
      <c r="AE392">
        <v>2</v>
      </c>
      <c r="AF392">
        <v>17.3</v>
      </c>
      <c r="AG392" t="str">
        <f>_xll.BDS(A392,"BEST_ANALYST_RECS_BULK","headers=n","startrow",MATCH(3,_xll.BDS(A392,"BEST_ANALYST_RECS_BULK","headers=n","endcol=9","startcol=9","array=t"),0),"endrow",MATCH(3,_xll.BDS(A392,"BEST_ANALYST_RECS_BULK","headers=n","endcol=9","startcol=9","array=t"),0),"cols=10;rows=1")</f>
        <v>Morgan Stanley</v>
      </c>
      <c r="AH392" t="s">
        <v>854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16.670000000000002</v>
      </c>
      <c r="AQ392" t="str">
        <f>_xll.BDP($A392, AQ$6)</f>
        <v>Health Care</v>
      </c>
      <c r="AR392" t="str">
        <f>_xll.BDP($A392, AR$6)</f>
        <v>Health Care Equipment &amp; Suppli</v>
      </c>
      <c r="AS392">
        <f ca="1">_xll.BQL( A392, "IMPLIED_VOLATILITY("&amp;_xll.BQL.DATE(B$2)&amp;",EXPIRY=30D,PCT_MONEYNESS=100)")</f>
        <v>19.3811</v>
      </c>
    </row>
    <row r="393" spans="1:45" x14ac:dyDescent="0.25">
      <c r="A393" t="s">
        <v>153</v>
      </c>
      <c r="B393">
        <f ca="1">_xll.BDH(A393,"BEST_EPS",$B$2,$B$2,"BEST_FPERIOD_OVERRIDE=1bf","fill=previous","Days=A")</f>
        <v>3.9590000000000001</v>
      </c>
      <c r="C393">
        <f ca="1">_xll.BDH(A393,"BEST_EPS",$B$2,$B$2,"BEST_FPERIOD_OVERRIDE=2bf","fill=previous","Days=A")</f>
        <v>4.4859999999999998</v>
      </c>
      <c r="D393">
        <f ca="1">_xll.BDH(A393,"BEST_EPS",$B$2,$B$2,"BEST_FPERIOD_OVERRIDE=3bf","fill=previous","Days=A")</f>
        <v>4.6980000000000004</v>
      </c>
      <c r="E393">
        <f ca="1">_xll.BDH(A393,"BEST_TARGET_PRICE",$B$2,$B$2,"fill=previous","Days=A")</f>
        <v>115.571</v>
      </c>
      <c r="F393">
        <f ca="1">_xll.BDH($A393,F$6,$B$2,$B$2,"Dir=V","Dts=H")</f>
        <v>115.9</v>
      </c>
      <c r="G393">
        <f ca="1">_xll.BDH($A393,G$6,$B$2,$B$2,"Dir=V","Dts=H")</f>
        <v>115.9</v>
      </c>
      <c r="H393">
        <f ca="1">_xll.BDH($A393,H$6,$B$2,$B$2,"Dir=V","Dts=H")</f>
        <v>114.5</v>
      </c>
      <c r="I393">
        <f ca="1">_xll.BDH($A393,I$6,$B$2,$B$2,"Dir=V","Dts=H")</f>
        <v>114.6</v>
      </c>
      <c r="J393" t="s">
        <v>680</v>
      </c>
      <c r="K393">
        <f t="shared" si="12"/>
        <v>132</v>
      </c>
      <c r="L393">
        <f t="shared" si="13"/>
        <v>130</v>
      </c>
      <c r="M393" t="str">
        <f>_xll.BDS(A393,"BEST_ANALYST_RECS_BULK","headers=n","startrow",MATCH(1,_xll.BDS(A393,"BEST_ANALYST_RECS_BULK","headers=n","endcol=9","startcol=9","array=t"),0),"endrow",MATCH(1,_xll.BDS(A393,"BEST_ANALYST_RECS_BULK","headers=n","endcol=9","startcol=9","array=t"),0),"cols=10;rows=1")</f>
        <v>Oddo BHF</v>
      </c>
      <c r="N393" t="s">
        <v>512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45847</v>
      </c>
      <c r="U393">
        <v>1</v>
      </c>
      <c r="V393">
        <v>35</v>
      </c>
      <c r="W393" t="str">
        <f>_xll.BDS(A393,"BEST_ANALYST_RECS_BULK","headers=n","startrow",MATCH(2,_xll.BDS(A393,"BEST_ANALYST_RECS_BULK","headers=n","endcol=9","startcol=9","array=t"),0),"endrow",MATCH(2,_xll.BDS(A393,"BEST_ANALYST_RECS_BULK","headers=n","endcol=9","startcol=9","array=t"),0),"cols=10;rows=1")</f>
        <v>Bank Vontobel AG</v>
      </c>
      <c r="X393" t="s">
        <v>570</v>
      </c>
      <c r="Y393" t="s">
        <v>20</v>
      </c>
      <c r="Z393">
        <v>5</v>
      </c>
      <c r="AA393" t="s">
        <v>18</v>
      </c>
      <c r="AB393">
        <v>133</v>
      </c>
      <c r="AC393" t="s">
        <v>19</v>
      </c>
      <c r="AD393" s="2">
        <v>45799</v>
      </c>
      <c r="AE393">
        <v>2</v>
      </c>
      <c r="AF393">
        <v>34.619999999999997</v>
      </c>
      <c r="AG393" t="e">
        <f>_xll.BDS(A393,"BEST_ANALYST_RECS_BULK","headers=n","startrow",MATCH(3,_xll.BDS(A393,"BEST_ANALYST_RECS_BULK","headers=n","endcol=9","startcol=9","array=t"),0),"endrow",MATCH(3,_xll.BDS(A393,"BEST_ANALYST_RECS_BULK","headers=n","endcol=9","startcol=9","array=t"),0),"cols=10;rows=1")</f>
        <v>#N/A</v>
      </c>
      <c r="AH393" t="s">
        <v>570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35.79</v>
      </c>
      <c r="AQ393" t="str">
        <f>_xll.BDP($A393, AQ$6)</f>
        <v>Real Estate</v>
      </c>
      <c r="AR393" t="str">
        <f>_xll.BDP($A393, AR$6)</f>
        <v>Real Estate Management &amp; Devel</v>
      </c>
      <c r="AS393">
        <f ca="1">_xll.BQL( A393, "IMPLIED_VOLATILITY("&amp;_xll.BQL.DATE(B$2)&amp;",EXPIRY=30D,PCT_MONEYNESS=100)")</f>
        <v>13.8164</v>
      </c>
    </row>
    <row r="394" spans="1:45" x14ac:dyDescent="0.25">
      <c r="A394" t="s">
        <v>87</v>
      </c>
      <c r="B394">
        <f ca="1">_xll.BDH(A394,"BEST_EPS",$B$2,$B$2,"BEST_FPERIOD_OVERRIDE=1bf","fill=previous","Days=A")</f>
        <v>15.986000000000001</v>
      </c>
      <c r="C394">
        <f ca="1">_xll.BDH(A394,"BEST_EPS",$B$2,$B$2,"BEST_FPERIOD_OVERRIDE=2bf","fill=previous","Days=A")</f>
        <v>17.053999999999998</v>
      </c>
      <c r="D394">
        <f ca="1">_xll.BDH(A394,"BEST_EPS",$B$2,$B$2,"BEST_FPERIOD_OVERRIDE=3bf","fill=previous","Days=A")</f>
        <v>18.189</v>
      </c>
      <c r="E394">
        <f ca="1">_xll.BDH(A394,"BEST_TARGET_PRICE",$B$2,$B$2,"fill=previous","Days=A")</f>
        <v>151.05699999999999</v>
      </c>
      <c r="F394">
        <f ca="1">_xll.BDH($A394,F$6,$B$2,$B$2,"Dir=V","Dts=H")</f>
        <v>141.69999999999999</v>
      </c>
      <c r="G394">
        <f ca="1">_xll.BDH($A394,G$6,$B$2,$B$2,"Dir=V","Dts=H")</f>
        <v>142</v>
      </c>
      <c r="H394">
        <f ca="1">_xll.BDH($A394,H$6,$B$2,$B$2,"Dir=V","Dts=H")</f>
        <v>141.15</v>
      </c>
      <c r="I394">
        <f ca="1">_xll.BDH($A394,I$6,$B$2,$B$2,"Dir=V","Dts=H")</f>
        <v>141.85</v>
      </c>
      <c r="J394" t="s">
        <v>680</v>
      </c>
      <c r="K394">
        <f t="shared" si="12"/>
        <v>144.13999999999999</v>
      </c>
      <c r="L394">
        <f t="shared" si="13"/>
        <v>135.41999999999999</v>
      </c>
      <c r="M394" t="str">
        <f>_xll.BDS(A394,"BEST_ANALYST_RECS_BULK","headers=n","startrow",MATCH(1,_xll.BDS(A394,"BEST_ANALYST_RECS_BULK","headers=n","endcol=9","startcol=9","array=t"),0),"endrow",MATCH(1,_xll.BDS(A394,"BEST_ANALYST_RECS_BULK","headers=n","endcol=9","startcol=9","array=t"),0),"cols=10;rows=1")</f>
        <v>Sadif Investment Analytics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40.9</v>
      </c>
      <c r="W394" t="str">
        <f>_xll.BDS(A394,"BEST_ANALYST_RECS_BULK","headers=n","startrow",MATCH(2,_xll.BDS(A394,"BEST_ANALYST_RECS_BULK","headers=n","endcol=9","startcol=9","array=t"),0),"endrow",MATCH(2,_xll.BDS(A394,"BEST_ANALYST_RECS_BULK","headers=n","endcol=9","startcol=9","array=t"),0),"cols=10;rows=1")</f>
        <v>AlphaValue/Baader Europe</v>
      </c>
      <c r="X394" t="s">
        <v>440</v>
      </c>
      <c r="Y394" t="s">
        <v>438</v>
      </c>
      <c r="Z394">
        <v>4</v>
      </c>
      <c r="AA394" t="s">
        <v>18</v>
      </c>
      <c r="AB394">
        <v>159</v>
      </c>
      <c r="AC394" t="s">
        <v>27</v>
      </c>
      <c r="AD394" s="2">
        <v>45841</v>
      </c>
      <c r="AE394">
        <v>2</v>
      </c>
      <c r="AF394">
        <v>33.64</v>
      </c>
      <c r="AG394" t="str">
        <f>_xll.BDS(A394,"BEST_ANALYST_RECS_BULK","headers=n","startrow",MATCH(3,_xll.BDS(A394,"BEST_ANALYST_RECS_BULK","headers=n","endcol=9","startcol=9","array=t"),0),"endrow",MATCH(3,_xll.BDS(A394,"BEST_ANALYST_RECS_BULK","headers=n","endcol=9","startcol=9","array=t"),0),"cols=10;rows=1")</f>
        <v>Morningstar</v>
      </c>
      <c r="AH394" t="s">
        <v>485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28.13</v>
      </c>
      <c r="AQ394" t="str">
        <f>_xll.BDP($A394, AQ$6)</f>
        <v>Financials</v>
      </c>
      <c r="AR394" t="str">
        <f>_xll.BDP($A394, AR$6)</f>
        <v>Insurance</v>
      </c>
      <c r="AS394">
        <f ca="1">_xll.BQL( A394, "IMPLIED_VOLATILITY("&amp;_xll.BQL.DATE(B$2)&amp;",EXPIRY=30D,PCT_MONEYNESS=100)")</f>
        <v>19.1799</v>
      </c>
    </row>
    <row r="395" spans="1:45" x14ac:dyDescent="0.25">
      <c r="A395" t="s">
        <v>107</v>
      </c>
      <c r="B395">
        <f ca="1">_xll.BDH(A395,"BEST_EPS",$B$2,$B$2,"BEST_FPERIOD_OVERRIDE=1bf","fill=previous","Days=A")</f>
        <v>3.657</v>
      </c>
      <c r="C395">
        <f ca="1">_xll.BDH(A395,"BEST_EPS",$B$2,$B$2,"BEST_FPERIOD_OVERRIDE=2bf","fill=previous","Days=A")</f>
        <v>4.1710000000000003</v>
      </c>
      <c r="D395">
        <f ca="1">_xll.BDH(A395,"BEST_EPS",$B$2,$B$2,"BEST_FPERIOD_OVERRIDE=3bf","fill=previous","Days=A")</f>
        <v>4.8760000000000003</v>
      </c>
      <c r="E395">
        <f ca="1">_xll.BDH(A395,"BEST_TARGET_PRICE",$B$2,$B$2,"fill=previous","Days=A")</f>
        <v>127.227</v>
      </c>
      <c r="F395">
        <f ca="1">_xll.BDH($A395,F$6,$B$2,$B$2,"Dir=V","Dts=H")</f>
        <v>106.2</v>
      </c>
      <c r="G395">
        <f ca="1">_xll.BDH($A395,G$6,$B$2,$B$2,"Dir=V","Dts=H")</f>
        <v>107.85</v>
      </c>
      <c r="H395">
        <f ca="1">_xll.BDH($A395,H$6,$B$2,$B$2,"Dir=V","Dts=H")</f>
        <v>105</v>
      </c>
      <c r="I395">
        <f ca="1">_xll.BDH($A395,I$6,$B$2,$B$2,"Dir=V","Dts=H")</f>
        <v>107.85</v>
      </c>
      <c r="J395" t="s">
        <v>680</v>
      </c>
      <c r="K395">
        <f t="shared" si="12"/>
        <v>115</v>
      </c>
      <c r="L395">
        <f t="shared" si="13"/>
        <v>115</v>
      </c>
      <c r="M395" t="str">
        <f>_xll.BDS(A395,"BEST_ANALYST_RECS_BULK","headers=n","startrow",MATCH(1,_xll.BDS(A395,"BEST_ANALYST_RECS_BULK","headers=n","endcol=9","startcol=9","array=t"),0),"endrow",MATCH(1,_xll.BDS(A395,"BEST_ANALYST_RECS_BULK","headers=n","endcol=9","startcol=9","array=t"),0),"cols=10;rows=1")</f>
        <v>Morningstar</v>
      </c>
      <c r="N395" t="s">
        <v>537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26.75</v>
      </c>
      <c r="W395" t="e">
        <f>_xll.BDS(A395,"BEST_ANALYST_RECS_BULK","headers=n","startrow",MATCH(2,_xll.BDS(A395,"BEST_ANALYST_RECS_BULK","headers=n","endcol=9","startcol=9","array=t"),0),"endrow",MATCH(2,_xll.BDS(A395,"BEST_ANALYST_RECS_BULK","headers=n","endcol=9","startcol=9","array=t"),0),"cols=10;rows=1")</f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f>_xll.BDS(A395,"BEST_ANALYST_RECS_BULK","headers=n","startrow",MATCH(3,_xll.BDS(A395,"BEST_ANALYST_RECS_BULK","headers=n","endcol=9","startcol=9","array=t"),0),"endrow",MATCH(3,_xll.BDS(A395,"BEST_ANALYST_RECS_BULK","headers=n","endcol=9","startcol=9","array=t"),0),"cols=10;rows=1")</f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9.7200000000000006</v>
      </c>
      <c r="AQ395" t="str">
        <f>_xll.BDP($A395, AQ$6)</f>
        <v>Health Care</v>
      </c>
      <c r="AR395" t="str">
        <f>_xll.BDP($A395, AR$6)</f>
        <v>Health Care Equipment &amp; Suppli</v>
      </c>
      <c r="AS395">
        <f ca="1">_xll.BQL( A395, "IMPLIED_VOLATILITY("&amp;_xll.BQL.DATE(B$2)&amp;",EXPIRY=30D,PCT_MONEYNESS=100)")</f>
        <v>29.8828</v>
      </c>
    </row>
    <row r="396" spans="1:45" x14ac:dyDescent="0.25">
      <c r="A396" t="s">
        <v>63</v>
      </c>
      <c r="B396">
        <f ca="1">_xll.BDH(A396,"BEST_EPS",$B$2,$B$2,"BEST_FPERIOD_OVERRIDE=1bf","fill=previous","Days=A")</f>
        <v>2.5680000000000001</v>
      </c>
      <c r="C396">
        <f ca="1">_xll.BDH(A396,"BEST_EPS",$B$2,$B$2,"BEST_FPERIOD_OVERRIDE=2bf","fill=previous","Days=A")</f>
        <v>3.42</v>
      </c>
      <c r="D396">
        <f ca="1">_xll.BDH(A396,"BEST_EPS",$B$2,$B$2,"BEST_FPERIOD_OVERRIDE=3bf","fill=previous","Days=A")</f>
        <v>3.9369999999999998</v>
      </c>
      <c r="E396">
        <f ca="1">_xll.BDH(A396,"BEST_TARGET_PRICE",$B$2,$B$2,"fill=previous","Days=A")</f>
        <v>29.361000000000001</v>
      </c>
      <c r="F396">
        <f ca="1">_xll.BDH($A396,F$6,$B$2,$B$2,"Dir=V","Dts=H")</f>
        <v>28.47</v>
      </c>
      <c r="G396">
        <f ca="1">_xll.BDH($A396,G$6,$B$2,$B$2,"Dir=V","Dts=H")</f>
        <v>28.89</v>
      </c>
      <c r="H396">
        <f ca="1">_xll.BDH($A396,H$6,$B$2,$B$2,"Dir=V","Dts=H")</f>
        <v>28.437000000000001</v>
      </c>
      <c r="I396">
        <f ca="1">_xll.BDH($A396,I$6,$B$2,$B$2,"Dir=V","Dts=H")</f>
        <v>28.85</v>
      </c>
      <c r="J396" t="s">
        <v>680</v>
      </c>
      <c r="K396">
        <f t="shared" si="12"/>
        <v>28.666666666666668</v>
      </c>
      <c r="L396">
        <f t="shared" si="13"/>
        <v>32</v>
      </c>
      <c r="M396" t="str">
        <f>_xll.BDS(A396,"BEST_ANALYST_RECS_BULK","headers=n","startrow",MATCH(1,_xll.BDS(A396,"BEST_ANALYST_RECS_BULK","headers=n","endcol=9","startcol=9","array=t"),0),"endrow",MATCH(1,_xll.BDS(A396,"BEST_ANALYST_RECS_BULK","headers=n","endcol=9","startcol=9","array=t"),0),"cols=10;rows=1")</f>
        <v>DZ Bank AG Research</v>
      </c>
      <c r="N396" t="s">
        <v>794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29.56</v>
      </c>
      <c r="W396" t="e">
        <f>_xll.BDS(A396,"BEST_ANALYST_RECS_BULK","headers=n","startrow",MATCH(2,_xll.BDS(A396,"BEST_ANALYST_RECS_BULK","headers=n","endcol=9","startcol=9","array=t"),0),"endrow",MATCH(2,_xll.BDS(A396,"BEST_ANALYST_RECS_BULK","headers=n","endcol=9","startcol=9","array=t"),0),"cols=10;rows=1")</f>
        <v>#N/A</v>
      </c>
      <c r="X396" t="s">
        <v>929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45820</v>
      </c>
      <c r="AE396">
        <v>2</v>
      </c>
      <c r="AF396">
        <v>13.15</v>
      </c>
      <c r="AG396" t="str">
        <f>_xll.BDS(A396,"BEST_ANALYST_RECS_BULK","headers=n","startrow",MATCH(3,_xll.BDS(A396,"BEST_ANALYST_RECS_BULK","headers=n","endcol=9","startcol=9","array=t"),0),"endrow",MATCH(3,_xll.BDS(A396,"BEST_ANALYST_RECS_BULK","headers=n","endcol=9","startcol=9","array=t"),0),"cols=10;rows=1")</f>
        <v>Keefe Bruyette &amp; Woods</v>
      </c>
      <c r="AH396" t="s">
        <v>929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13.91</v>
      </c>
      <c r="AQ396" t="str">
        <f>_xll.BDP($A396, AQ$6)</f>
        <v>Financials</v>
      </c>
      <c r="AR396" t="str">
        <f>_xll.BDP($A396, AR$6)</f>
        <v>Capital Markets</v>
      </c>
      <c r="AS396">
        <f ca="1">_xll.BQL( A396, "IMPLIED_VOLATILITY("&amp;_xll.BQL.DATE(B$2)&amp;",EXPIRY=30D,PCT_MONEYNESS=100)")</f>
        <v>26.644600000000001</v>
      </c>
    </row>
    <row r="397" spans="1:45" x14ac:dyDescent="0.25">
      <c r="A397" t="s">
        <v>145</v>
      </c>
      <c r="B397">
        <f ca="1">_xll.BDH(A397,"BEST_EPS",$B$2,$B$2,"BEST_FPERIOD_OVERRIDE=1bf","fill=previous","Days=A")</f>
        <v>6.3159999999999998</v>
      </c>
      <c r="C397">
        <f ca="1">_xll.BDH(A397,"BEST_EPS",$B$2,$B$2,"BEST_FPERIOD_OVERRIDE=2bf","fill=previous","Days=A")</f>
        <v>8.9030000000000005</v>
      </c>
      <c r="D397">
        <f ca="1">_xll.BDH(A397,"BEST_EPS",$B$2,$B$2,"BEST_FPERIOD_OVERRIDE=3bf","fill=previous","Days=A")</f>
        <v>12.567</v>
      </c>
      <c r="E397">
        <f ca="1">_xll.BDH(A397,"BEST_TARGET_PRICE",$B$2,$B$2,"fill=previous","Days=A")</f>
        <v>137</v>
      </c>
      <c r="F397">
        <f ca="1">_xll.BDH($A397,F$6,$B$2,$B$2,"Dir=V","Dts=H")</f>
        <v>134.6</v>
      </c>
      <c r="G397">
        <f ca="1">_xll.BDH($A397,G$6,$B$2,$B$2,"Dir=V","Dts=H")</f>
        <v>137.75</v>
      </c>
      <c r="H397">
        <f ca="1">_xll.BDH($A397,H$6,$B$2,$B$2,"Dir=V","Dts=H")</f>
        <v>134.35</v>
      </c>
      <c r="I397">
        <f ca="1">_xll.BDH($A397,I$6,$B$2,$B$2,"Dir=V","Dts=H")</f>
        <v>137.75</v>
      </c>
      <c r="J397" t="s">
        <v>680</v>
      </c>
      <c r="K397">
        <f t="shared" si="12"/>
        <v>126</v>
      </c>
      <c r="L397">
        <f t="shared" si="13"/>
        <v>132</v>
      </c>
      <c r="M397" t="str">
        <f>_xll.BDS(A397,"BEST_ANALYST_RECS_BULK","headers=n","startrow",MATCH(1,_xll.BDS(A397,"BEST_ANALYST_RECS_BULK","headers=n","endcol=9","startcol=9","array=t"),0),"endrow",MATCH(1,_xll.BDS(A397,"BEST_ANALYST_RECS_BULK","headers=n","endcol=9","startcol=9","array=t"),0),"cols=10;rows=1")</f>
        <v>AlphaValue/Baader Europe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39.78</v>
      </c>
      <c r="W397" t="str">
        <f>_xll.BDS(A397,"BEST_ANALYST_RECS_BULK","headers=n","startrow",MATCH(2,_xll.BDS(A397,"BEST_ANALYST_RECS_BULK","headers=n","endcol=9","startcol=9","array=t"),0),"endrow",MATCH(2,_xll.BDS(A397,"BEST_ANALYST_RECS_BULK","headers=n","endcol=9","startcol=9","array=t"),0),"cols=10;rows=1")</f>
        <v>Sadif Investment Analytics</v>
      </c>
      <c r="X397" t="s">
        <v>32</v>
      </c>
      <c r="Y397" t="s">
        <v>20</v>
      </c>
      <c r="Z397">
        <v>5</v>
      </c>
      <c r="AA397" t="s">
        <v>23</v>
      </c>
      <c r="AB397" t="s">
        <v>29</v>
      </c>
      <c r="AC397" t="s">
        <v>19</v>
      </c>
      <c r="AD397" s="2">
        <v>45848</v>
      </c>
      <c r="AE397">
        <v>2</v>
      </c>
      <c r="AF397">
        <v>29.2</v>
      </c>
      <c r="AG397" t="str">
        <f>_xll.BDS(A397,"BEST_ANALYST_RECS_BULK","headers=n","startrow",MATCH(3,_xll.BDS(A397,"BEST_ANALYST_RECS_BULK","headers=n","endcol=9","startcol=9","array=t"),0),"endrow",MATCH(3,_xll.BDS(A397,"BEST_ANALYST_RECS_BULK","headers=n","endcol=9","startcol=9","array=t"),0),"cols=10;rows=1")</f>
        <v>Barclays</v>
      </c>
      <c r="AH397" t="s">
        <v>1066</v>
      </c>
      <c r="AI397" t="s">
        <v>43</v>
      </c>
      <c r="AJ397">
        <v>1</v>
      </c>
      <c r="AK397" t="s">
        <v>18</v>
      </c>
      <c r="AL397">
        <v>120</v>
      </c>
      <c r="AM397" t="s">
        <v>19</v>
      </c>
      <c r="AN397" s="2">
        <v>45849</v>
      </c>
      <c r="AO397">
        <v>3</v>
      </c>
      <c r="AP397">
        <v>23.26</v>
      </c>
      <c r="AQ397" t="str">
        <f>_xll.BDP($A397, AQ$6)</f>
        <v>Consumer Discretionary</v>
      </c>
      <c r="AR397" t="str">
        <f>_xll.BDP($A397, AR$6)</f>
        <v>Textiles, Apparel &amp; Luxury Goo</v>
      </c>
      <c r="AS397">
        <f ca="1">_xll.BQL( A397, "IMPLIED_VOLATILITY("&amp;_xll.BQL.DATE(B$2)&amp;",EXPIRY=30D,PCT_MONEYNESS=100)")</f>
        <v>30.984500000000001</v>
      </c>
    </row>
    <row r="398" spans="1:45" x14ac:dyDescent="0.25">
      <c r="A398" t="s">
        <v>130</v>
      </c>
      <c r="B398">
        <f ca="1">_xll.BDH(A398,"BEST_EPS",$B$2,$B$2,"BEST_FPERIOD_OVERRIDE=1bf","fill=previous","Days=A")</f>
        <v>9.3040000000000003</v>
      </c>
      <c r="C398">
        <f ca="1">_xll.BDH(A398,"BEST_EPS",$B$2,$B$2,"BEST_FPERIOD_OVERRIDE=2bf","fill=previous","Days=A")</f>
        <v>10.949</v>
      </c>
      <c r="D398">
        <f ca="1">_xll.BDH(A398,"BEST_EPS",$B$2,$B$2,"BEST_FPERIOD_OVERRIDE=3bf","fill=previous","Days=A")</f>
        <v>12.595000000000001</v>
      </c>
      <c r="E398">
        <f ca="1">_xll.BDH(A398,"BEST_TARGET_PRICE",$B$2,$B$2,"fill=previous","Days=A")</f>
        <v>340.35300000000001</v>
      </c>
      <c r="F398">
        <f ca="1">_xll.BDH($A398,F$6,$B$2,$B$2,"Dir=V","Dts=H")</f>
        <v>335.7</v>
      </c>
      <c r="G398">
        <f ca="1">_xll.BDH($A398,G$6,$B$2,$B$2,"Dir=V","Dts=H")</f>
        <v>344.8</v>
      </c>
      <c r="H398">
        <f ca="1">_xll.BDH($A398,H$6,$B$2,$B$2,"Dir=V","Dts=H")</f>
        <v>334.4</v>
      </c>
      <c r="I398">
        <f ca="1">_xll.BDH($A398,I$6,$B$2,$B$2,"Dir=V","Dts=H")</f>
        <v>344.2</v>
      </c>
      <c r="J398" t="s">
        <v>680</v>
      </c>
      <c r="K398">
        <f t="shared" si="12"/>
        <v>365</v>
      </c>
      <c r="L398">
        <f t="shared" si="13"/>
        <v>320</v>
      </c>
      <c r="M398" t="str">
        <f>_xll.BDS(A398,"BEST_ANALYST_RECS_BULK","headers=n","startrow",MATCH(1,_xll.BDS(A398,"BEST_ANALYST_RECS_BULK","headers=n","endcol=9","startcol=9","array=t"),0),"endrow",MATCH(1,_xll.BDS(A398,"BEST_ANALYST_RECS_BULK","headers=n","endcol=9","startcol=9","array=t"),0),"cols=10;rows=1")</f>
        <v>ISS-EVA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32.06</v>
      </c>
      <c r="W398" t="str">
        <f>_xll.BDS(A398,"BEST_ANALYST_RECS_BULK","headers=n","startrow",MATCH(2,_xll.BDS(A398,"BEST_ANALYST_RECS_BULK","headers=n","endcol=9","startcol=9","array=t"),0),"endrow",MATCH(2,_xll.BDS(A398,"BEST_ANALYST_RECS_BULK","headers=n","endcol=9","startcol=9","array=t"),0),"cols=10;rows=1")</f>
        <v>RBC Capital</v>
      </c>
      <c r="X398" t="s">
        <v>845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45842</v>
      </c>
      <c r="AE398">
        <v>2</v>
      </c>
      <c r="AF398">
        <v>24.05</v>
      </c>
      <c r="AG398" t="str">
        <f>_xll.BDS(A398,"BEST_ANALYST_RECS_BULK","headers=n","startrow",MATCH(3,_xll.BDS(A398,"BEST_ANALYST_RECS_BULK","headers=n","endcol=9","startcol=9","array=t"),0),"endrow",MATCH(3,_xll.BDS(A398,"BEST_ANALYST_RECS_BULK","headers=n","endcol=9","startcol=9","array=t"),0),"cols=10;rows=1")</f>
        <v>Oddo BHF</v>
      </c>
      <c r="AH398" t="s">
        <v>872</v>
      </c>
      <c r="AI398" t="s">
        <v>17</v>
      </c>
      <c r="AJ398">
        <v>5</v>
      </c>
      <c r="AK398" t="s">
        <v>18</v>
      </c>
      <c r="AL398">
        <v>410</v>
      </c>
      <c r="AM398" t="s">
        <v>19</v>
      </c>
      <c r="AN398" s="2">
        <v>45840</v>
      </c>
      <c r="AO398">
        <v>3</v>
      </c>
      <c r="AP398">
        <v>19.52</v>
      </c>
      <c r="AQ398" t="str">
        <f>_xll.BDP($A398, AQ$6)</f>
        <v>Industrials</v>
      </c>
      <c r="AR398" t="str">
        <f>_xll.BDP($A398, AR$6)</f>
        <v>Machinery</v>
      </c>
      <c r="AS398">
        <f ca="1">_xll.BQL( A398, "IMPLIED_VOLATILITY("&amp;_xll.BQL.DATE(B$2)&amp;",EXPIRY=30D,PCT_MONEYNESS=100)")</f>
        <v>32.573500000000003</v>
      </c>
    </row>
    <row r="399" spans="1:45" x14ac:dyDescent="0.25">
      <c r="A399" t="s">
        <v>515</v>
      </c>
      <c r="B399">
        <f ca="1">_xll.BDH(A399,"BEST_EPS",$B$2,$B$2,"BEST_FPERIOD_OVERRIDE=1bf","fill=previous","Days=A")</f>
        <v>5.9640000000000004</v>
      </c>
      <c r="C399">
        <f ca="1">_xll.BDH(A399,"BEST_EPS",$B$2,$B$2,"BEST_FPERIOD_OVERRIDE=2bf","fill=previous","Days=A")</f>
        <v>6.5739999999999998</v>
      </c>
      <c r="D399" t="str">
        <f ca="1">_xll.BDH(A399,"BEST_EPS",$B$2,$B$2,"BEST_FPERIOD_OVERRIDE=3bf","fill=previous","Days=A")</f>
        <v>#N/A N/A</v>
      </c>
      <c r="E399" t="str">
        <f ca="1">_xll.BDH(A399,"BEST_TARGET_PRICE",$B$2,$B$2,"fill=previous","Days=A")</f>
        <v>#N/A N/A</v>
      </c>
      <c r="F399">
        <f ca="1">_xll.BDH($A399,F$6,$B$2,$B$2,"Dir=V","Dts=H")</f>
        <v>174.8</v>
      </c>
      <c r="G399">
        <f ca="1">_xll.BDH($A399,G$6,$B$2,$B$2,"Dir=V","Dts=H")</f>
        <v>175.2</v>
      </c>
      <c r="H399">
        <f ca="1">_xll.BDH($A399,H$6,$B$2,$B$2,"Dir=V","Dts=H")</f>
        <v>173.2</v>
      </c>
      <c r="I399">
        <f ca="1">_xll.BDH($A399,I$6,$B$2,$B$2,"Dir=V","Dts=H")</f>
        <v>173.8</v>
      </c>
      <c r="J399" t="s">
        <v>680</v>
      </c>
      <c r="K399">
        <f t="shared" si="12"/>
        <v>151.53333333333333</v>
      </c>
      <c r="L399">
        <f t="shared" si="13"/>
        <v>160</v>
      </c>
      <c r="M399" t="str">
        <f>_xll.BDS(A399,"BEST_ANALYST_RECS_BULK","headers=n","startrow",MATCH(1,_xll.BDS(A399,"BEST_ANALYST_RECS_BULK","headers=n","endcol=9","startcol=9","array=t"),0),"endrow",MATCH(1,_xll.BDS(A399,"BEST_ANALYST_RECS_BULK","headers=n","endcol=9","startcol=9","array=t"),0),"cols=10;rows=1")</f>
        <v>Baader Helvea</v>
      </c>
      <c r="N399" t="s">
        <v>694</v>
      </c>
      <c r="O399" t="s">
        <v>438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47.91</v>
      </c>
      <c r="W399" t="str">
        <f>_xll.BDS(A399,"BEST_ANALYST_RECS_BULK","headers=n","startrow",MATCH(2,_xll.BDS(A399,"BEST_ANALYST_RECS_BULK","headers=n","endcol=9","startcol=9","array=t"),0),"endrow",MATCH(2,_xll.BDS(A399,"BEST_ANALYST_RECS_BULK","headers=n","endcol=9","startcol=9","array=t"),0),"cols=10;rows=1")</f>
        <v>Bank Vontobel AG</v>
      </c>
      <c r="X399" t="s">
        <v>513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29.93</v>
      </c>
      <c r="AG399" t="str">
        <f>_xll.BDS(A399,"BEST_ANALYST_RECS_BULK","headers=n","startrow",MATCH(3,_xll.BDS(A399,"BEST_ANALYST_RECS_BULK","headers=n","endcol=9","startcol=9","array=t"),0),"endrow",MATCH(3,_xll.BDS(A399,"BEST_ANALYST_RECS_BULK","headers=n","endcol=9","startcol=9","array=t"),0),"cols=10;rows=1")</f>
        <v>Sadif Investment Analytics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-13.77</v>
      </c>
      <c r="AQ399" t="str">
        <f>_xll.BDP($A399, AQ$6)</f>
        <v>Financials</v>
      </c>
      <c r="AR399" t="str">
        <f>_xll.BDP($A399, AR$6)</f>
        <v>Capital Markets</v>
      </c>
      <c r="AS399" t="str">
        <f ca="1">_xll.BQL( A399, "IMPLIED_VOLATILITY("&amp;_xll.BQL.DATE(B$2)&amp;",EXPIRY=30D,PCT_MONEYNESS=100)")</f>
        <v>#N/A</v>
      </c>
    </row>
    <row r="400" spans="1:45" x14ac:dyDescent="0.25">
      <c r="A400" t="s">
        <v>166</v>
      </c>
      <c r="B400">
        <f ca="1">_xll.BDH(A400,"BEST_EPS",$B$2,$B$2,"BEST_FPERIOD_OVERRIDE=1bf","fill=previous","Days=A")</f>
        <v>15.569000000000001</v>
      </c>
      <c r="C400">
        <f ca="1">_xll.BDH(A400,"BEST_EPS",$B$2,$B$2,"BEST_FPERIOD_OVERRIDE=2bf","fill=previous","Days=A")</f>
        <v>16.739999999999998</v>
      </c>
      <c r="D400">
        <f ca="1">_xll.BDH(A400,"BEST_EPS",$B$2,$B$2,"BEST_FPERIOD_OVERRIDE=3bf","fill=previous","Days=A")</f>
        <v>19.981999999999999</v>
      </c>
      <c r="E400">
        <f ca="1">_xll.BDH(A400,"BEST_TARGET_PRICE",$B$2,$B$2,"fill=previous","Days=A")</f>
        <v>452.88900000000001</v>
      </c>
      <c r="F400">
        <f ca="1">_xll.BDH($A400,F$6,$B$2,$B$2,"Dir=V","Dts=H")</f>
        <v>416</v>
      </c>
      <c r="G400">
        <f ca="1">_xll.BDH($A400,G$6,$B$2,$B$2,"Dir=V","Dts=H")</f>
        <v>421</v>
      </c>
      <c r="H400">
        <f ca="1">_xll.BDH($A400,H$6,$B$2,$B$2,"Dir=V","Dts=H")</f>
        <v>414</v>
      </c>
      <c r="I400">
        <f ca="1">_xll.BDH($A400,I$6,$B$2,$B$2,"Dir=V","Dts=H")</f>
        <v>421</v>
      </c>
      <c r="J400" t="s">
        <v>680</v>
      </c>
      <c r="K400">
        <f t="shared" si="12"/>
        <v>467</v>
      </c>
      <c r="L400">
        <f t="shared" si="13"/>
        <v>453</v>
      </c>
      <c r="M400" t="str">
        <f>_xll.BDS(A400,"BEST_ANALYST_RECS_BULK","headers=n","startrow",MATCH(1,_xll.BDS(A400,"BEST_ANALYST_RECS_BULK","headers=n","endcol=9","startcol=9","array=t"),0),"endrow",MATCH(1,_xll.BDS(A400,"BEST_ANALYST_RECS_BULK","headers=n","endcol=9","startcol=9","array=t"),0),"cols=10;rows=1")</f>
        <v>BNP Paribas Exane</v>
      </c>
      <c r="N400" t="s">
        <v>833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27.63</v>
      </c>
      <c r="W400" t="e">
        <f>_xll.BDS(A400,"BEST_ANALYST_RECS_BULK","headers=n","startrow",MATCH(2,_xll.BDS(A400,"BEST_ANALYST_RECS_BULK","headers=n","endcol=9","startcol=9","array=t"),0),"endrow",MATCH(2,_xll.BDS(A400,"BEST_ANALYST_RECS_BULK","headers=n","endcol=9","startcol=9","array=t"),0),"cols=10;rows=1")</f>
        <v>#N/A</v>
      </c>
      <c r="X400" t="s">
        <v>833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tr">
        <f>_xll.BDS(A400,"BEST_ANALYST_RECS_BULK","headers=n","startrow",MATCH(3,_xll.BDS(A400,"BEST_ANALYST_RECS_BULK","headers=n","endcol=9","startcol=9","array=t"),0),"endrow",MATCH(3,_xll.BDS(A400,"BEST_ANALYST_RECS_BULK","headers=n","endcol=9","startcol=9","array=t"),0),"cols=10;rows=1")</f>
        <v>Oddo BHF</v>
      </c>
      <c r="AH400" t="s">
        <v>951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9.5</v>
      </c>
      <c r="AQ400" t="str">
        <f>_xll.BDP($A400, AQ$6)</f>
        <v>Health Care</v>
      </c>
      <c r="AR400" t="str">
        <f>_xll.BDP($A400, AR$6)</f>
        <v>Health Care Equipment &amp; Suppli</v>
      </c>
      <c r="AS400">
        <f ca="1">_xll.BQL( A400, "IMPLIED_VOLATILITY("&amp;_xll.BQL.DATE(B$2)&amp;",EXPIRY=30D,PCT_MONEYNESS=100)")</f>
        <v>24.5974</v>
      </c>
    </row>
    <row r="401" spans="1:45" x14ac:dyDescent="0.25">
      <c r="A401" t="s">
        <v>66</v>
      </c>
      <c r="B401">
        <f ca="1">_xll.BDH(A401,"BEST_EPS",$B$2,$B$2,"BEST_FPERIOD_OVERRIDE=1bf","fill=previous","Days=A")</f>
        <v>46.058</v>
      </c>
      <c r="C401">
        <f ca="1">_xll.BDH(A401,"BEST_EPS",$B$2,$B$2,"BEST_FPERIOD_OVERRIDE=2bf","fill=previous","Days=A")</f>
        <v>49.518000000000001</v>
      </c>
      <c r="D401">
        <f ca="1">_xll.BDH(A401,"BEST_EPS",$B$2,$B$2,"BEST_FPERIOD_OVERRIDE=3bf","fill=previous","Days=A")</f>
        <v>50.045000000000002</v>
      </c>
      <c r="E401">
        <f ca="1">_xll.BDH(A401,"BEST_TARGET_PRICE",$B$2,$B$2,"fill=previous","Days=A")</f>
        <v>558.09500000000003</v>
      </c>
      <c r="F401">
        <f ca="1">_xll.BDH($A401,F$6,$B$2,$B$2,"Dir=V","Dts=H")</f>
        <v>558.20000000000005</v>
      </c>
      <c r="G401">
        <f ca="1">_xll.BDH($A401,G$6,$B$2,$B$2,"Dir=V","Dts=H")</f>
        <v>559.4</v>
      </c>
      <c r="H401">
        <f ca="1">_xll.BDH($A401,H$6,$B$2,$B$2,"Dir=V","Dts=H")</f>
        <v>554.79999999999995</v>
      </c>
      <c r="I401">
        <f ca="1">_xll.BDH($A401,I$6,$B$2,$B$2,"Dir=V","Dts=H")</f>
        <v>554.79999999999995</v>
      </c>
      <c r="J401" t="s">
        <v>680</v>
      </c>
      <c r="K401">
        <f t="shared" si="12"/>
        <v>587.33333333333337</v>
      </c>
      <c r="L401">
        <f t="shared" si="13"/>
        <v>580</v>
      </c>
      <c r="M401" t="str">
        <f>_xll.BDS(A401,"BEST_ANALYST_RECS_BULK","headers=n","startrow",MATCH(1,_xll.BDS(A401,"BEST_ANALYST_RECS_BULK","headers=n","endcol=9","startcol=9","array=t"),0),"endrow",MATCH(1,_xll.BDS(A401,"BEST_ANALYST_RECS_BULK","headers=n","endcol=9","startcol=9","array=t"),0),"cols=10;rows=1")</f>
        <v>Barclays</v>
      </c>
      <c r="N401" t="s">
        <v>899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45845</v>
      </c>
      <c r="U401">
        <v>1</v>
      </c>
      <c r="V401">
        <v>25.45</v>
      </c>
      <c r="W401" t="str">
        <f>_xll.BDS(A401,"BEST_ANALYST_RECS_BULK","headers=n","startrow",MATCH(2,_xll.BDS(A401,"BEST_ANALYST_RECS_BULK","headers=n","endcol=9","startcol=9","array=t"),0),"endrow",MATCH(2,_xll.BDS(A401,"BEST_ANALYST_RECS_BULK","headers=n","endcol=9","startcol=9","array=t"),0),"cols=10;rows=1")</f>
        <v>Morningstar</v>
      </c>
      <c r="X401" t="s">
        <v>485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tr">
        <f>_xll.BDS(A401,"BEST_ANALYST_RECS_BULK","headers=n","startrow",MATCH(3,_xll.BDS(A401,"BEST_ANALYST_RECS_BULK","headers=n","endcol=9","startcol=9","array=t"),0),"endrow",MATCH(3,_xll.BDS(A401,"BEST_ANALYST_RECS_BULK","headers=n","endcol=9","startcol=9","array=t"),0),"cols=10;rows=1")</f>
        <v>Berenberg</v>
      </c>
      <c r="AH401" t="s">
        <v>706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45842</v>
      </c>
      <c r="AO401">
        <v>3</v>
      </c>
      <c r="AP401">
        <v>21.42</v>
      </c>
      <c r="AQ401" t="str">
        <f>_xll.BDP($A401, AQ$6)</f>
        <v>Financials</v>
      </c>
      <c r="AR401" t="str">
        <f>_xll.BDP($A401, AR$6)</f>
        <v>Insurance</v>
      </c>
      <c r="AS401">
        <f ca="1">_xll.BQL( A401, "IMPLIED_VOLATILITY("&amp;_xll.BQL.DATE(B$2)&amp;",EXPIRY=30D,PCT_MONEYNESS=100)")</f>
        <v>14.8484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780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781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2025-07-11T07:36:50Z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