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981271DB-195F-4083-B685-D385FA0BDE64}" xr6:coauthVersionLast="47" xr6:coauthVersionMax="47" xr10:uidLastSave="{00000000-0000-0000-0000-000000000000}"/>
  <bookViews>
    <workbookView xWindow="30435" yWindow="615" windowWidth="25230" windowHeight="14565" xr2:uid="{81BCAED8-93B9-42ED-90A4-17611C4E51D8}"/>
  </bookViews>
  <sheets>
    <sheet name="Request" sheetId="4" r:id="rId1"/>
    <sheet name="Feuil2" sheetId="2" r:id="rId2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03" i="4" l="1"/>
  <c r="M103" i="4"/>
  <c r="W51" i="4"/>
  <c r="M111" i="4"/>
  <c r="W13" i="4"/>
  <c r="W58" i="4"/>
  <c r="W78" i="4"/>
  <c r="M19" i="4"/>
  <c r="M14" i="4"/>
  <c r="AG91" i="4"/>
  <c r="M112" i="4"/>
  <c r="M166" i="4"/>
  <c r="M179" i="4"/>
  <c r="M197" i="4"/>
  <c r="W84" i="4"/>
  <c r="M106" i="4"/>
  <c r="M79" i="4"/>
  <c r="M50" i="4"/>
  <c r="AG77" i="4"/>
  <c r="W137" i="4"/>
  <c r="W127" i="4"/>
  <c r="M260" i="4"/>
  <c r="AG208" i="4"/>
  <c r="W313" i="4"/>
  <c r="AG220" i="4"/>
  <c r="W226" i="4"/>
  <c r="W295" i="4"/>
  <c r="M303" i="4"/>
  <c r="M277" i="4"/>
  <c r="AG237" i="4"/>
  <c r="AG261" i="4"/>
  <c r="M257" i="4"/>
  <c r="AG312" i="4"/>
  <c r="M334" i="4"/>
  <c r="AG276" i="4"/>
  <c r="M22" i="4"/>
  <c r="AG376" i="4"/>
  <c r="AG107" i="4"/>
  <c r="AG385" i="4"/>
  <c r="M387" i="4"/>
  <c r="AG389" i="4"/>
  <c r="W194" i="4"/>
  <c r="AG255" i="4"/>
  <c r="AG164" i="4"/>
  <c r="W185" i="4"/>
  <c r="AG8" i="4"/>
  <c r="AG85" i="4"/>
  <c r="M147" i="4"/>
  <c r="M120" i="4"/>
  <c r="M86" i="4"/>
  <c r="W69" i="4"/>
  <c r="M177" i="4"/>
  <c r="M77" i="4"/>
  <c r="M52" i="4"/>
  <c r="M180" i="4"/>
  <c r="M262" i="4"/>
  <c r="W232" i="4"/>
  <c r="AG299" i="4"/>
  <c r="AG337" i="4"/>
  <c r="W290" i="4"/>
  <c r="AG330" i="4"/>
  <c r="AG70" i="4"/>
  <c r="M338" i="4"/>
  <c r="M322" i="4"/>
  <c r="W387" i="4"/>
  <c r="AG231" i="4"/>
  <c r="AG130" i="4"/>
  <c r="M74" i="4"/>
  <c r="M8" i="4"/>
  <c r="M58" i="4"/>
  <c r="W187" i="4"/>
  <c r="W219" i="4"/>
  <c r="AG166" i="4"/>
  <c r="M71" i="4"/>
  <c r="AG117" i="4"/>
  <c r="W27" i="4"/>
  <c r="AG52" i="4"/>
  <c r="AG154" i="4"/>
  <c r="W212" i="4"/>
  <c r="M228" i="4"/>
  <c r="W287" i="4"/>
  <c r="AG259" i="4"/>
  <c r="AG365" i="4"/>
  <c r="M332" i="4"/>
  <c r="AG131" i="4"/>
  <c r="M324" i="4"/>
  <c r="M231" i="4"/>
  <c r="W145" i="4"/>
  <c r="AG185" i="4"/>
  <c r="W111" i="4"/>
  <c r="W64" i="4"/>
  <c r="AG193" i="4"/>
  <c r="W91" i="4"/>
  <c r="W41" i="4"/>
  <c r="M69" i="4"/>
  <c r="M162" i="4"/>
  <c r="W31" i="4"/>
  <c r="W123" i="4"/>
  <c r="M196" i="4"/>
  <c r="AG206" i="4"/>
  <c r="AG311" i="4"/>
  <c r="M358" i="4"/>
  <c r="M225" i="4"/>
  <c r="M349" i="4"/>
  <c r="W332" i="4"/>
  <c r="W81" i="4"/>
  <c r="M315" i="4"/>
  <c r="AG400" i="4"/>
  <c r="W293" i="4"/>
  <c r="M388" i="4"/>
  <c r="W130" i="4"/>
  <c r="AG90" i="4"/>
  <c r="W148" i="4"/>
  <c r="AG53" i="4"/>
  <c r="M368" i="4"/>
  <c r="M189" i="4"/>
  <c r="W63" i="4"/>
  <c r="AG44" i="4"/>
  <c r="AG177" i="4"/>
  <c r="W373" i="4"/>
  <c r="M127" i="4"/>
  <c r="W222" i="4"/>
  <c r="AG254" i="4"/>
  <c r="W210" i="4"/>
  <c r="AG283" i="4"/>
  <c r="M266" i="4"/>
  <c r="W257" i="4"/>
  <c r="M130" i="4"/>
  <c r="M211" i="4"/>
  <c r="AG140" i="4"/>
  <c r="W191" i="4"/>
  <c r="AG13" i="4"/>
  <c r="W39" i="4"/>
  <c r="AG78" i="4"/>
  <c r="W372" i="4"/>
  <c r="AG14" i="4"/>
  <c r="M398" i="4"/>
  <c r="AG110" i="4"/>
  <c r="M370" i="4"/>
  <c r="AG132" i="4"/>
  <c r="AG136" i="4"/>
  <c r="M84" i="4"/>
  <c r="W117" i="4"/>
  <c r="W82" i="4"/>
  <c r="W50" i="4"/>
  <c r="W77" i="4"/>
  <c r="M137" i="4"/>
  <c r="AG127" i="4"/>
  <c r="W172" i="4"/>
  <c r="AG224" i="4"/>
  <c r="AG198" i="4"/>
  <c r="M220" i="4"/>
  <c r="M188" i="4"/>
  <c r="W305" i="4"/>
  <c r="AG214" i="4"/>
  <c r="AG358" i="4"/>
  <c r="AG395" i="4"/>
  <c r="M396" i="4"/>
  <c r="M251" i="4"/>
  <c r="M247" i="4"/>
  <c r="W227" i="4"/>
  <c r="AG94" i="4"/>
  <c r="M340" i="4"/>
  <c r="W131" i="4"/>
  <c r="W322" i="4"/>
  <c r="W315" i="4"/>
  <c r="AG326" i="4"/>
  <c r="AG350" i="4"/>
  <c r="AG181" i="4"/>
  <c r="W253" i="4"/>
  <c r="W164" i="4"/>
  <c r="M101" i="4"/>
  <c r="AG58" i="4"/>
  <c r="AG186" i="4"/>
  <c r="AG219" i="4"/>
  <c r="M18" i="4"/>
  <c r="AG36" i="4"/>
  <c r="M117" i="4"/>
  <c r="M381" i="4"/>
  <c r="AG182" i="4"/>
  <c r="M224" i="4"/>
  <c r="M356" i="4"/>
  <c r="AG309" i="4"/>
  <c r="M271" i="4"/>
  <c r="W225" i="4"/>
  <c r="M223" i="4"/>
  <c r="W361" i="4"/>
  <c r="W385" i="4"/>
  <c r="AG302" i="4"/>
  <c r="AG253" i="4"/>
  <c r="AG211" i="4"/>
  <c r="W146" i="4"/>
  <c r="M85" i="4"/>
  <c r="M116" i="4"/>
  <c r="AG16" i="4"/>
  <c r="M132" i="4"/>
  <c r="M44" i="4"/>
  <c r="W383" i="4"/>
  <c r="M373" i="4"/>
  <c r="M123" i="4"/>
  <c r="AG139" i="4"/>
  <c r="W206" i="4"/>
  <c r="AG295" i="4"/>
  <c r="W279" i="4"/>
  <c r="W261" i="4"/>
  <c r="W247" i="4"/>
  <c r="AG227" i="4"/>
  <c r="W118" i="4"/>
  <c r="W107" i="4"/>
  <c r="AG387" i="4"/>
  <c r="W400" i="4"/>
  <c r="M255" i="4"/>
  <c r="AG173" i="4"/>
  <c r="M148" i="4"/>
  <c r="M66" i="4"/>
  <c r="W165" i="4"/>
  <c r="AG189" i="4"/>
  <c r="M63" i="4"/>
  <c r="M36" i="4"/>
  <c r="W93" i="4"/>
  <c r="M371" i="4"/>
  <c r="AG178" i="4"/>
  <c r="AG180" i="4"/>
  <c r="M301" i="4"/>
  <c r="M210" i="4"/>
  <c r="M287" i="4"/>
  <c r="M327" i="4"/>
  <c r="AG257" i="4"/>
  <c r="W33" i="4"/>
  <c r="AG284" i="4"/>
  <c r="M272" i="4"/>
  <c r="M173" i="4"/>
  <c r="AG146" i="4"/>
  <c r="W217" i="4"/>
  <c r="M186" i="4"/>
  <c r="W398" i="4"/>
  <c r="AG18" i="4"/>
  <c r="W197" i="4"/>
  <c r="W26" i="4"/>
  <c r="W29" i="4"/>
  <c r="W125" i="4"/>
  <c r="AG260" i="4"/>
  <c r="M206" i="4"/>
  <c r="M311" i="4"/>
  <c r="AG333" i="4"/>
  <c r="AG239" i="4"/>
  <c r="W282" i="4"/>
  <c r="M126" i="4"/>
  <c r="M12" i="4"/>
  <c r="AG17" i="4"/>
  <c r="M68" i="4"/>
  <c r="AG391" i="4"/>
  <c r="AG37" i="4"/>
  <c r="W53" i="4"/>
  <c r="M87" i="4"/>
  <c r="M213" i="4"/>
  <c r="M163" i="4"/>
  <c r="W43" i="4"/>
  <c r="W97" i="4"/>
  <c r="AG34" i="4"/>
  <c r="M143" i="4"/>
  <c r="M119" i="4"/>
  <c r="M134" i="4"/>
  <c r="W392" i="4"/>
  <c r="AG54" i="4"/>
  <c r="W73" i="4"/>
  <c r="M125" i="4"/>
  <c r="AG123" i="4"/>
  <c r="W397" i="4"/>
  <c r="M202" i="4"/>
  <c r="W273" i="4"/>
  <c r="AG356" i="4"/>
  <c r="M319" i="4"/>
  <c r="W214" i="4"/>
  <c r="AG287" i="4"/>
  <c r="AG331" i="4"/>
  <c r="AG329" i="4"/>
  <c r="W245" i="4"/>
  <c r="W223" i="4"/>
  <c r="AG282" i="4"/>
  <c r="W318" i="4"/>
  <c r="W340" i="4"/>
  <c r="W376" i="4"/>
  <c r="AG216" i="4"/>
  <c r="M59" i="4"/>
  <c r="AG394" i="4"/>
  <c r="AG364" i="4"/>
  <c r="W240" i="4"/>
  <c r="AG328" i="4"/>
  <c r="W388" i="4"/>
  <c r="W135" i="4"/>
  <c r="M99" i="4"/>
  <c r="M138" i="4"/>
  <c r="W101" i="4"/>
  <c r="M114" i="4"/>
  <c r="W109" i="4"/>
  <c r="M49" i="4"/>
  <c r="M21" i="4"/>
  <c r="W213" i="4"/>
  <c r="W163" i="4"/>
  <c r="M369" i="4"/>
  <c r="AG97" i="4"/>
  <c r="W61" i="4"/>
  <c r="AG28" i="4"/>
  <c r="M141" i="4"/>
  <c r="W134" i="4"/>
  <c r="AG380" i="4"/>
  <c r="M29" i="4"/>
  <c r="M31" i="4"/>
  <c r="AG199" i="4"/>
  <c r="W156" i="4"/>
  <c r="W196" i="4"/>
  <c r="W254" i="4"/>
  <c r="M248" i="4"/>
  <c r="W297" i="4"/>
  <c r="AG321" i="4"/>
  <c r="M214" i="4"/>
  <c r="W285" i="4"/>
  <c r="W221" i="4"/>
  <c r="W327" i="4"/>
  <c r="W46" i="4"/>
  <c r="AG270" i="4"/>
  <c r="M310" i="4"/>
  <c r="M330" i="4"/>
  <c r="AG306" i="4"/>
  <c r="M131" i="4"/>
  <c r="M81" i="4"/>
  <c r="M300" i="4"/>
  <c r="AG57" i="4"/>
  <c r="W389" i="4"/>
  <c r="AG399" i="4"/>
  <c r="W183" i="4"/>
  <c r="AG218" i="4"/>
  <c r="M164" i="4"/>
  <c r="W38" i="4"/>
  <c r="M17" i="4"/>
  <c r="W161" i="4"/>
  <c r="M391" i="4"/>
  <c r="W203" i="4"/>
  <c r="W49" i="4"/>
  <c r="AG133" i="4"/>
  <c r="W116" i="4"/>
  <c r="W45" i="4"/>
  <c r="AG169" i="4"/>
  <c r="M40" i="4"/>
  <c r="M34" i="4"/>
  <c r="M28" i="4"/>
  <c r="AG96" i="4"/>
  <c r="AG121" i="4"/>
  <c r="AG392" i="4"/>
  <c r="AG29" i="4"/>
  <c r="AG73" i="4"/>
  <c r="W199" i="4"/>
  <c r="AG100" i="4"/>
  <c r="M208" i="4"/>
  <c r="W202" i="4"/>
  <c r="AG256" i="4"/>
  <c r="W258" i="4"/>
  <c r="AG319" i="4"/>
  <c r="W309" i="4"/>
  <c r="M283" i="4"/>
  <c r="W395" i="4"/>
  <c r="W325" i="4"/>
  <c r="AG367" i="4"/>
  <c r="M288" i="4"/>
  <c r="AG294" i="4"/>
  <c r="AG241" i="4"/>
  <c r="W306" i="4"/>
  <c r="W274" i="4"/>
  <c r="W374" i="4"/>
  <c r="W59" i="4"/>
  <c r="M344" i="4"/>
  <c r="M364" i="4"/>
  <c r="M145" i="4"/>
  <c r="M140" i="4"/>
  <c r="W55" i="4"/>
  <c r="AG217" i="4"/>
  <c r="W171" i="4"/>
  <c r="W151" i="4"/>
  <c r="AG122" i="4"/>
  <c r="M41" i="4"/>
  <c r="M80" i="4"/>
  <c r="M95" i="4"/>
  <c r="W380" i="4"/>
  <c r="AG384" i="4"/>
  <c r="M215" i="4"/>
  <c r="M154" i="4"/>
  <c r="M222" i="4"/>
  <c r="AG307" i="4"/>
  <c r="W351" i="4"/>
  <c r="M289" i="4"/>
  <c r="AG378" i="4"/>
  <c r="AG396" i="4"/>
  <c r="M286" i="4"/>
  <c r="M318" i="4"/>
  <c r="M284" i="4"/>
  <c r="M361" i="4"/>
  <c r="AG348" i="4"/>
  <c r="AG341" i="4"/>
  <c r="AG269" i="4"/>
  <c r="AG379" i="4"/>
  <c r="AG99" i="4"/>
  <c r="M13" i="4"/>
  <c r="M7" i="4"/>
  <c r="AG163" i="4"/>
  <c r="W36" i="4"/>
  <c r="W92" i="4"/>
  <c r="W230" i="4"/>
  <c r="M226" i="4"/>
  <c r="W289" i="4"/>
  <c r="AG46" i="4"/>
  <c r="AG318" i="4"/>
  <c r="AG361" i="4"/>
  <c r="W350" i="4"/>
  <c r="W205" i="4"/>
  <c r="AG76" i="4"/>
  <c r="M55" i="4"/>
  <c r="AG171" i="4"/>
  <c r="W189" i="4"/>
  <c r="W136" i="4"/>
  <c r="M121" i="4"/>
  <c r="AG246" i="4"/>
  <c r="AG351" i="4"/>
  <c r="AG327" i="4"/>
  <c r="AG223" i="4"/>
  <c r="W83" i="4"/>
  <c r="M394" i="4"/>
  <c r="AG293" i="4"/>
  <c r="W126" i="4"/>
  <c r="W124" i="4"/>
  <c r="M47" i="4"/>
  <c r="M115" i="4"/>
  <c r="AG65" i="4"/>
  <c r="AG158" i="4"/>
  <c r="M160" i="4"/>
  <c r="M295" i="4"/>
  <c r="M282" i="4"/>
  <c r="W272" i="4"/>
  <c r="M183" i="4"/>
  <c r="M185" i="4"/>
  <c r="M171" i="4"/>
  <c r="AG115" i="4"/>
  <c r="W167" i="4"/>
  <c r="M172" i="4"/>
  <c r="M351" i="4"/>
  <c r="M259" i="4"/>
  <c r="W268" i="4"/>
  <c r="M385" i="4"/>
  <c r="M352" i="4"/>
  <c r="AG161" i="4"/>
  <c r="M165" i="4"/>
  <c r="W40" i="4"/>
  <c r="W98" i="4"/>
  <c r="W160" i="4"/>
  <c r="W311" i="4"/>
  <c r="AG243" i="4"/>
  <c r="AG332" i="4"/>
  <c r="W192" i="4"/>
  <c r="M161" i="4"/>
  <c r="M187" i="4"/>
  <c r="W20" i="4"/>
  <c r="M167" i="4"/>
  <c r="M190" i="4"/>
  <c r="M323" i="4"/>
  <c r="W347" i="4"/>
  <c r="W310" i="4"/>
  <c r="M298" i="4"/>
  <c r="M328" i="4"/>
  <c r="AG153" i="4"/>
  <c r="M97" i="4"/>
  <c r="AG393" i="4"/>
  <c r="AG262" i="4"/>
  <c r="M343" i="4"/>
  <c r="AG310" i="4"/>
  <c r="W57" i="4"/>
  <c r="M51" i="4"/>
  <c r="M109" i="4"/>
  <c r="M20" i="4"/>
  <c r="AG79" i="4"/>
  <c r="AG160" i="4"/>
  <c r="AG305" i="4"/>
  <c r="M365" i="4"/>
  <c r="AG320" i="4"/>
  <c r="AG272" i="4"/>
  <c r="AG267" i="4"/>
  <c r="AG368" i="4"/>
  <c r="W132" i="4"/>
  <c r="AG167" i="4"/>
  <c r="W262" i="4"/>
  <c r="W277" i="4"/>
  <c r="W316" i="4"/>
  <c r="W359" i="4"/>
  <c r="AG23" i="4"/>
  <c r="AG47" i="4"/>
  <c r="M93" i="4"/>
  <c r="W139" i="4"/>
  <c r="AG290" i="4"/>
  <c r="M253" i="4"/>
  <c r="AG147" i="4"/>
  <c r="W179" i="4"/>
  <c r="AG190" i="4"/>
  <c r="M279" i="4"/>
  <c r="W89" i="4"/>
  <c r="M38" i="4"/>
  <c r="AG55" i="4"/>
  <c r="W15" i="4"/>
  <c r="W128" i="4"/>
  <c r="M151" i="4"/>
  <c r="M45" i="4"/>
  <c r="AG41" i="4"/>
  <c r="M136" i="4"/>
  <c r="AG119" i="4"/>
  <c r="M392" i="4"/>
  <c r="M384" i="4"/>
  <c r="W215" i="4"/>
  <c r="AG230" i="4"/>
  <c r="M313" i="4"/>
  <c r="W244" i="4"/>
  <c r="W252" i="4"/>
  <c r="AG289" i="4"/>
  <c r="W378" i="4"/>
  <c r="W239" i="4"/>
  <c r="W286" i="4"/>
  <c r="M276" i="4"/>
  <c r="M83" i="4"/>
  <c r="AG142" i="4"/>
  <c r="M57" i="4"/>
  <c r="W269" i="4"/>
  <c r="W352" i="4"/>
  <c r="W153" i="4"/>
  <c r="W209" i="4"/>
  <c r="AG116" i="4"/>
  <c r="W115" i="4"/>
  <c r="W96" i="4"/>
  <c r="M104" i="4"/>
  <c r="AG215" i="4"/>
  <c r="M246" i="4"/>
  <c r="AG252" i="4"/>
  <c r="W337" i="4"/>
  <c r="M294" i="4"/>
  <c r="W284" i="4"/>
  <c r="M348" i="4"/>
  <c r="AG194" i="4"/>
  <c r="M10" i="4"/>
  <c r="M64" i="4"/>
  <c r="AG151" i="4"/>
  <c r="M32" i="4"/>
  <c r="W95" i="4"/>
  <c r="AG104" i="4"/>
  <c r="W180" i="4"/>
  <c r="M244" i="4"/>
  <c r="W283" i="4"/>
  <c r="W251" i="4"/>
  <c r="W70" i="4"/>
  <c r="M142" i="4"/>
  <c r="AG366" i="4"/>
  <c r="W401" i="4"/>
  <c r="W10" i="4"/>
  <c r="AG39" i="4"/>
  <c r="M16" i="4"/>
  <c r="W143" i="4"/>
  <c r="AG174" i="4"/>
  <c r="AG244" i="4"/>
  <c r="W335" i="4"/>
  <c r="M367" i="4"/>
  <c r="W276" i="4"/>
  <c r="W394" i="4"/>
  <c r="AG205" i="4"/>
  <c r="M124" i="4"/>
  <c r="W368" i="4"/>
  <c r="AG197" i="4"/>
  <c r="W384" i="4"/>
  <c r="M273" i="4"/>
  <c r="AG271" i="4"/>
  <c r="AG83" i="4"/>
  <c r="M400" i="4"/>
  <c r="W138" i="4"/>
  <c r="AG128" i="4"/>
  <c r="AG80" i="4"/>
  <c r="AG373" i="4"/>
  <c r="M198" i="4"/>
  <c r="M285" i="4"/>
  <c r="M316" i="4"/>
  <c r="M374" i="4"/>
  <c r="W267" i="4"/>
  <c r="AG51" i="4"/>
  <c r="AG120" i="4"/>
  <c r="W67" i="4"/>
  <c r="AG184" i="4"/>
  <c r="M297" i="4"/>
  <c r="M290" i="4"/>
  <c r="W320" i="4"/>
  <c r="W229" i="4"/>
  <c r="M401" i="4"/>
  <c r="AG138" i="4"/>
  <c r="M91" i="4"/>
  <c r="W65" i="4"/>
  <c r="M184" i="4"/>
  <c r="AG297" i="4"/>
  <c r="W329" i="4"/>
  <c r="M11" i="4"/>
  <c r="W298" i="4"/>
  <c r="M278" i="4"/>
  <c r="AG135" i="4"/>
  <c r="W47" i="4"/>
  <c r="AG108" i="4"/>
  <c r="M393" i="4"/>
  <c r="M176" i="4"/>
  <c r="M243" i="4"/>
  <c r="W363" i="4"/>
  <c r="W278" i="4"/>
  <c r="W66" i="4"/>
  <c r="AG112" i="4"/>
  <c r="AG93" i="4"/>
  <c r="AG150" i="4"/>
  <c r="W323" i="4"/>
  <c r="W288" i="4"/>
  <c r="AG274" i="4"/>
  <c r="AG278" i="4"/>
  <c r="M62" i="4"/>
  <c r="M195" i="4"/>
  <c r="AG98" i="4"/>
  <c r="W152" i="4"/>
  <c r="AG277" i="4"/>
  <c r="AG268" i="4"/>
  <c r="M229" i="4"/>
  <c r="W114" i="4"/>
  <c r="W371" i="4"/>
  <c r="M90" i="4"/>
  <c r="AG64" i="4"/>
  <c r="AG301" i="4"/>
  <c r="W9" i="4"/>
  <c r="W72" i="4"/>
  <c r="AG195" i="4"/>
  <c r="AG75" i="4"/>
  <c r="W158" i="4"/>
  <c r="W7" i="4"/>
  <c r="AG82" i="4"/>
  <c r="AG273" i="4"/>
  <c r="M237" i="4"/>
  <c r="AG118" i="4"/>
  <c r="M389" i="4"/>
  <c r="AG126" i="4"/>
  <c r="AG15" i="4"/>
  <c r="W16" i="4"/>
  <c r="M65" i="4"/>
  <c r="W184" i="4"/>
  <c r="AG210" i="4"/>
  <c r="W396" i="4"/>
  <c r="W11" i="4"/>
  <c r="W142" i="4"/>
  <c r="M267" i="4"/>
  <c r="M135" i="4"/>
  <c r="W37" i="4"/>
  <c r="M43" i="4"/>
  <c r="AG106" i="4"/>
  <c r="M150" i="4"/>
  <c r="W176" i="4"/>
  <c r="W367" i="4"/>
  <c r="M274" i="4"/>
  <c r="M302" i="4"/>
  <c r="AG352" i="4"/>
  <c r="AG145" i="4"/>
  <c r="M217" i="4"/>
  <c r="AG165" i="4"/>
  <c r="W108" i="4"/>
  <c r="W56" i="4"/>
  <c r="W198" i="4"/>
  <c r="AG279" i="4"/>
  <c r="M70" i="4"/>
  <c r="M357" i="4"/>
  <c r="AG101" i="4"/>
  <c r="M37" i="4"/>
  <c r="AG372" i="4"/>
  <c r="W112" i="4"/>
  <c r="W28" i="4"/>
  <c r="M98" i="4"/>
  <c r="AG172" i="4"/>
  <c r="AG235" i="4"/>
  <c r="W365" i="4"/>
  <c r="AG338" i="4"/>
  <c r="M194" i="4"/>
  <c r="AG207" i="4"/>
  <c r="AG124" i="4"/>
  <c r="AG187" i="4"/>
  <c r="M169" i="4"/>
  <c r="M26" i="4"/>
  <c r="W150" i="4"/>
  <c r="AG313" i="4"/>
  <c r="W271" i="4"/>
  <c r="M268" i="4"/>
  <c r="M192" i="4"/>
  <c r="M372" i="4"/>
  <c r="W44" i="4"/>
  <c r="AG102" i="4"/>
  <c r="W208" i="4"/>
  <c r="M236" i="4"/>
  <c r="W259" i="4"/>
  <c r="AG11" i="4"/>
  <c r="AG298" i="4"/>
  <c r="W76" i="4"/>
  <c r="M108" i="4"/>
  <c r="W75" i="4"/>
  <c r="AG360" i="4"/>
  <c r="M359" i="4"/>
  <c r="W90" i="4"/>
  <c r="W42" i="4"/>
  <c r="M258" i="4"/>
  <c r="W211" i="4"/>
  <c r="M72" i="4"/>
  <c r="M305" i="4"/>
  <c r="AG374" i="4"/>
  <c r="AG109" i="4"/>
  <c r="W79" i="4"/>
  <c r="M234" i="4"/>
  <c r="W113" i="4"/>
  <c r="AG170" i="4"/>
  <c r="AG20" i="4"/>
  <c r="W356" i="4"/>
  <c r="M363" i="4"/>
  <c r="M76" i="4"/>
  <c r="W100" i="4"/>
  <c r="M89" i="4"/>
  <c r="W149" i="4"/>
  <c r="M48" i="4"/>
  <c r="M88" i="4"/>
  <c r="M67" i="4"/>
  <c r="W201" i="4"/>
  <c r="AG200" i="4"/>
  <c r="AG232" i="4"/>
  <c r="M378" i="4"/>
  <c r="AG349" i="4"/>
  <c r="AG340" i="4"/>
  <c r="W386" i="4"/>
  <c r="M168" i="4"/>
  <c r="M181" i="4"/>
  <c r="AG103" i="4"/>
  <c r="W370" i="4"/>
  <c r="AG56" i="4"/>
  <c r="W188" i="4"/>
  <c r="W349" i="4"/>
  <c r="AG300" i="4"/>
  <c r="W341" i="4"/>
  <c r="AG148" i="4"/>
  <c r="AG32" i="4"/>
  <c r="AG31" i="4"/>
  <c r="AG188" i="4"/>
  <c r="M270" i="4"/>
  <c r="M386" i="4"/>
  <c r="AG60" i="4"/>
  <c r="W48" i="4"/>
  <c r="M30" i="4"/>
  <c r="W238" i="4"/>
  <c r="M337" i="4"/>
  <c r="W22" i="4"/>
  <c r="W348" i="4"/>
  <c r="AG114" i="4"/>
  <c r="AG48" i="4"/>
  <c r="AG134" i="4"/>
  <c r="M397" i="4"/>
  <c r="M395" i="4"/>
  <c r="M94" i="4"/>
  <c r="M269" i="4"/>
  <c r="M209" i="4"/>
  <c r="W34" i="4"/>
  <c r="M102" i="4"/>
  <c r="M235" i="4"/>
  <c r="AG288" i="4"/>
  <c r="AG357" i="4"/>
  <c r="W181" i="4"/>
  <c r="M15" i="4"/>
  <c r="W86" i="4"/>
  <c r="AG137" i="4"/>
  <c r="M252" i="4"/>
  <c r="W296" i="4"/>
  <c r="W375" i="4"/>
  <c r="W99" i="4"/>
  <c r="M219" i="4"/>
  <c r="M380" i="4"/>
  <c r="AG238" i="4"/>
  <c r="M325" i="4"/>
  <c r="M376" i="4"/>
  <c r="M170" i="4"/>
  <c r="W85" i="4"/>
  <c r="AG61" i="4"/>
  <c r="M158" i="4"/>
  <c r="AG222" i="4"/>
  <c r="AG347" i="4"/>
  <c r="M9" i="4"/>
  <c r="M377" i="4"/>
  <c r="AG38" i="4"/>
  <c r="W155" i="4"/>
  <c r="M92" i="4"/>
  <c r="W204" i="4"/>
  <c r="W360" i="4"/>
  <c r="W342" i="4"/>
  <c r="AG183" i="4"/>
  <c r="M203" i="4"/>
  <c r="AG71" i="4"/>
  <c r="M178" i="4"/>
  <c r="AG35" i="4"/>
  <c r="AG296" i="4"/>
  <c r="M375" i="4"/>
  <c r="AG191" i="4"/>
  <c r="W120" i="4"/>
  <c r="AG162" i="4"/>
  <c r="W234" i="4"/>
  <c r="M281" i="4"/>
  <c r="W334" i="4"/>
  <c r="W326" i="4"/>
  <c r="AG275" i="4"/>
  <c r="M129" i="4"/>
  <c r="M191" i="4"/>
  <c r="W182" i="4"/>
  <c r="AG233" i="4"/>
  <c r="W366" i="4"/>
  <c r="M128" i="4"/>
  <c r="W104" i="4"/>
  <c r="M204" i="4"/>
  <c r="M314" i="4"/>
  <c r="W379" i="4"/>
  <c r="W88" i="4"/>
  <c r="M230" i="4"/>
  <c r="W248" i="4"/>
  <c r="M306" i="4"/>
  <c r="M146" i="4"/>
  <c r="AG84" i="4"/>
  <c r="AG204" i="4"/>
  <c r="W94" i="4"/>
  <c r="AG111" i="4"/>
  <c r="W141" i="4"/>
  <c r="AG226" i="4"/>
  <c r="AG346" i="4"/>
  <c r="M113" i="4"/>
  <c r="M96" i="4"/>
  <c r="W228" i="4"/>
  <c r="M346" i="4"/>
  <c r="AG113" i="4"/>
  <c r="AG69" i="4"/>
  <c r="M321" i="4"/>
  <c r="W105" i="4"/>
  <c r="AG89" i="4"/>
  <c r="M149" i="4"/>
  <c r="W133" i="4"/>
  <c r="W32" i="4"/>
  <c r="AG141" i="4"/>
  <c r="M73" i="4"/>
  <c r="W246" i="4"/>
  <c r="AG236" i="4"/>
  <c r="M331" i="4"/>
  <c r="AG345" i="4"/>
  <c r="AG22" i="4"/>
  <c r="AG324" i="4"/>
  <c r="AG149" i="4"/>
  <c r="AG21" i="4"/>
  <c r="AG67" i="4"/>
  <c r="M200" i="4"/>
  <c r="M221" i="4"/>
  <c r="M105" i="4"/>
  <c r="M60" i="4"/>
  <c r="AG144" i="4"/>
  <c r="W162" i="4"/>
  <c r="AG397" i="4"/>
  <c r="W237" i="4"/>
  <c r="AG105" i="4"/>
  <c r="W168" i="4"/>
  <c r="M39" i="4"/>
  <c r="AG370" i="4"/>
  <c r="M56" i="4"/>
  <c r="W319" i="4"/>
  <c r="W249" i="4"/>
  <c r="AG240" i="4"/>
  <c r="W60" i="4"/>
  <c r="AG86" i="4"/>
  <c r="M75" i="4"/>
  <c r="W321" i="4"/>
  <c r="AG249" i="4"/>
  <c r="AG192" i="4"/>
  <c r="AG12" i="4"/>
  <c r="M144" i="4"/>
  <c r="M82" i="4"/>
  <c r="M139" i="4"/>
  <c r="AG221" i="4"/>
  <c r="M118" i="4"/>
  <c r="W12" i="4"/>
  <c r="AG213" i="4"/>
  <c r="AG383" i="4"/>
  <c r="M238" i="4"/>
  <c r="AG325" i="4"/>
  <c r="M320" i="4"/>
  <c r="W170" i="4"/>
  <c r="AG209" i="4"/>
  <c r="M24" i="4"/>
  <c r="W102" i="4"/>
  <c r="M309" i="4"/>
  <c r="AG316" i="4"/>
  <c r="AG344" i="4"/>
  <c r="W140" i="4"/>
  <c r="AG398" i="4"/>
  <c r="AG92" i="4"/>
  <c r="M35" i="4"/>
  <c r="M296" i="4"/>
  <c r="M78" i="4"/>
  <c r="M61" i="4"/>
  <c r="W52" i="4"/>
  <c r="W35" i="4"/>
  <c r="M33" i="4"/>
  <c r="AG375" i="4"/>
  <c r="W74" i="4"/>
  <c r="M155" i="4"/>
  <c r="W177" i="4"/>
  <c r="M212" i="4"/>
  <c r="M261" i="4"/>
  <c r="M342" i="4"/>
  <c r="M293" i="4"/>
  <c r="AG66" i="4"/>
  <c r="W80" i="4"/>
  <c r="M152" i="4"/>
  <c r="M347" i="4"/>
  <c r="AG9" i="4"/>
  <c r="M379" i="4"/>
  <c r="W333" i="4"/>
  <c r="M366" i="4"/>
  <c r="M193" i="4"/>
  <c r="W301" i="4"/>
  <c r="M227" i="4"/>
  <c r="M218" i="4"/>
  <c r="W169" i="4"/>
  <c r="AG250" i="4"/>
  <c r="M46" i="4"/>
  <c r="M350" i="4"/>
  <c r="M175" i="4"/>
  <c r="AG27" i="4"/>
  <c r="AG245" i="4"/>
  <c r="W300" i="4"/>
  <c r="W144" i="4"/>
  <c r="W381" i="4"/>
  <c r="W292" i="4"/>
  <c r="M107" i="4"/>
  <c r="AG43" i="4"/>
  <c r="M201" i="4"/>
  <c r="W358" i="4"/>
  <c r="M308" i="4"/>
  <c r="W21" i="4"/>
  <c r="AG201" i="4"/>
  <c r="AG292" i="4"/>
  <c r="W324" i="4"/>
  <c r="AG87" i="4"/>
  <c r="M27" i="4"/>
  <c r="M292" i="4"/>
  <c r="AG386" i="4"/>
  <c r="W23" i="4"/>
  <c r="AG203" i="4"/>
  <c r="M122" i="4"/>
  <c r="M382" i="4"/>
  <c r="M383" i="4"/>
  <c r="M100" i="4"/>
  <c r="M256" i="4"/>
  <c r="W275" i="4"/>
  <c r="W233" i="4"/>
  <c r="W314" i="4"/>
  <c r="W129" i="4"/>
  <c r="W362" i="4"/>
  <c r="M157" i="4"/>
  <c r="AG74" i="4"/>
  <c r="AG175" i="4"/>
  <c r="W122" i="4"/>
  <c r="AG382" i="4"/>
  <c r="AG50" i="4"/>
  <c r="M156" i="4"/>
  <c r="M254" i="4"/>
  <c r="W303" i="4"/>
  <c r="M239" i="4"/>
  <c r="W241" i="4"/>
  <c r="AG342" i="4"/>
  <c r="AG362" i="4"/>
  <c r="W157" i="4"/>
  <c r="M25" i="4"/>
  <c r="M53" i="4"/>
  <c r="AG155" i="4"/>
  <c r="W71" i="4"/>
  <c r="W54" i="4"/>
  <c r="M182" i="4"/>
  <c r="AG248" i="4"/>
  <c r="M275" i="4"/>
  <c r="M233" i="4"/>
  <c r="AG33" i="4"/>
  <c r="W216" i="4"/>
  <c r="W364" i="4"/>
  <c r="W218" i="4"/>
  <c r="W25" i="4"/>
  <c r="W175" i="4"/>
  <c r="W110" i="4"/>
  <c r="AG143" i="4"/>
  <c r="M54" i="4"/>
  <c r="AG152" i="4"/>
  <c r="AG234" i="4"/>
  <c r="M241" i="4"/>
  <c r="AG157" i="4"/>
  <c r="AG45" i="4"/>
  <c r="AG42" i="4"/>
  <c r="M174" i="4"/>
  <c r="AG281" i="4"/>
  <c r="AG129" i="4"/>
  <c r="AG25" i="4"/>
  <c r="M42" i="4"/>
  <c r="W281" i="4"/>
  <c r="M216" i="4"/>
  <c r="W62" i="4"/>
  <c r="W119" i="4"/>
  <c r="W299" i="4"/>
  <c r="W390" i="4"/>
  <c r="W18" i="4"/>
  <c r="W154" i="4"/>
  <c r="W345" i="4"/>
  <c r="M390" i="4"/>
  <c r="W19" i="4"/>
  <c r="M250" i="4"/>
  <c r="M345" i="4"/>
  <c r="M240" i="4"/>
  <c r="AG369" i="4"/>
  <c r="W250" i="4"/>
  <c r="AG286" i="4"/>
  <c r="AG229" i="4"/>
  <c r="W166" i="4"/>
  <c r="AG196" i="4"/>
  <c r="W270" i="4"/>
  <c r="W399" i="4"/>
  <c r="W207" i="4"/>
  <c r="W159" i="4"/>
  <c r="W339" i="4"/>
  <c r="AG159" i="4"/>
  <c r="W280" i="4"/>
  <c r="M159" i="4"/>
  <c r="AG339" i="4"/>
  <c r="M339" i="4"/>
  <c r="W317" i="4"/>
  <c r="M280" i="4"/>
  <c r="AG280" i="4"/>
  <c r="W291" i="4"/>
  <c r="M291" i="4"/>
  <c r="M317" i="4"/>
  <c r="AG291" i="4"/>
  <c r="W304" i="4"/>
  <c r="M304" i="4"/>
  <c r="AG304" i="4"/>
  <c r="W242" i="4"/>
  <c r="AG242" i="4"/>
  <c r="M242" i="4"/>
  <c r="M153" i="4"/>
  <c r="W173" i="4"/>
  <c r="AG10" i="4"/>
  <c r="M23" i="4"/>
  <c r="W17" i="4"/>
  <c r="AG62" i="4"/>
  <c r="W68" i="4"/>
  <c r="AG68" i="4"/>
  <c r="W8" i="4"/>
  <c r="W391" i="4"/>
  <c r="AG49" i="4"/>
  <c r="AG7" i="4"/>
  <c r="W193" i="4"/>
  <c r="W186" i="4"/>
  <c r="AG19" i="4"/>
  <c r="W87" i="4"/>
  <c r="AG72" i="4"/>
  <c r="M133" i="4"/>
  <c r="W14" i="4"/>
  <c r="W147" i="4"/>
  <c r="M110" i="4"/>
  <c r="AG88" i="4"/>
  <c r="W195" i="4"/>
  <c r="W369" i="4"/>
  <c r="AG63" i="4"/>
  <c r="W24" i="4"/>
  <c r="AG24" i="4"/>
  <c r="AG179" i="4"/>
  <c r="AG40" i="4"/>
  <c r="W382" i="4"/>
  <c r="AG26" i="4"/>
  <c r="AG95" i="4"/>
  <c r="W106" i="4"/>
  <c r="W30" i="4"/>
  <c r="AG30" i="4"/>
  <c r="W121" i="4"/>
  <c r="AG371" i="4"/>
  <c r="AG381" i="4"/>
  <c r="W174" i="4"/>
  <c r="W393" i="4"/>
  <c r="AG125" i="4"/>
  <c r="M199" i="4"/>
  <c r="W178" i="4"/>
  <c r="AG156" i="4"/>
  <c r="W260" i="4"/>
  <c r="W200" i="4"/>
  <c r="W190" i="4"/>
  <c r="W224" i="4"/>
  <c r="AG202" i="4"/>
  <c r="AG212" i="4"/>
  <c r="W256" i="4"/>
  <c r="W220" i="4"/>
  <c r="W307" i="4"/>
  <c r="M307" i="4"/>
  <c r="AG176" i="4"/>
  <c r="AG228" i="4"/>
  <c r="AG258" i="4"/>
  <c r="W236" i="4"/>
  <c r="M232" i="4"/>
  <c r="AG303" i="4"/>
  <c r="AG323" i="4"/>
  <c r="W235" i="4"/>
  <c r="AG285" i="4"/>
  <c r="M299" i="4"/>
  <c r="M335" i="4"/>
  <c r="AG335" i="4"/>
  <c r="W343" i="4"/>
  <c r="AG343" i="4"/>
  <c r="W331" i="4"/>
  <c r="M360" i="4"/>
  <c r="M329" i="4"/>
  <c r="W243" i="4"/>
  <c r="W266" i="4"/>
  <c r="AG266" i="4"/>
  <c r="AG225" i="4"/>
  <c r="M333" i="4"/>
  <c r="AG251" i="4"/>
  <c r="M245" i="4"/>
  <c r="M249" i="4"/>
  <c r="W312" i="4"/>
  <c r="M312" i="4"/>
  <c r="AG247" i="4"/>
  <c r="W294" i="4"/>
  <c r="W330" i="4"/>
  <c r="AG334" i="4"/>
  <c r="AG314" i="4"/>
  <c r="AG363" i="4"/>
  <c r="W346" i="4"/>
  <c r="W338" i="4"/>
  <c r="W336" i="4"/>
  <c r="M336" i="4"/>
  <c r="AG336" i="4"/>
  <c r="AG81" i="4"/>
  <c r="AG322" i="4"/>
  <c r="W308" i="4"/>
  <c r="AG308" i="4"/>
  <c r="AG59" i="4"/>
  <c r="AG315" i="4"/>
  <c r="W344" i="4"/>
  <c r="AG359" i="4"/>
  <c r="W357" i="4"/>
  <c r="M362" i="4"/>
  <c r="M326" i="4"/>
  <c r="W302" i="4"/>
  <c r="M399" i="4"/>
  <c r="AG168" i="4"/>
  <c r="AG390" i="4"/>
  <c r="M341" i="4"/>
  <c r="W231" i="4"/>
  <c r="W328" i="4"/>
  <c r="W255" i="4"/>
  <c r="W377" i="4"/>
  <c r="AG377" i="4"/>
  <c r="AG388" i="4"/>
  <c r="M205" i="4"/>
  <c r="M207" i="4"/>
  <c r="AG401" i="4"/>
  <c r="AG317" i="4"/>
  <c r="K401" i="4"/>
  <c r="K400" i="4"/>
  <c r="K399" i="4"/>
  <c r="K398" i="4"/>
  <c r="K397" i="4"/>
  <c r="K396" i="4"/>
  <c r="K395" i="4"/>
  <c r="K394" i="4"/>
  <c r="K393" i="4"/>
  <c r="K392" i="4"/>
  <c r="K391" i="4"/>
  <c r="K390" i="4"/>
  <c r="K389" i="4"/>
  <c r="K388" i="4"/>
  <c r="K387" i="4"/>
  <c r="K386" i="4"/>
  <c r="K385" i="4"/>
  <c r="K384" i="4"/>
  <c r="K383" i="4"/>
  <c r="K382" i="4"/>
  <c r="K381" i="4"/>
  <c r="K380" i="4"/>
  <c r="K379" i="4"/>
  <c r="K378" i="4"/>
  <c r="K377" i="4"/>
  <c r="K376" i="4"/>
  <c r="K375" i="4"/>
  <c r="K374" i="4"/>
  <c r="K373" i="4"/>
  <c r="K372" i="4"/>
  <c r="K371" i="4"/>
  <c r="K370" i="4"/>
  <c r="K369" i="4"/>
  <c r="K368" i="4"/>
  <c r="K367" i="4"/>
  <c r="K366" i="4"/>
  <c r="K365" i="4"/>
  <c r="K364" i="4"/>
  <c r="K363" i="4"/>
  <c r="K362" i="4"/>
  <c r="K361" i="4"/>
  <c r="K360" i="4"/>
  <c r="K359" i="4"/>
  <c r="K358" i="4"/>
  <c r="K357" i="4"/>
  <c r="K356" i="4"/>
  <c r="K352" i="4"/>
  <c r="K351" i="4"/>
  <c r="K350" i="4"/>
  <c r="K349" i="4"/>
  <c r="K348" i="4"/>
  <c r="K347" i="4"/>
  <c r="K346" i="4"/>
  <c r="K345" i="4"/>
  <c r="K344" i="4"/>
  <c r="K343" i="4"/>
  <c r="K342" i="4"/>
  <c r="K341" i="4"/>
  <c r="K340" i="4"/>
  <c r="K339" i="4"/>
  <c r="K338" i="4"/>
  <c r="K337" i="4"/>
  <c r="K336" i="4"/>
  <c r="K335" i="4"/>
  <c r="K334" i="4"/>
  <c r="K333" i="4"/>
  <c r="K332" i="4"/>
  <c r="K331" i="4"/>
  <c r="K330" i="4"/>
  <c r="K329" i="4"/>
  <c r="K328" i="4"/>
  <c r="K327" i="4"/>
  <c r="K326" i="4"/>
  <c r="K325" i="4"/>
  <c r="K324" i="4"/>
  <c r="K323" i="4"/>
  <c r="K322" i="4"/>
  <c r="K321" i="4"/>
  <c r="K320" i="4"/>
  <c r="K319" i="4"/>
  <c r="K318" i="4"/>
  <c r="K317" i="4"/>
  <c r="K316" i="4"/>
  <c r="K315" i="4"/>
  <c r="K314" i="4"/>
  <c r="K313" i="4"/>
  <c r="K312" i="4"/>
  <c r="K311" i="4"/>
  <c r="K310" i="4"/>
  <c r="K309" i="4"/>
  <c r="K308" i="4"/>
  <c r="K307" i="4"/>
  <c r="K306" i="4"/>
  <c r="K305" i="4"/>
  <c r="K304" i="4"/>
  <c r="K303" i="4"/>
  <c r="K302" i="4"/>
  <c r="K301" i="4"/>
  <c r="K300" i="4"/>
  <c r="K299" i="4"/>
  <c r="K298" i="4"/>
  <c r="K297" i="4"/>
  <c r="K296" i="4"/>
  <c r="K295" i="4"/>
  <c r="K294" i="4"/>
  <c r="K293" i="4"/>
  <c r="K292" i="4"/>
  <c r="K291" i="4"/>
  <c r="K290" i="4"/>
  <c r="K289" i="4"/>
  <c r="K288" i="4"/>
  <c r="K287" i="4"/>
  <c r="K286" i="4"/>
  <c r="K285" i="4"/>
  <c r="K284" i="4"/>
  <c r="K283" i="4"/>
  <c r="K282" i="4"/>
  <c r="K281" i="4"/>
  <c r="K280" i="4"/>
  <c r="K279" i="4"/>
  <c r="K278" i="4"/>
  <c r="K277" i="4"/>
  <c r="K276" i="4"/>
  <c r="K275" i="4"/>
  <c r="K274" i="4"/>
  <c r="K273" i="4"/>
  <c r="K272" i="4"/>
  <c r="K271" i="4"/>
  <c r="K270" i="4"/>
  <c r="K269" i="4"/>
  <c r="K268" i="4"/>
  <c r="K267" i="4"/>
  <c r="K266" i="4"/>
  <c r="K262" i="4"/>
  <c r="K261" i="4"/>
  <c r="K260" i="4"/>
  <c r="K259" i="4"/>
  <c r="K258" i="4"/>
  <c r="K257" i="4"/>
  <c r="K256" i="4"/>
  <c r="K255" i="4"/>
  <c r="K254" i="4"/>
  <c r="K253" i="4"/>
  <c r="K252" i="4"/>
  <c r="K251" i="4"/>
  <c r="K250" i="4"/>
  <c r="K249" i="4"/>
  <c r="K248" i="4"/>
  <c r="K247" i="4"/>
  <c r="K246" i="4"/>
  <c r="K245" i="4"/>
  <c r="K244" i="4"/>
  <c r="K243" i="4"/>
  <c r="K242" i="4"/>
  <c r="K241" i="4"/>
  <c r="K240" i="4"/>
  <c r="K239" i="4"/>
  <c r="K238" i="4"/>
  <c r="K237" i="4"/>
  <c r="K236" i="4"/>
  <c r="K235" i="4"/>
  <c r="K234" i="4"/>
  <c r="K233" i="4"/>
  <c r="K232" i="4"/>
  <c r="K231" i="4"/>
  <c r="K230" i="4"/>
  <c r="K229" i="4"/>
  <c r="K228" i="4"/>
  <c r="K227" i="4"/>
  <c r="K226" i="4"/>
  <c r="K225" i="4"/>
  <c r="K224" i="4"/>
  <c r="K223" i="4"/>
  <c r="K222" i="4"/>
  <c r="K221" i="4"/>
  <c r="K220" i="4"/>
  <c r="K219" i="4"/>
  <c r="K218" i="4"/>
  <c r="K217" i="4"/>
  <c r="K216" i="4"/>
  <c r="K215" i="4"/>
  <c r="K214" i="4"/>
  <c r="K213" i="4"/>
  <c r="K212" i="4"/>
  <c r="K211" i="4"/>
  <c r="K210" i="4"/>
  <c r="K209" i="4"/>
  <c r="K208" i="4"/>
  <c r="K207" i="4"/>
  <c r="K206" i="4"/>
  <c r="K205" i="4"/>
  <c r="K204" i="4"/>
  <c r="K203" i="4"/>
  <c r="K202" i="4"/>
  <c r="K201" i="4"/>
  <c r="K200" i="4"/>
  <c r="K199" i="4"/>
  <c r="K198" i="4"/>
  <c r="K197" i="4"/>
  <c r="K196" i="4"/>
  <c r="K195" i="4"/>
  <c r="K194" i="4"/>
  <c r="K193" i="4"/>
  <c r="K192" i="4"/>
  <c r="K191" i="4"/>
  <c r="K190" i="4"/>
  <c r="K189" i="4"/>
  <c r="K188" i="4"/>
  <c r="K187" i="4"/>
  <c r="K186" i="4"/>
  <c r="K185" i="4"/>
  <c r="K184" i="4"/>
  <c r="K183" i="4"/>
  <c r="K182" i="4"/>
  <c r="K181" i="4"/>
  <c r="K180" i="4"/>
  <c r="K179" i="4"/>
  <c r="K178" i="4"/>
  <c r="K177" i="4"/>
  <c r="K176" i="4"/>
  <c r="K175" i="4"/>
  <c r="K174" i="4"/>
  <c r="K173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50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B2" i="4"/>
  <c r="G49" i="4"/>
  <c r="I378" i="4"/>
  <c r="F278" i="4"/>
  <c r="I278" i="4"/>
  <c r="H378" i="4"/>
  <c r="H278" i="4"/>
  <c r="I49" i="4"/>
  <c r="F49" i="4"/>
  <c r="G378" i="4"/>
  <c r="H49" i="4"/>
  <c r="G278" i="4"/>
  <c r="F378" i="4"/>
  <c r="I380" i="4"/>
  <c r="I109" i="4"/>
  <c r="H174" i="4"/>
  <c r="H273" i="4"/>
  <c r="F365" i="4"/>
  <c r="F273" i="4"/>
  <c r="G174" i="4"/>
  <c r="G380" i="4"/>
  <c r="G365" i="4"/>
  <c r="I174" i="4"/>
  <c r="G109" i="4"/>
  <c r="H109" i="4"/>
  <c r="F174" i="4"/>
  <c r="F380" i="4"/>
  <c r="H380" i="4"/>
  <c r="G273" i="4"/>
  <c r="H365" i="4"/>
  <c r="F109" i="4"/>
  <c r="I273" i="4"/>
  <c r="I365" i="4"/>
  <c r="I236" i="4"/>
  <c r="I397" i="4"/>
  <c r="G384" i="4"/>
  <c r="F10" i="4"/>
  <c r="I10" i="4"/>
  <c r="G10" i="4"/>
  <c r="I384" i="4"/>
  <c r="H397" i="4"/>
  <c r="F236" i="4"/>
  <c r="H384" i="4"/>
  <c r="F384" i="4"/>
  <c r="G236" i="4"/>
  <c r="H236" i="4"/>
  <c r="H10" i="4"/>
  <c r="G397" i="4"/>
  <c r="F397" i="4"/>
  <c r="F19" i="4"/>
  <c r="F194" i="4"/>
  <c r="I157" i="4"/>
  <c r="F8" i="4"/>
  <c r="H194" i="4"/>
  <c r="I194" i="4"/>
  <c r="H19" i="4"/>
  <c r="F157" i="4"/>
  <c r="G194" i="4"/>
  <c r="G8" i="4"/>
  <c r="I8" i="4"/>
  <c r="G19" i="4"/>
  <c r="I19" i="4"/>
  <c r="H8" i="4"/>
  <c r="H157" i="4"/>
  <c r="G157" i="4"/>
  <c r="H22" i="4"/>
  <c r="I334" i="4"/>
  <c r="H37" i="4"/>
  <c r="F37" i="4"/>
  <c r="G176" i="4"/>
  <c r="F334" i="4"/>
  <c r="H334" i="4"/>
  <c r="I37" i="4"/>
  <c r="I22" i="4"/>
  <c r="F22" i="4"/>
  <c r="G22" i="4"/>
  <c r="G334" i="4"/>
  <c r="G37" i="4"/>
  <c r="F176" i="4"/>
  <c r="G314" i="4"/>
  <c r="H176" i="4"/>
  <c r="I369" i="4"/>
  <c r="H169" i="4"/>
  <c r="F129" i="4"/>
  <c r="I176" i="4"/>
  <c r="H369" i="4"/>
  <c r="G129" i="4"/>
  <c r="H314" i="4"/>
  <c r="I169" i="4"/>
  <c r="I314" i="4"/>
  <c r="G169" i="4"/>
  <c r="F314" i="4"/>
  <c r="F169" i="4"/>
  <c r="H129" i="4"/>
  <c r="F369" i="4"/>
  <c r="I129" i="4"/>
  <c r="G369" i="4"/>
  <c r="F347" i="4"/>
  <c r="F301" i="4"/>
  <c r="H69" i="4"/>
  <c r="H290" i="4"/>
  <c r="G342" i="4"/>
  <c r="H342" i="4"/>
  <c r="I290" i="4"/>
  <c r="F342" i="4"/>
  <c r="F69" i="4"/>
  <c r="G290" i="4"/>
  <c r="I347" i="4"/>
  <c r="G301" i="4"/>
  <c r="I342" i="4"/>
  <c r="G69" i="4"/>
  <c r="G347" i="4"/>
  <c r="I69" i="4"/>
  <c r="F290" i="4"/>
  <c r="H301" i="4"/>
  <c r="I301" i="4"/>
  <c r="H347" i="4"/>
  <c r="H366" i="4"/>
  <c r="F168" i="4"/>
  <c r="H254" i="4"/>
  <c r="G254" i="4"/>
  <c r="I254" i="4"/>
  <c r="I168" i="4"/>
  <c r="H168" i="4"/>
  <c r="G366" i="4"/>
  <c r="F366" i="4"/>
  <c r="G168" i="4"/>
  <c r="I366" i="4"/>
  <c r="F254" i="4"/>
  <c r="I363" i="4"/>
  <c r="I26" i="4"/>
  <c r="G333" i="4"/>
  <c r="F258" i="4"/>
  <c r="F26" i="4"/>
  <c r="G363" i="4"/>
  <c r="F363" i="4"/>
  <c r="G26" i="4"/>
  <c r="I333" i="4"/>
  <c r="H333" i="4"/>
  <c r="F333" i="4"/>
  <c r="H363" i="4"/>
  <c r="H258" i="4"/>
  <c r="G258" i="4"/>
  <c r="H26" i="4"/>
  <c r="I258" i="4"/>
  <c r="G52" i="4"/>
  <c r="I172" i="4"/>
  <c r="I377" i="4"/>
  <c r="G73" i="4"/>
  <c r="F377" i="4"/>
  <c r="H377" i="4"/>
  <c r="I52" i="4"/>
  <c r="H172" i="4"/>
  <c r="I73" i="4"/>
  <c r="G172" i="4"/>
  <c r="H52" i="4"/>
  <c r="F172" i="4"/>
  <c r="G377" i="4"/>
  <c r="H73" i="4"/>
  <c r="F73" i="4"/>
  <c r="F52" i="4"/>
  <c r="I83" i="4"/>
  <c r="I130" i="4"/>
  <c r="H32" i="4"/>
  <c r="H319" i="4"/>
  <c r="F319" i="4"/>
  <c r="I319" i="4"/>
  <c r="F83" i="4"/>
  <c r="G32" i="4"/>
  <c r="G83" i="4"/>
  <c r="I32" i="4"/>
  <c r="G319" i="4"/>
  <c r="F130" i="4"/>
  <c r="H83" i="4"/>
  <c r="F32" i="4"/>
  <c r="H130" i="4"/>
  <c r="G130" i="4"/>
  <c r="H184" i="4"/>
  <c r="I207" i="4"/>
  <c r="F207" i="4"/>
  <c r="I184" i="4"/>
  <c r="H207" i="4"/>
  <c r="G184" i="4"/>
  <c r="G207" i="4"/>
  <c r="F184" i="4"/>
  <c r="H383" i="4"/>
  <c r="I383" i="4"/>
  <c r="G383" i="4"/>
  <c r="F383" i="4"/>
  <c r="I219" i="4"/>
  <c r="H219" i="4"/>
  <c r="F219" i="4"/>
  <c r="G219" i="4"/>
  <c r="I351" i="4"/>
  <c r="F351" i="4"/>
  <c r="H351" i="4"/>
  <c r="G351" i="4"/>
  <c r="F343" i="4"/>
  <c r="G295" i="4"/>
  <c r="F232" i="4"/>
  <c r="H232" i="4"/>
  <c r="I295" i="4"/>
  <c r="H295" i="4"/>
  <c r="G232" i="4"/>
  <c r="G343" i="4"/>
  <c r="H343" i="4"/>
  <c r="I343" i="4"/>
  <c r="F295" i="4"/>
  <c r="I232" i="4"/>
  <c r="F392" i="4"/>
  <c r="H78" i="4"/>
  <c r="I214" i="4"/>
  <c r="H88" i="4"/>
  <c r="G120" i="4"/>
  <c r="G214" i="4"/>
  <c r="H120" i="4"/>
  <c r="G88" i="4"/>
  <c r="I392" i="4"/>
  <c r="G78" i="4"/>
  <c r="I78" i="4"/>
  <c r="F88" i="4"/>
  <c r="F214" i="4"/>
  <c r="H214" i="4"/>
  <c r="G392" i="4"/>
  <c r="I88" i="4"/>
  <c r="I120" i="4"/>
  <c r="H392" i="4"/>
  <c r="F78" i="4"/>
  <c r="F120" i="4"/>
  <c r="I398" i="4"/>
  <c r="H399" i="4"/>
  <c r="H175" i="4"/>
  <c r="H132" i="4"/>
  <c r="F324" i="4"/>
  <c r="F132" i="4"/>
  <c r="F399" i="4"/>
  <c r="G324" i="4"/>
  <c r="H398" i="4"/>
  <c r="G398" i="4"/>
  <c r="G399" i="4"/>
  <c r="F398" i="4"/>
  <c r="G175" i="4"/>
  <c r="F175" i="4"/>
  <c r="I399" i="4"/>
  <c r="H324" i="4"/>
  <c r="G132" i="4"/>
  <c r="I175" i="4"/>
  <c r="I132" i="4"/>
  <c r="I324" i="4"/>
  <c r="G293" i="4"/>
  <c r="F376" i="4"/>
  <c r="H226" i="4"/>
  <c r="G226" i="4"/>
  <c r="I293" i="4"/>
  <c r="I376" i="4"/>
  <c r="H293" i="4"/>
  <c r="I226" i="4"/>
  <c r="F226" i="4"/>
  <c r="G376" i="4"/>
  <c r="H376" i="4"/>
  <c r="F293" i="4"/>
  <c r="I312" i="4"/>
  <c r="F34" i="4"/>
  <c r="I158" i="4"/>
  <c r="F158" i="4"/>
  <c r="H238" i="4"/>
  <c r="G238" i="4"/>
  <c r="H158" i="4"/>
  <c r="F312" i="4"/>
  <c r="G34" i="4"/>
  <c r="H312" i="4"/>
  <c r="G158" i="4"/>
  <c r="I34" i="4"/>
  <c r="G312" i="4"/>
  <c r="H34" i="4"/>
  <c r="F238" i="4"/>
  <c r="I238" i="4"/>
  <c r="F20" i="4"/>
  <c r="F339" i="4"/>
  <c r="H246" i="4"/>
  <c r="H339" i="4"/>
  <c r="G20" i="4"/>
  <c r="H20" i="4"/>
  <c r="G246" i="4"/>
  <c r="I339" i="4"/>
  <c r="I20" i="4"/>
  <c r="G339" i="4"/>
  <c r="F246" i="4"/>
  <c r="I246" i="4"/>
  <c r="H62" i="4"/>
  <c r="G62" i="4"/>
  <c r="I62" i="4"/>
  <c r="F62" i="4"/>
  <c r="F97" i="4"/>
  <c r="G97" i="4"/>
  <c r="G16" i="4"/>
  <c r="H97" i="4"/>
  <c r="I97" i="4"/>
  <c r="F16" i="4"/>
  <c r="H163" i="4"/>
  <c r="F358" i="4"/>
  <c r="H388" i="4"/>
  <c r="I358" i="4"/>
  <c r="H358" i="4"/>
  <c r="I163" i="4"/>
  <c r="H16" i="4"/>
  <c r="I16" i="4"/>
  <c r="F163" i="4"/>
  <c r="I388" i="4"/>
  <c r="G388" i="4"/>
  <c r="G358" i="4"/>
  <c r="G163" i="4"/>
  <c r="F388" i="4"/>
  <c r="I24" i="4"/>
  <c r="G375" i="4"/>
  <c r="H24" i="4"/>
  <c r="H375" i="4"/>
  <c r="F24" i="4"/>
  <c r="F375" i="4"/>
  <c r="I375" i="4"/>
  <c r="G24" i="4"/>
  <c r="F75" i="4"/>
  <c r="H300" i="4"/>
  <c r="H234" i="4"/>
  <c r="G23" i="4"/>
  <c r="G234" i="4"/>
  <c r="G396" i="4"/>
  <c r="I75" i="4"/>
  <c r="H396" i="4"/>
  <c r="F396" i="4"/>
  <c r="H23" i="4"/>
  <c r="F300" i="4"/>
  <c r="F234" i="4"/>
  <c r="G300" i="4"/>
  <c r="I396" i="4"/>
  <c r="H75" i="4"/>
  <c r="I234" i="4"/>
  <c r="F23" i="4"/>
  <c r="I23" i="4"/>
  <c r="G75" i="4"/>
  <c r="I300" i="4"/>
  <c r="H30" i="4"/>
  <c r="G112" i="4"/>
  <c r="F304" i="4"/>
  <c r="I112" i="4"/>
  <c r="H304" i="4"/>
  <c r="F30" i="4"/>
  <c r="H112" i="4"/>
  <c r="G304" i="4"/>
  <c r="I30" i="4"/>
  <c r="F112" i="4"/>
  <c r="G30" i="4"/>
  <c r="I304" i="4"/>
  <c r="I173" i="4"/>
  <c r="F337" i="4"/>
  <c r="H173" i="4"/>
  <c r="F173" i="4"/>
  <c r="G173" i="4"/>
  <c r="G337" i="4"/>
  <c r="I337" i="4"/>
  <c r="H337" i="4"/>
  <c r="I71" i="4"/>
  <c r="H71" i="4"/>
  <c r="F71" i="4"/>
  <c r="G71" i="4"/>
  <c r="F306" i="4"/>
  <c r="H281" i="4"/>
  <c r="H102" i="4"/>
  <c r="F96" i="4"/>
  <c r="G96" i="4"/>
  <c r="I281" i="4"/>
  <c r="G102" i="4"/>
  <c r="I306" i="4"/>
  <c r="F281" i="4"/>
  <c r="I102" i="4"/>
  <c r="I96" i="4"/>
  <c r="G281" i="4"/>
  <c r="H306" i="4"/>
  <c r="F102" i="4"/>
  <c r="H96" i="4"/>
  <c r="G306" i="4"/>
  <c r="I320" i="4"/>
  <c r="G320" i="4"/>
  <c r="F320" i="4"/>
  <c r="H320" i="4"/>
  <c r="G244" i="4"/>
  <c r="F289" i="4"/>
  <c r="I289" i="4"/>
  <c r="H289" i="4"/>
  <c r="I244" i="4"/>
  <c r="F244" i="4"/>
  <c r="G289" i="4"/>
  <c r="H244" i="4"/>
  <c r="G65" i="4"/>
  <c r="G183" i="4"/>
  <c r="F183" i="4"/>
  <c r="H65" i="4"/>
  <c r="I65" i="4"/>
  <c r="I183" i="4"/>
  <c r="F65" i="4"/>
  <c r="H183" i="4"/>
  <c r="F394" i="4"/>
  <c r="G311" i="4"/>
  <c r="H356" i="4"/>
  <c r="F166" i="4"/>
  <c r="I166" i="4"/>
  <c r="I311" i="4"/>
  <c r="F311" i="4"/>
  <c r="G356" i="4"/>
  <c r="H394" i="4"/>
  <c r="H311" i="4"/>
  <c r="H166" i="4"/>
  <c r="G166" i="4"/>
  <c r="I394" i="4"/>
  <c r="G394" i="4"/>
  <c r="I356" i="4"/>
  <c r="F356" i="4"/>
  <c r="F235" i="4"/>
  <c r="H298" i="4"/>
  <c r="H235" i="4"/>
  <c r="I298" i="4"/>
  <c r="G298" i="4"/>
  <c r="F298" i="4"/>
  <c r="I235" i="4"/>
  <c r="G235" i="4"/>
  <c r="I387" i="4"/>
  <c r="F122" i="4"/>
  <c r="F64" i="4"/>
  <c r="I79" i="4"/>
  <c r="G171" i="4"/>
  <c r="H64" i="4"/>
  <c r="G64" i="4"/>
  <c r="I64" i="4"/>
  <c r="H79" i="4"/>
  <c r="F171" i="4"/>
  <c r="G122" i="4"/>
  <c r="G387" i="4"/>
  <c r="H171" i="4"/>
  <c r="I122" i="4"/>
  <c r="F387" i="4"/>
  <c r="F79" i="4"/>
  <c r="I171" i="4"/>
  <c r="H122" i="4"/>
  <c r="G79" i="4"/>
  <c r="H387" i="4"/>
  <c r="H257" i="4"/>
  <c r="I257" i="4"/>
  <c r="F257" i="4"/>
  <c r="G257" i="4"/>
  <c r="F145" i="4"/>
  <c r="I191" i="4"/>
  <c r="F126" i="4"/>
  <c r="I206" i="4"/>
  <c r="G389" i="4"/>
  <c r="F276" i="4"/>
  <c r="I141" i="4"/>
  <c r="F212" i="4"/>
  <c r="G286" i="4"/>
  <c r="F119" i="4"/>
  <c r="G292" i="4"/>
  <c r="H191" i="4"/>
  <c r="I212" i="4"/>
  <c r="G141" i="4"/>
  <c r="I126" i="4"/>
  <c r="H212" i="4"/>
  <c r="G126" i="4"/>
  <c r="G119" i="4"/>
  <c r="F191" i="4"/>
  <c r="I119" i="4"/>
  <c r="H126" i="4"/>
  <c r="H206" i="4"/>
  <c r="H145" i="4"/>
  <c r="F141" i="4"/>
  <c r="H119" i="4"/>
  <c r="F292" i="4"/>
  <c r="H389" i="4"/>
  <c r="F389" i="4"/>
  <c r="I145" i="4"/>
  <c r="G206" i="4"/>
  <c r="G212" i="4"/>
  <c r="F286" i="4"/>
  <c r="I389" i="4"/>
  <c r="H276" i="4"/>
  <c r="H141" i="4"/>
  <c r="F206" i="4"/>
  <c r="I292" i="4"/>
  <c r="G191" i="4"/>
  <c r="G276" i="4"/>
  <c r="I286" i="4"/>
  <c r="I276" i="4"/>
  <c r="H292" i="4"/>
  <c r="H286" i="4"/>
  <c r="G145" i="4"/>
  <c r="F55" i="4"/>
  <c r="H55" i="4"/>
  <c r="H182" i="4"/>
  <c r="F362" i="4"/>
  <c r="G195" i="4"/>
  <c r="G167" i="4"/>
  <c r="I195" i="4"/>
  <c r="H167" i="4"/>
  <c r="F182" i="4"/>
  <c r="F167" i="4"/>
  <c r="H195" i="4"/>
  <c r="I362" i="4"/>
  <c r="I55" i="4"/>
  <c r="G182" i="4"/>
  <c r="G55" i="4"/>
  <c r="I167" i="4"/>
  <c r="G362" i="4"/>
  <c r="H362" i="4"/>
  <c r="I182" i="4"/>
  <c r="F195" i="4"/>
  <c r="F93" i="4"/>
  <c r="F240" i="4"/>
  <c r="G233" i="4"/>
  <c r="I181" i="4"/>
  <c r="I186" i="4"/>
  <c r="F186" i="4"/>
  <c r="G181" i="4"/>
  <c r="F336" i="4"/>
  <c r="G336" i="4"/>
  <c r="H336" i="4"/>
  <c r="I93" i="4"/>
  <c r="H93" i="4"/>
  <c r="G186" i="4"/>
  <c r="H233" i="4"/>
  <c r="H181" i="4"/>
  <c r="I240" i="4"/>
  <c r="F233" i="4"/>
  <c r="G93" i="4"/>
  <c r="G240" i="4"/>
  <c r="I336" i="4"/>
  <c r="I233" i="4"/>
  <c r="F181" i="4"/>
  <c r="H186" i="4"/>
  <c r="H240" i="4"/>
  <c r="I142" i="4"/>
  <c r="G308" i="4"/>
  <c r="H308" i="4"/>
  <c r="F142" i="4"/>
  <c r="F308" i="4"/>
  <c r="G142" i="4"/>
  <c r="I308" i="4"/>
  <c r="H142" i="4"/>
  <c r="I255" i="4"/>
  <c r="F255" i="4"/>
  <c r="H255" i="4"/>
  <c r="G255" i="4"/>
  <c r="I99" i="4"/>
  <c r="H72" i="4"/>
  <c r="G269" i="4"/>
  <c r="G99" i="4"/>
  <c r="H269" i="4"/>
  <c r="G72" i="4"/>
  <c r="I72" i="4"/>
  <c r="H99" i="4"/>
  <c r="I269" i="4"/>
  <c r="F99" i="4"/>
  <c r="F269" i="4"/>
  <c r="F72" i="4"/>
  <c r="F316" i="4"/>
  <c r="G381" i="4"/>
  <c r="H370" i="4"/>
  <c r="F350" i="4"/>
  <c r="H323" i="4"/>
  <c r="I350" i="4"/>
  <c r="G316" i="4"/>
  <c r="G350" i="4"/>
  <c r="I323" i="4"/>
  <c r="F381" i="4"/>
  <c r="F323" i="4"/>
  <c r="I370" i="4"/>
  <c r="H350" i="4"/>
  <c r="H381" i="4"/>
  <c r="G370" i="4"/>
  <c r="F370" i="4"/>
  <c r="H316" i="4"/>
  <c r="G323" i="4"/>
  <c r="I381" i="4"/>
  <c r="I316" i="4"/>
  <c r="F282" i="4"/>
  <c r="I282" i="4"/>
  <c r="G282" i="4"/>
  <c r="H282" i="4"/>
  <c r="I229" i="4"/>
  <c r="G127" i="4"/>
  <c r="G241" i="4"/>
  <c r="F283" i="4"/>
  <c r="H200" i="4"/>
  <c r="G346" i="4"/>
  <c r="G272" i="4"/>
  <c r="F200" i="4"/>
  <c r="H229" i="4"/>
  <c r="H241" i="4"/>
  <c r="H283" i="4"/>
  <c r="F127" i="4"/>
  <c r="H346" i="4"/>
  <c r="G229" i="4"/>
  <c r="F229" i="4"/>
  <c r="F272" i="4"/>
  <c r="I127" i="4"/>
  <c r="I200" i="4"/>
  <c r="G283" i="4"/>
  <c r="I241" i="4"/>
  <c r="F241" i="4"/>
  <c r="H127" i="4"/>
  <c r="F346" i="4"/>
  <c r="G200" i="4"/>
  <c r="I283" i="4"/>
  <c r="I346" i="4"/>
  <c r="H272" i="4"/>
  <c r="I272" i="4"/>
  <c r="H349" i="4"/>
  <c r="I332" i="4"/>
  <c r="G39" i="4"/>
  <c r="H56" i="4"/>
  <c r="H328" i="4"/>
  <c r="F216" i="4"/>
  <c r="G349" i="4"/>
  <c r="H39" i="4"/>
  <c r="G328" i="4"/>
  <c r="G216" i="4"/>
  <c r="I328" i="4"/>
  <c r="I216" i="4"/>
  <c r="F349" i="4"/>
  <c r="F39" i="4"/>
  <c r="G56" i="4"/>
  <c r="I56" i="4"/>
  <c r="H216" i="4"/>
  <c r="H332" i="4"/>
  <c r="F328" i="4"/>
  <c r="I39" i="4"/>
  <c r="F332" i="4"/>
  <c r="I349" i="4"/>
  <c r="F56" i="4"/>
  <c r="G332" i="4"/>
  <c r="G209" i="4"/>
  <c r="I91" i="4"/>
  <c r="I209" i="4"/>
  <c r="F209" i="4"/>
  <c r="G91" i="4"/>
  <c r="F91" i="4"/>
  <c r="H91" i="4"/>
  <c r="H209" i="4"/>
  <c r="I149" i="4"/>
  <c r="I247" i="4"/>
  <c r="I148" i="4"/>
  <c r="F202" i="4"/>
  <c r="F149" i="4"/>
  <c r="F247" i="4"/>
  <c r="G247" i="4"/>
  <c r="H148" i="4"/>
  <c r="I202" i="4"/>
  <c r="G202" i="4"/>
  <c r="H202" i="4"/>
  <c r="G149" i="4"/>
  <c r="H247" i="4"/>
  <c r="H149" i="4"/>
  <c r="F148" i="4"/>
  <c r="G148" i="4"/>
  <c r="H66" i="4"/>
  <c r="I128" i="4"/>
  <c r="I57" i="4"/>
  <c r="H60" i="4"/>
  <c r="G128" i="4"/>
  <c r="H128" i="4"/>
  <c r="F60" i="4"/>
  <c r="G60" i="4"/>
  <c r="H57" i="4"/>
  <c r="G66" i="4"/>
  <c r="I66" i="4"/>
  <c r="F57" i="4"/>
  <c r="G57" i="4"/>
  <c r="I60" i="4"/>
  <c r="F66" i="4"/>
  <c r="F128" i="4"/>
  <c r="H266" i="4"/>
  <c r="H54" i="4"/>
  <c r="I151" i="4"/>
  <c r="G188" i="4"/>
  <c r="I144" i="4"/>
  <c r="F188" i="4"/>
  <c r="F54" i="4"/>
  <c r="I54" i="4"/>
  <c r="H188" i="4"/>
  <c r="G54" i="4"/>
  <c r="F266" i="4"/>
  <c r="H144" i="4"/>
  <c r="I188" i="4"/>
  <c r="G144" i="4"/>
  <c r="G151" i="4"/>
  <c r="F144" i="4"/>
  <c r="I266" i="4"/>
  <c r="F151" i="4"/>
  <c r="H151" i="4"/>
  <c r="G266" i="4"/>
  <c r="I348" i="4"/>
  <c r="F371" i="4"/>
  <c r="F107" i="4"/>
  <c r="I107" i="4"/>
  <c r="H107" i="4"/>
  <c r="H348" i="4"/>
  <c r="H371" i="4"/>
  <c r="G371" i="4"/>
  <c r="I371" i="4"/>
  <c r="G348" i="4"/>
  <c r="G107" i="4"/>
  <c r="F348" i="4"/>
  <c r="I205" i="4"/>
  <c r="H94" i="4"/>
  <c r="H161" i="4"/>
  <c r="G205" i="4"/>
  <c r="G161" i="4"/>
  <c r="F205" i="4"/>
  <c r="I161" i="4"/>
  <c r="H205" i="4"/>
  <c r="I94" i="4"/>
  <c r="G94" i="4"/>
  <c r="F161" i="4"/>
  <c r="F94" i="4"/>
  <c r="H224" i="4"/>
  <c r="F305" i="4"/>
  <c r="G42" i="4"/>
  <c r="H326" i="4"/>
  <c r="G326" i="4"/>
  <c r="H42" i="4"/>
  <c r="I42" i="4"/>
  <c r="I305" i="4"/>
  <c r="H305" i="4"/>
  <c r="I224" i="4"/>
  <c r="F224" i="4"/>
  <c r="I326" i="4"/>
  <c r="G305" i="4"/>
  <c r="G224" i="4"/>
  <c r="F326" i="4"/>
  <c r="F42" i="4"/>
  <c r="F43" i="4"/>
  <c r="H155" i="4"/>
  <c r="I155" i="4"/>
  <c r="F155" i="4"/>
  <c r="I43" i="4"/>
  <c r="G43" i="4"/>
  <c r="H43" i="4"/>
  <c r="G155" i="4"/>
  <c r="I251" i="4"/>
  <c r="F251" i="4"/>
  <c r="G201" i="4"/>
  <c r="H251" i="4"/>
  <c r="G251" i="4"/>
  <c r="I201" i="4"/>
  <c r="H156" i="4"/>
  <c r="I327" i="4"/>
  <c r="F201" i="4"/>
  <c r="G327" i="4"/>
  <c r="H327" i="4"/>
  <c r="F156" i="4"/>
  <c r="H201" i="4"/>
  <c r="G156" i="4"/>
  <c r="I156" i="4"/>
  <c r="F327" i="4"/>
  <c r="G137" i="4"/>
  <c r="I230" i="4"/>
  <c r="G296" i="4"/>
  <c r="G221" i="4"/>
  <c r="H221" i="4"/>
  <c r="F230" i="4"/>
  <c r="F221" i="4"/>
  <c r="F296" i="4"/>
  <c r="I296" i="4"/>
  <c r="H296" i="4"/>
  <c r="G230" i="4"/>
  <c r="H137" i="4"/>
  <c r="I137" i="4"/>
  <c r="I221" i="4"/>
  <c r="H230" i="4"/>
  <c r="F137" i="4"/>
  <c r="I180" i="4"/>
  <c r="I313" i="4"/>
  <c r="G180" i="4"/>
  <c r="G279" i="4"/>
  <c r="I279" i="4"/>
  <c r="H313" i="4"/>
  <c r="F279" i="4"/>
  <c r="F180" i="4"/>
  <c r="G313" i="4"/>
  <c r="H180" i="4"/>
  <c r="H279" i="4"/>
  <c r="F313" i="4"/>
  <c r="H92" i="4"/>
  <c r="H189" i="4"/>
  <c r="G210" i="4"/>
  <c r="F210" i="4"/>
  <c r="I92" i="4"/>
  <c r="G92" i="4"/>
  <c r="G189" i="4"/>
  <c r="F92" i="4"/>
  <c r="H210" i="4"/>
  <c r="F189" i="4"/>
  <c r="I210" i="4"/>
  <c r="I189" i="4"/>
  <c r="F28" i="4"/>
  <c r="I117" i="4"/>
  <c r="G50" i="4"/>
  <c r="G45" i="4"/>
  <c r="H28" i="4"/>
  <c r="H341" i="4"/>
  <c r="I341" i="4"/>
  <c r="F50" i="4"/>
  <c r="G117" i="4"/>
  <c r="F341" i="4"/>
  <c r="F117" i="4"/>
  <c r="F45" i="4"/>
  <c r="G341" i="4"/>
  <c r="I50" i="4"/>
  <c r="I45" i="4"/>
  <c r="H50" i="4"/>
  <c r="H117" i="4"/>
  <c r="I28" i="4"/>
  <c r="H45" i="4"/>
  <c r="G28" i="4"/>
  <c r="H335" i="4"/>
  <c r="I270" i="4"/>
  <c r="G139" i="4"/>
  <c r="F139" i="4"/>
  <c r="H270" i="4"/>
  <c r="I139" i="4"/>
  <c r="F335" i="4"/>
  <c r="I335" i="4"/>
  <c r="F270" i="4"/>
  <c r="G335" i="4"/>
  <c r="G270" i="4"/>
  <c r="H139" i="4"/>
  <c r="H322" i="4"/>
  <c r="F164" i="4"/>
  <c r="F48" i="4"/>
  <c r="H164" i="4"/>
  <c r="I164" i="4"/>
  <c r="I322" i="4"/>
  <c r="F322" i="4"/>
  <c r="G322" i="4"/>
  <c r="G48" i="4"/>
  <c r="I48" i="4"/>
  <c r="G164" i="4"/>
  <c r="H48" i="4"/>
  <c r="H13" i="4"/>
  <c r="G374" i="4"/>
  <c r="I89" i="4"/>
  <c r="I133" i="4"/>
  <c r="I84" i="4"/>
  <c r="H374" i="4"/>
  <c r="F374" i="4"/>
  <c r="H89" i="4"/>
  <c r="F133" i="4"/>
  <c r="G133" i="4"/>
  <c r="I13" i="4"/>
  <c r="H84" i="4"/>
  <c r="I374" i="4"/>
  <c r="H133" i="4"/>
  <c r="G84" i="4"/>
  <c r="F84" i="4"/>
  <c r="F89" i="4"/>
  <c r="G89" i="4"/>
  <c r="G13" i="4"/>
  <c r="F13" i="4"/>
  <c r="H307" i="4"/>
  <c r="I262" i="4"/>
  <c r="G262" i="4"/>
  <c r="H262" i="4"/>
  <c r="G307" i="4"/>
  <c r="F307" i="4"/>
  <c r="F262" i="4"/>
  <c r="I307" i="4"/>
  <c r="F111" i="4"/>
  <c r="I203" i="4"/>
  <c r="I68" i="4"/>
  <c r="G217" i="4"/>
  <c r="H203" i="4"/>
  <c r="G111" i="4"/>
  <c r="H111" i="4"/>
  <c r="H68" i="4"/>
  <c r="G68" i="4"/>
  <c r="I217" i="4"/>
  <c r="G203" i="4"/>
  <c r="I111" i="4"/>
  <c r="F203" i="4"/>
  <c r="F217" i="4"/>
  <c r="F68" i="4"/>
  <c r="H217" i="4"/>
  <c r="F115" i="4"/>
  <c r="H87" i="4"/>
  <c r="F87" i="4"/>
  <c r="G115" i="4"/>
  <c r="G87" i="4"/>
  <c r="I87" i="4"/>
  <c r="I115" i="4"/>
  <c r="H115" i="4"/>
  <c r="I35" i="4"/>
  <c r="H299" i="4"/>
  <c r="H35" i="4"/>
  <c r="F35" i="4"/>
  <c r="I299" i="4"/>
  <c r="G35" i="4"/>
  <c r="G299" i="4"/>
  <c r="F299" i="4"/>
  <c r="I40" i="4"/>
  <c r="G287" i="4"/>
  <c r="F287" i="4"/>
  <c r="H40" i="4"/>
  <c r="G40" i="4"/>
  <c r="I287" i="4"/>
  <c r="H287" i="4"/>
  <c r="F40" i="4"/>
  <c r="F53" i="4"/>
  <c r="H14" i="4"/>
  <c r="F242" i="4"/>
  <c r="I252" i="4"/>
  <c r="G14" i="4"/>
  <c r="G252" i="4"/>
  <c r="H242" i="4"/>
  <c r="I53" i="4"/>
  <c r="F14" i="4"/>
  <c r="F252" i="4"/>
  <c r="H53" i="4"/>
  <c r="G53" i="4"/>
  <c r="I14" i="4"/>
  <c r="I242" i="4"/>
  <c r="H252" i="4"/>
  <c r="G242" i="4"/>
  <c r="F123" i="4"/>
  <c r="I104" i="4"/>
  <c r="H267" i="4"/>
  <c r="H123" i="4"/>
  <c r="G100" i="4"/>
  <c r="F100" i="4"/>
  <c r="I267" i="4"/>
  <c r="G123" i="4"/>
  <c r="G267" i="4"/>
  <c r="I100" i="4"/>
  <c r="H104" i="4"/>
  <c r="F104" i="4"/>
  <c r="F267" i="4"/>
  <c r="G104" i="4"/>
  <c r="H100" i="4"/>
  <c r="I123" i="4"/>
  <c r="G18" i="4"/>
  <c r="G228" i="4"/>
  <c r="G393" i="4"/>
  <c r="F46" i="4"/>
  <c r="I18" i="4"/>
  <c r="I228" i="4"/>
  <c r="I393" i="4"/>
  <c r="G46" i="4"/>
  <c r="H18" i="4"/>
  <c r="F228" i="4"/>
  <c r="I46" i="4"/>
  <c r="H393" i="4"/>
  <c r="H46" i="4"/>
  <c r="F393" i="4"/>
  <c r="H228" i="4"/>
  <c r="F18" i="4"/>
  <c r="H315" i="4"/>
  <c r="F284" i="4"/>
  <c r="I192" i="4"/>
  <c r="G294" i="4"/>
  <c r="H192" i="4"/>
  <c r="G284" i="4"/>
  <c r="F192" i="4"/>
  <c r="H284" i="4"/>
  <c r="G192" i="4"/>
  <c r="F294" i="4"/>
  <c r="I284" i="4"/>
  <c r="H294" i="4"/>
  <c r="F315" i="4"/>
  <c r="I315" i="4"/>
  <c r="G315" i="4"/>
  <c r="I294" i="4"/>
  <c r="I211" i="4"/>
  <c r="H41" i="4"/>
  <c r="G147" i="4"/>
  <c r="F41" i="4"/>
  <c r="H211" i="4"/>
  <c r="F211" i="4"/>
  <c r="G211" i="4"/>
  <c r="G41" i="4"/>
  <c r="I147" i="4"/>
  <c r="H147" i="4"/>
  <c r="I41" i="4"/>
  <c r="F147" i="4"/>
  <c r="I33" i="4"/>
  <c r="G33" i="4"/>
  <c r="F33" i="4"/>
  <c r="H33" i="4"/>
  <c r="F385" i="4"/>
  <c r="G385" i="4"/>
  <c r="H385" i="4"/>
  <c r="I385" i="4"/>
  <c r="G223" i="4"/>
  <c r="G227" i="4"/>
  <c r="G338" i="4"/>
  <c r="F291" i="4"/>
  <c r="H160" i="4"/>
  <c r="H227" i="4"/>
  <c r="I291" i="4"/>
  <c r="I338" i="4"/>
  <c r="G291" i="4"/>
  <c r="F338" i="4"/>
  <c r="H338" i="4"/>
  <c r="F223" i="4"/>
  <c r="I160" i="4"/>
  <c r="F160" i="4"/>
  <c r="I227" i="4"/>
  <c r="F227" i="4"/>
  <c r="H223" i="4"/>
  <c r="I223" i="4"/>
  <c r="G160" i="4"/>
  <c r="H291" i="4"/>
  <c r="H285" i="4"/>
  <c r="I197" i="4"/>
  <c r="F197" i="4"/>
  <c r="H197" i="4"/>
  <c r="I285" i="4"/>
  <c r="G285" i="4"/>
  <c r="G197" i="4"/>
  <c r="F285" i="4"/>
  <c r="I7" i="4"/>
  <c r="G271" i="4"/>
  <c r="I297" i="4"/>
  <c r="H297" i="4"/>
  <c r="I271" i="4"/>
  <c r="F7" i="4"/>
  <c r="F297" i="4"/>
  <c r="H271" i="4"/>
  <c r="H7" i="4"/>
  <c r="G7" i="4"/>
  <c r="G297" i="4"/>
  <c r="F271" i="4"/>
  <c r="G367" i="4"/>
  <c r="H367" i="4"/>
  <c r="F367" i="4"/>
  <c r="I367" i="4"/>
  <c r="F331" i="4"/>
  <c r="I331" i="4"/>
  <c r="G331" i="4"/>
  <c r="H331" i="4"/>
  <c r="H261" i="4"/>
  <c r="F345" i="4"/>
  <c r="G231" i="4"/>
  <c r="F261" i="4"/>
  <c r="I345" i="4"/>
  <c r="G261" i="4"/>
  <c r="H345" i="4"/>
  <c r="I261" i="4"/>
  <c r="I231" i="4"/>
  <c r="F231" i="4"/>
  <c r="H231" i="4"/>
  <c r="G345" i="4"/>
  <c r="H82" i="4"/>
  <c r="H329" i="4"/>
  <c r="G114" i="4"/>
  <c r="F82" i="4"/>
  <c r="H114" i="4"/>
  <c r="G82" i="4"/>
  <c r="G329" i="4"/>
  <c r="I329" i="4"/>
  <c r="F329" i="4"/>
  <c r="F114" i="4"/>
  <c r="I82" i="4"/>
  <c r="I114" i="4"/>
  <c r="G256" i="4"/>
  <c r="G317" i="4"/>
  <c r="G277" i="4"/>
  <c r="F101" i="4"/>
  <c r="H143" i="4"/>
  <c r="F256" i="4"/>
  <c r="I256" i="4"/>
  <c r="G101" i="4"/>
  <c r="I101" i="4"/>
  <c r="H317" i="4"/>
  <c r="H256" i="4"/>
  <c r="I277" i="4"/>
  <c r="H101" i="4"/>
  <c r="G143" i="4"/>
  <c r="H277" i="4"/>
  <c r="F317" i="4"/>
  <c r="I143" i="4"/>
  <c r="F143" i="4"/>
  <c r="F277" i="4"/>
  <c r="I317" i="4"/>
  <c r="H190" i="4"/>
  <c r="H379" i="4"/>
  <c r="I44" i="4"/>
  <c r="H325" i="4"/>
  <c r="G379" i="4"/>
  <c r="F44" i="4"/>
  <c r="F325" i="4"/>
  <c r="I379" i="4"/>
  <c r="G44" i="4"/>
  <c r="G325" i="4"/>
  <c r="H44" i="4"/>
  <c r="F379" i="4"/>
  <c r="F190" i="4"/>
  <c r="I190" i="4"/>
  <c r="I325" i="4"/>
  <c r="G190" i="4"/>
  <c r="I47" i="4"/>
  <c r="F340" i="4"/>
  <c r="I204" i="4"/>
  <c r="H179" i="4"/>
  <c r="H340" i="4"/>
  <c r="H204" i="4"/>
  <c r="H47" i="4"/>
  <c r="F204" i="4"/>
  <c r="G204" i="4"/>
  <c r="G340" i="4"/>
  <c r="F47" i="4"/>
  <c r="G179" i="4"/>
  <c r="G47" i="4"/>
  <c r="I340" i="4"/>
  <c r="F179" i="4"/>
  <c r="I179" i="4"/>
  <c r="H303" i="4"/>
  <c r="F208" i="4"/>
  <c r="H177" i="4"/>
  <c r="G303" i="4"/>
  <c r="I177" i="4"/>
  <c r="I303" i="4"/>
  <c r="G208" i="4"/>
  <c r="H208" i="4"/>
  <c r="G177" i="4"/>
  <c r="F177" i="4"/>
  <c r="I208" i="4"/>
  <c r="F303" i="4"/>
  <c r="I302" i="4"/>
  <c r="H187" i="4"/>
  <c r="I275" i="4"/>
  <c r="I253" i="4"/>
  <c r="G31" i="4"/>
  <c r="F31" i="4"/>
  <c r="G302" i="4"/>
  <c r="F187" i="4"/>
  <c r="F253" i="4"/>
  <c r="G187" i="4"/>
  <c r="H253" i="4"/>
  <c r="H302" i="4"/>
  <c r="I31" i="4"/>
  <c r="H31" i="4"/>
  <c r="F275" i="4"/>
  <c r="H275" i="4"/>
  <c r="G253" i="4"/>
  <c r="F302" i="4"/>
  <c r="I187" i="4"/>
  <c r="G275" i="4"/>
  <c r="G309" i="4"/>
  <c r="F400" i="4"/>
  <c r="H386" i="4"/>
  <c r="H274" i="4"/>
  <c r="F288" i="4"/>
  <c r="G76" i="4"/>
  <c r="I248" i="4"/>
  <c r="G288" i="4"/>
  <c r="H309" i="4"/>
  <c r="I386" i="4"/>
  <c r="I400" i="4"/>
  <c r="H248" i="4"/>
  <c r="F386" i="4"/>
  <c r="I76" i="4"/>
  <c r="F274" i="4"/>
  <c r="H400" i="4"/>
  <c r="G386" i="4"/>
  <c r="I274" i="4"/>
  <c r="F76" i="4"/>
  <c r="H76" i="4"/>
  <c r="G274" i="4"/>
  <c r="I288" i="4"/>
  <c r="H288" i="4"/>
  <c r="I309" i="4"/>
  <c r="G400" i="4"/>
  <c r="F309" i="4"/>
  <c r="F248" i="4"/>
  <c r="G248" i="4"/>
  <c r="G90" i="4"/>
  <c r="H90" i="4"/>
  <c r="F90" i="4"/>
  <c r="I90" i="4"/>
  <c r="G215" i="4"/>
  <c r="F17" i="4"/>
  <c r="F138" i="4"/>
  <c r="H220" i="4"/>
  <c r="F12" i="4"/>
  <c r="F81" i="4"/>
  <c r="G63" i="4"/>
  <c r="F36" i="4"/>
  <c r="H63" i="4"/>
  <c r="I12" i="4"/>
  <c r="G138" i="4"/>
  <c r="I36" i="4"/>
  <c r="H215" i="4"/>
  <c r="H17" i="4"/>
  <c r="G220" i="4"/>
  <c r="G12" i="4"/>
  <c r="G17" i="4"/>
  <c r="G36" i="4"/>
  <c r="H12" i="4"/>
  <c r="I63" i="4"/>
  <c r="I81" i="4"/>
  <c r="F220" i="4"/>
  <c r="I220" i="4"/>
  <c r="H81" i="4"/>
  <c r="F63" i="4"/>
  <c r="H36" i="4"/>
  <c r="I138" i="4"/>
  <c r="F215" i="4"/>
  <c r="G81" i="4"/>
  <c r="H138" i="4"/>
  <c r="I215" i="4"/>
  <c r="I17" i="4"/>
  <c r="I113" i="4"/>
  <c r="H368" i="4"/>
  <c r="F368" i="4"/>
  <c r="H131" i="4"/>
  <c r="F113" i="4"/>
  <c r="G131" i="4"/>
  <c r="I368" i="4"/>
  <c r="G368" i="4"/>
  <c r="I131" i="4"/>
  <c r="G113" i="4"/>
  <c r="H113" i="4"/>
  <c r="F131" i="4"/>
  <c r="H352" i="4"/>
  <c r="H178" i="4"/>
  <c r="F110" i="4"/>
  <c r="G110" i="4"/>
  <c r="H110" i="4"/>
  <c r="G178" i="4"/>
  <c r="I178" i="4"/>
  <c r="I352" i="4"/>
  <c r="F352" i="4"/>
  <c r="I110" i="4"/>
  <c r="G352" i="4"/>
  <c r="F178" i="4"/>
  <c r="I67" i="4"/>
  <c r="F395" i="4"/>
  <c r="G395" i="4"/>
  <c r="G67" i="4"/>
  <c r="H67" i="4"/>
  <c r="H395" i="4"/>
  <c r="F67" i="4"/>
  <c r="I395" i="4"/>
  <c r="I105" i="4"/>
  <c r="H249" i="4"/>
  <c r="G105" i="4"/>
  <c r="I249" i="4"/>
  <c r="F105" i="4"/>
  <c r="G249" i="4"/>
  <c r="H105" i="4"/>
  <c r="F249" i="4"/>
  <c r="F218" i="4"/>
  <c r="I218" i="4"/>
  <c r="F364" i="4"/>
  <c r="G218" i="4"/>
  <c r="H364" i="4"/>
  <c r="H218" i="4"/>
  <c r="I364" i="4"/>
  <c r="G222" i="4"/>
  <c r="I222" i="4"/>
  <c r="G364" i="4"/>
  <c r="H222" i="4"/>
  <c r="F222" i="4"/>
  <c r="I11" i="4"/>
  <c r="I310" i="4"/>
  <c r="H77" i="4"/>
  <c r="G11" i="4"/>
  <c r="F77" i="4"/>
  <c r="F11" i="4"/>
  <c r="I77" i="4"/>
  <c r="G77" i="4"/>
  <c r="G310" i="4"/>
  <c r="F310" i="4"/>
  <c r="H11" i="4"/>
  <c r="H310" i="4"/>
  <c r="I382" i="4"/>
  <c r="I74" i="4"/>
  <c r="H198" i="4"/>
  <c r="F150" i="4"/>
  <c r="G243" i="4"/>
  <c r="H243" i="4"/>
  <c r="H150" i="4"/>
  <c r="G150" i="4"/>
  <c r="G74" i="4"/>
  <c r="I150" i="4"/>
  <c r="F198" i="4"/>
  <c r="H382" i="4"/>
  <c r="F243" i="4"/>
  <c r="F74" i="4"/>
  <c r="I243" i="4"/>
  <c r="I198" i="4"/>
  <c r="H74" i="4"/>
  <c r="F382" i="4"/>
  <c r="G382" i="4"/>
  <c r="G198" i="4"/>
  <c r="F108" i="4"/>
  <c r="G390" i="4"/>
  <c r="G15" i="4"/>
  <c r="H15" i="4"/>
  <c r="H108" i="4"/>
  <c r="I390" i="4"/>
  <c r="H390" i="4"/>
  <c r="F15" i="4"/>
  <c r="G108" i="4"/>
  <c r="I108" i="4"/>
  <c r="I15" i="4"/>
  <c r="F390" i="4"/>
  <c r="G330" i="4"/>
  <c r="I85" i="4"/>
  <c r="G154" i="4"/>
  <c r="H330" i="4"/>
  <c r="F85" i="4"/>
  <c r="H85" i="4"/>
  <c r="G85" i="4"/>
  <c r="F330" i="4"/>
  <c r="I154" i="4"/>
  <c r="H154" i="4"/>
  <c r="F154" i="4"/>
  <c r="I330" i="4"/>
  <c r="G185" i="4"/>
  <c r="G245" i="4"/>
  <c r="I124" i="4"/>
  <c r="G153" i="4"/>
  <c r="F268" i="4"/>
  <c r="G124" i="4"/>
  <c r="I185" i="4"/>
  <c r="F245" i="4"/>
  <c r="I153" i="4"/>
  <c r="F185" i="4"/>
  <c r="I245" i="4"/>
  <c r="I268" i="4"/>
  <c r="H268" i="4"/>
  <c r="H124" i="4"/>
  <c r="G268" i="4"/>
  <c r="H153" i="4"/>
  <c r="F124" i="4"/>
  <c r="F153" i="4"/>
  <c r="H245" i="4"/>
  <c r="H185" i="4"/>
  <c r="I193" i="4"/>
  <c r="F321" i="4"/>
  <c r="I70" i="4"/>
  <c r="F38" i="4"/>
  <c r="H70" i="4"/>
  <c r="H38" i="4"/>
  <c r="G70" i="4"/>
  <c r="I321" i="4"/>
  <c r="I38" i="4"/>
  <c r="H193" i="4"/>
  <c r="G321" i="4"/>
  <c r="F70" i="4"/>
  <c r="F193" i="4"/>
  <c r="G38" i="4"/>
  <c r="G193" i="4"/>
  <c r="H321" i="4"/>
  <c r="H29" i="4"/>
  <c r="F118" i="4"/>
  <c r="G118" i="4"/>
  <c r="I29" i="4"/>
  <c r="G29" i="4"/>
  <c r="F29" i="4"/>
  <c r="I118" i="4"/>
  <c r="H118" i="4"/>
  <c r="F391" i="4"/>
  <c r="I237" i="4"/>
  <c r="I391" i="4"/>
  <c r="F237" i="4"/>
  <c r="G237" i="4"/>
  <c r="G391" i="4"/>
  <c r="H237" i="4"/>
  <c r="H391" i="4"/>
  <c r="H250" i="4"/>
  <c r="F27" i="4"/>
  <c r="G152" i="4"/>
  <c r="G27" i="4"/>
  <c r="H103" i="4"/>
  <c r="H27" i="4"/>
  <c r="I27" i="4"/>
  <c r="F103" i="4"/>
  <c r="F152" i="4"/>
  <c r="I103" i="4"/>
  <c r="G103" i="4"/>
  <c r="I152" i="4"/>
  <c r="I250" i="4"/>
  <c r="G250" i="4"/>
  <c r="H152" i="4"/>
  <c r="F250" i="4"/>
  <c r="I159" i="4"/>
  <c r="G51" i="4"/>
  <c r="I116" i="4"/>
  <c r="F51" i="4"/>
  <c r="F25" i="4"/>
  <c r="G25" i="4"/>
  <c r="H25" i="4"/>
  <c r="I25" i="4"/>
  <c r="H159" i="4"/>
  <c r="F116" i="4"/>
  <c r="I51" i="4"/>
  <c r="G159" i="4"/>
  <c r="H51" i="4"/>
  <c r="H116" i="4"/>
  <c r="F159" i="4"/>
  <c r="G116" i="4"/>
  <c r="G318" i="4"/>
  <c r="F360" i="4"/>
  <c r="H106" i="4"/>
  <c r="I196" i="4"/>
  <c r="I140" i="4"/>
  <c r="I106" i="4"/>
  <c r="H199" i="4"/>
  <c r="G196" i="4"/>
  <c r="G360" i="4"/>
  <c r="G140" i="4"/>
  <c r="G106" i="4"/>
  <c r="F140" i="4"/>
  <c r="I360" i="4"/>
  <c r="G199" i="4"/>
  <c r="F199" i="4"/>
  <c r="I318" i="4"/>
  <c r="I199" i="4"/>
  <c r="H196" i="4"/>
  <c r="F106" i="4"/>
  <c r="H360" i="4"/>
  <c r="F196" i="4"/>
  <c r="F318" i="4"/>
  <c r="H140" i="4"/>
  <c r="H318" i="4"/>
  <c r="I58" i="4"/>
  <c r="G98" i="4"/>
  <c r="I98" i="4"/>
  <c r="G58" i="4"/>
  <c r="F58" i="4"/>
  <c r="F98" i="4"/>
  <c r="H58" i="4"/>
  <c r="H98" i="4"/>
  <c r="I373" i="4"/>
  <c r="G136" i="4"/>
  <c r="H373" i="4"/>
  <c r="G344" i="4"/>
  <c r="G146" i="4"/>
  <c r="H146" i="4"/>
  <c r="F373" i="4"/>
  <c r="I146" i="4"/>
  <c r="H136" i="4"/>
  <c r="H344" i="4"/>
  <c r="F146" i="4"/>
  <c r="G373" i="4"/>
  <c r="F136" i="4"/>
  <c r="I344" i="4"/>
  <c r="F344" i="4"/>
  <c r="I136" i="4"/>
  <c r="H95" i="4"/>
  <c r="F95" i="4"/>
  <c r="G95" i="4"/>
  <c r="I95" i="4"/>
  <c r="F401" i="4"/>
  <c r="G401" i="4"/>
  <c r="H401" i="4"/>
  <c r="I401" i="4"/>
  <c r="G80" i="4"/>
  <c r="G213" i="4"/>
  <c r="F121" i="4"/>
  <c r="H213" i="4"/>
  <c r="F213" i="4"/>
  <c r="G135" i="4"/>
  <c r="I213" i="4"/>
  <c r="I121" i="4"/>
  <c r="I80" i="4"/>
  <c r="F135" i="4"/>
  <c r="F80" i="4"/>
  <c r="I135" i="4"/>
  <c r="G121" i="4"/>
  <c r="H135" i="4"/>
  <c r="H80" i="4"/>
  <c r="H121" i="4"/>
  <c r="G9" i="4"/>
  <c r="I359" i="4"/>
  <c r="F357" i="4"/>
  <c r="H357" i="4"/>
  <c r="G357" i="4"/>
  <c r="I9" i="4"/>
  <c r="H359" i="4"/>
  <c r="H9" i="4"/>
  <c r="F359" i="4"/>
  <c r="G359" i="4"/>
  <c r="F9" i="4"/>
  <c r="I357" i="4"/>
  <c r="F86" i="4"/>
  <c r="G86" i="4"/>
  <c r="I86" i="4"/>
  <c r="H86" i="4"/>
  <c r="G372" i="4"/>
  <c r="F372" i="4"/>
  <c r="H372" i="4"/>
  <c r="I372" i="4"/>
  <c r="H361" i="4"/>
  <c r="I361" i="4"/>
  <c r="G361" i="4"/>
  <c r="F361" i="4"/>
  <c r="H239" i="4"/>
  <c r="G239" i="4"/>
  <c r="F239" i="4"/>
  <c r="I239" i="4"/>
  <c r="F59" i="4"/>
  <c r="H59" i="4"/>
  <c r="G59" i="4"/>
  <c r="I59" i="4"/>
  <c r="G162" i="4"/>
  <c r="F162" i="4"/>
  <c r="H162" i="4"/>
  <c r="I162" i="4"/>
  <c r="F280" i="4"/>
  <c r="H280" i="4"/>
  <c r="I280" i="4"/>
  <c r="G280" i="4"/>
  <c r="H170" i="4"/>
  <c r="F170" i="4"/>
  <c r="I170" i="4"/>
  <c r="G170" i="4"/>
  <c r="H225" i="4"/>
  <c r="G225" i="4"/>
  <c r="I225" i="4"/>
  <c r="F225" i="4"/>
  <c r="F134" i="4"/>
  <c r="I134" i="4"/>
  <c r="H134" i="4"/>
  <c r="G134" i="4"/>
  <c r="G165" i="4"/>
  <c r="I165" i="4"/>
  <c r="H165" i="4"/>
  <c r="H260" i="4"/>
  <c r="F165" i="4"/>
  <c r="I260" i="4"/>
  <c r="F260" i="4"/>
  <c r="H61" i="4"/>
  <c r="H259" i="4"/>
  <c r="I21" i="4"/>
  <c r="F61" i="4"/>
  <c r="G260" i="4"/>
  <c r="I259" i="4"/>
  <c r="G259" i="4"/>
  <c r="G61" i="4"/>
  <c r="F21" i="4"/>
  <c r="I61" i="4"/>
  <c r="G21" i="4"/>
  <c r="F259" i="4"/>
  <c r="H21" i="4"/>
  <c r="I125" i="4"/>
  <c r="H125" i="4"/>
  <c r="F125" i="4"/>
  <c r="G125" i="4"/>
  <c r="B149" i="4"/>
  <c r="B326" i="4"/>
  <c r="B151" i="4"/>
  <c r="B322" i="4"/>
  <c r="B216" i="4"/>
  <c r="B142" i="4"/>
  <c r="B372" i="4"/>
  <c r="B32" i="4"/>
  <c r="B121" i="4"/>
  <c r="B367" i="4"/>
  <c r="B55" i="4"/>
  <c r="B360" i="4"/>
  <c r="B132" i="4"/>
  <c r="B178" i="4"/>
  <c r="B73" i="4"/>
  <c r="B392" i="4"/>
  <c r="B368" i="4"/>
  <c r="B201" i="4"/>
  <c r="B238" i="4"/>
  <c r="B282" i="4"/>
  <c r="B280" i="4"/>
  <c r="B138" i="4"/>
  <c r="B62" i="4"/>
  <c r="B255" i="4"/>
  <c r="B127" i="4"/>
  <c r="B347" i="4"/>
  <c r="B84" i="4"/>
  <c r="B148" i="4"/>
  <c r="B124" i="4"/>
  <c r="B143" i="4"/>
  <c r="B157" i="4"/>
  <c r="B9" i="4"/>
  <c r="B276" i="4"/>
  <c r="B7" i="4"/>
  <c r="B225" i="4"/>
  <c r="B323" i="4"/>
  <c r="B397" i="4"/>
  <c r="B344" i="4"/>
  <c r="B170" i="4"/>
  <c r="B219" i="4"/>
  <c r="B395" i="4"/>
  <c r="B179" i="4"/>
  <c r="B114" i="4"/>
  <c r="B275" i="4"/>
  <c r="B36" i="4"/>
  <c r="B279" i="4"/>
  <c r="B160" i="4"/>
  <c r="B106" i="4"/>
  <c r="B342" i="4"/>
  <c r="B290" i="4"/>
  <c r="B351" i="4"/>
  <c r="B20" i="4"/>
  <c r="B159" i="4"/>
  <c r="B376" i="4"/>
  <c r="B30" i="4"/>
  <c r="B52" i="4"/>
  <c r="B400" i="4"/>
  <c r="B69" i="4"/>
  <c r="B252" i="4"/>
  <c r="B396" i="4"/>
  <c r="B315" i="4"/>
  <c r="B241" i="4"/>
  <c r="B14" i="4"/>
  <c r="B156" i="4"/>
  <c r="B237" i="4"/>
  <c r="B215" i="4"/>
  <c r="B152" i="4"/>
  <c r="B176" i="4"/>
  <c r="B297" i="4"/>
  <c r="B54" i="4"/>
  <c r="B257" i="4"/>
  <c r="B75" i="4"/>
  <c r="B242" i="4"/>
  <c r="B150" i="4"/>
  <c r="B18" i="4"/>
  <c r="B119" i="4"/>
  <c r="B208" i="4"/>
  <c r="B325" i="4"/>
  <c r="B203" i="4"/>
  <c r="B87" i="4"/>
  <c r="B348" i="4"/>
  <c r="B147" i="4"/>
  <c r="B183" i="4"/>
  <c r="B144" i="4"/>
  <c r="B64" i="4"/>
  <c r="B35" i="4"/>
  <c r="B135" i="4"/>
  <c r="B383" i="4"/>
  <c r="B321" i="4"/>
  <c r="B390" i="4"/>
  <c r="B171" i="4"/>
  <c r="B308" i="4"/>
  <c r="B25" i="4"/>
  <c r="B70" i="4"/>
  <c r="B298" i="4"/>
  <c r="B16" i="4"/>
  <c r="B285" i="4"/>
  <c r="B141" i="4"/>
  <c r="B194" i="4"/>
  <c r="B91" i="4"/>
  <c r="B341" i="4"/>
  <c r="B128" i="4"/>
  <c r="B23" i="4"/>
  <c r="B168" i="4"/>
  <c r="B316" i="4"/>
  <c r="B211" i="4"/>
  <c r="B115" i="4"/>
  <c r="B240" i="4"/>
  <c r="B48" i="4"/>
  <c r="B249" i="4"/>
  <c r="B65" i="4"/>
  <c r="B212" i="4"/>
  <c r="B332" i="4"/>
  <c r="B268" i="4"/>
  <c r="B12" i="4"/>
  <c r="B399" i="4"/>
  <c r="B232" i="4"/>
  <c r="B381" i="4"/>
  <c r="B369" i="4"/>
  <c r="B154" i="4"/>
  <c r="B217" i="4"/>
  <c r="B207" i="4"/>
  <c r="B88" i="4"/>
  <c r="B294" i="4"/>
  <c r="B196" i="4"/>
  <c r="B292" i="4"/>
  <c r="B10" i="4"/>
  <c r="B278" i="4"/>
  <c r="B363" i="4"/>
  <c r="B200" i="4"/>
  <c r="B388" i="4"/>
  <c r="B314" i="4"/>
  <c r="B327" i="4"/>
  <c r="B27" i="4"/>
  <c r="B189" i="4"/>
  <c r="B235" i="4"/>
  <c r="B103" i="4"/>
  <c r="B244" i="4"/>
  <c r="B330" i="4"/>
  <c r="B210" i="4"/>
  <c r="B77" i="4"/>
  <c r="B226" i="4"/>
  <c r="B45" i="4"/>
  <c r="B72" i="4"/>
  <c r="B112" i="4"/>
  <c r="B214" i="4"/>
  <c r="B384" i="4"/>
  <c r="B155" i="4"/>
  <c r="B131" i="4"/>
  <c r="B382" i="4"/>
  <c r="B15" i="4"/>
  <c r="B49" i="4"/>
  <c r="B228" i="4"/>
  <c r="B172" i="4"/>
  <c r="B310" i="4"/>
  <c r="B50" i="4"/>
  <c r="B118" i="4"/>
  <c r="B174" i="4"/>
  <c r="B165" i="4"/>
  <c r="B261" i="4"/>
  <c r="B253" i="4"/>
  <c r="B362" i="4"/>
  <c r="B394" i="4"/>
  <c r="B266" i="4"/>
  <c r="B129" i="4"/>
  <c r="B339" i="4"/>
  <c r="B98" i="4"/>
  <c r="B101" i="4"/>
  <c r="B231" i="4"/>
  <c r="B295" i="4"/>
  <c r="B56" i="4"/>
  <c r="B40" i="4"/>
  <c r="B304" i="4"/>
  <c r="B375" i="4"/>
  <c r="B273" i="4"/>
  <c r="B313" i="4"/>
  <c r="B371" i="4"/>
  <c r="B329" i="4"/>
  <c r="B259" i="4"/>
  <c r="B184" i="4"/>
  <c r="B188" i="4"/>
  <c r="B99" i="4"/>
  <c r="B311" i="4"/>
  <c r="B204" i="4"/>
  <c r="B82" i="4"/>
  <c r="B29" i="4"/>
  <c r="B71" i="4"/>
  <c r="B94" i="4"/>
  <c r="B398" i="4"/>
  <c r="B100" i="4"/>
  <c r="B97" i="4"/>
  <c r="B318" i="4"/>
  <c r="B169" i="4"/>
  <c r="B185" i="4"/>
  <c r="B307" i="4"/>
  <c r="B293" i="4"/>
  <c r="B289" i="4"/>
  <c r="B271" i="4"/>
  <c r="B67" i="4"/>
  <c r="B260" i="4"/>
  <c r="B296" i="4"/>
  <c r="B96" i="4"/>
  <c r="B13" i="4"/>
  <c r="B374" i="4"/>
  <c r="B331" i="4"/>
  <c r="B90" i="4"/>
  <c r="B246" i="4"/>
  <c r="B317" i="4"/>
  <c r="B8" i="4"/>
  <c r="B78" i="4"/>
  <c r="B303" i="4"/>
  <c r="B258" i="4"/>
  <c r="B120" i="4"/>
  <c r="B373" i="4"/>
  <c r="B305" i="4"/>
  <c r="B110" i="4"/>
  <c r="B95" i="4"/>
  <c r="B60" i="4"/>
  <c r="B336" i="4"/>
  <c r="B58" i="4"/>
  <c r="B116" i="4"/>
  <c r="B38" i="4"/>
  <c r="B146" i="4"/>
  <c r="B387" i="4"/>
  <c r="B39" i="4"/>
  <c r="B205" i="4"/>
  <c r="B199" i="4"/>
  <c r="B125" i="4"/>
  <c r="B262" i="4"/>
  <c r="B389" i="4"/>
  <c r="B26" i="4"/>
  <c r="B113" i="4"/>
  <c r="B385" i="4"/>
  <c r="B283" i="4"/>
  <c r="B359" i="4"/>
  <c r="B74" i="4"/>
  <c r="B286" i="4"/>
  <c r="B186" i="4"/>
  <c r="B309" i="4"/>
  <c r="B220" i="4"/>
  <c r="B350" i="4"/>
  <c r="B328" i="4"/>
  <c r="B59" i="4"/>
  <c r="B37" i="4"/>
  <c r="B364" i="4"/>
  <c r="B349" i="4"/>
  <c r="B42" i="4"/>
  <c r="B136" i="4"/>
  <c r="B153" i="4"/>
  <c r="B57" i="4"/>
  <c r="B105" i="4"/>
  <c r="B300" i="4"/>
  <c r="B68" i="4"/>
  <c r="B213" i="4"/>
  <c r="B324" i="4"/>
  <c r="B222" i="4"/>
  <c r="B122" i="4"/>
  <c r="B340" i="4"/>
  <c r="B33" i="4"/>
  <c r="B11" i="4"/>
  <c r="B93" i="4"/>
  <c r="B53" i="4"/>
  <c r="B19" i="4"/>
  <c r="B256" i="4"/>
  <c r="B158" i="4"/>
  <c r="B198" i="4"/>
  <c r="B81" i="4"/>
  <c r="B356" i="4"/>
  <c r="B234" i="4"/>
  <c r="B166" i="4"/>
  <c r="B123" i="4"/>
  <c r="B190" i="4"/>
  <c r="B41" i="4"/>
  <c r="B107" i="4"/>
  <c r="B333" i="4"/>
  <c r="B254" i="4"/>
  <c r="B85" i="4"/>
  <c r="B338" i="4"/>
  <c r="B137" i="4"/>
  <c r="B251" i="4"/>
  <c r="B227" i="4"/>
  <c r="B181" i="4"/>
  <c r="B61" i="4"/>
  <c r="B299" i="4"/>
  <c r="B224" i="4"/>
  <c r="B21" i="4"/>
  <c r="B163" i="4"/>
  <c r="B46" i="4"/>
  <c r="B380" i="4"/>
  <c r="B334" i="4"/>
  <c r="B92" i="4"/>
  <c r="B378" i="4"/>
  <c r="B180" i="4"/>
  <c r="B17" i="4"/>
  <c r="B352" i="4"/>
  <c r="B109" i="4"/>
  <c r="B80" i="4"/>
  <c r="B401" i="4"/>
  <c r="B173" i="4"/>
  <c r="B66" i="4"/>
  <c r="B209" i="4"/>
  <c r="B250" i="4"/>
  <c r="B182" i="4"/>
  <c r="B236" i="4"/>
  <c r="B370" i="4"/>
  <c r="B230" i="4"/>
  <c r="B164" i="4"/>
  <c r="B337" i="4"/>
  <c r="B302" i="4"/>
  <c r="B161" i="4"/>
  <c r="B270" i="4"/>
  <c r="B206" i="4"/>
  <c r="B76" i="4"/>
  <c r="B335" i="4"/>
  <c r="B393" i="4"/>
  <c r="B22" i="4"/>
  <c r="B274" i="4"/>
  <c r="B139" i="4"/>
  <c r="B312" i="4"/>
  <c r="B51" i="4"/>
  <c r="B162" i="4"/>
  <c r="B218" i="4"/>
  <c r="B301" i="4"/>
  <c r="B277" i="4"/>
  <c r="B197" i="4"/>
  <c r="B130" i="4"/>
  <c r="B34" i="4"/>
  <c r="B245" i="4"/>
  <c r="B391" i="4"/>
  <c r="B86" i="4"/>
  <c r="B291" i="4"/>
  <c r="B43" i="4"/>
  <c r="B284" i="4"/>
  <c r="B366" i="4"/>
  <c r="B343" i="4"/>
  <c r="B193" i="4"/>
  <c r="B365" i="4"/>
  <c r="B104" i="4"/>
  <c r="B221" i="4"/>
  <c r="B187" i="4"/>
  <c r="B191" i="4"/>
  <c r="B63" i="4"/>
  <c r="B89" i="4"/>
  <c r="D201" i="4"/>
  <c r="D102" i="4"/>
  <c r="D233" i="4"/>
  <c r="D115" i="4"/>
  <c r="D272" i="4"/>
  <c r="D242" i="4"/>
  <c r="D286" i="4"/>
  <c r="D13" i="4"/>
  <c r="D58" i="4"/>
  <c r="D96" i="4"/>
  <c r="D386" i="4"/>
  <c r="D335" i="4"/>
  <c r="D365" i="4"/>
  <c r="D225" i="4"/>
  <c r="D182" i="4"/>
  <c r="D171" i="4"/>
  <c r="B79" i="4"/>
  <c r="B202" i="4"/>
  <c r="B133" i="4"/>
  <c r="B24" i="4"/>
  <c r="B281" i="4"/>
  <c r="B269" i="4"/>
  <c r="B248" i="4"/>
  <c r="B177" i="4"/>
  <c r="B117" i="4"/>
  <c r="B239" i="4"/>
  <c r="B267" i="4"/>
  <c r="B345" i="4"/>
  <c r="B319" i="4"/>
  <c r="B357" i="4"/>
  <c r="B102" i="4"/>
  <c r="B28" i="4"/>
  <c r="B243" i="4"/>
  <c r="B175" i="4"/>
  <c r="B272" i="4"/>
  <c r="B306" i="4"/>
  <c r="B44" i="4"/>
  <c r="B140" i="4"/>
  <c r="B192" i="4"/>
  <c r="B379" i="4"/>
  <c r="D274" i="4"/>
  <c r="D317" i="4"/>
  <c r="D360" i="4"/>
  <c r="D12" i="4"/>
  <c r="D269" i="4"/>
  <c r="D284" i="4"/>
  <c r="D323" i="4"/>
  <c r="D175" i="4"/>
  <c r="D308" i="4"/>
  <c r="D205" i="4"/>
  <c r="D385" i="4"/>
  <c r="D142" i="4"/>
  <c r="D375" i="4"/>
  <c r="D356" i="4"/>
  <c r="D368" i="4"/>
  <c r="D70" i="4"/>
  <c r="D188" i="4"/>
  <c r="D344" i="4"/>
  <c r="D387" i="4"/>
  <c r="D172" i="4"/>
  <c r="D280" i="4"/>
  <c r="D278" i="4"/>
  <c r="D193" i="4"/>
  <c r="D34" i="4"/>
  <c r="B126" i="4"/>
  <c r="B386" i="4"/>
  <c r="B287" i="4"/>
  <c r="B47" i="4"/>
  <c r="B233" i="4"/>
  <c r="B320" i="4"/>
  <c r="B247" i="4"/>
  <c r="B145" i="4"/>
  <c r="D209" i="4"/>
  <c r="D306" i="4"/>
  <c r="D110" i="4"/>
  <c r="D318" i="4"/>
  <c r="D75" i="4"/>
  <c r="D328" i="4"/>
  <c r="D345" i="4"/>
  <c r="D295" i="4"/>
  <c r="D352" i="4"/>
  <c r="D231" i="4"/>
  <c r="D338" i="4"/>
  <c r="D129" i="4"/>
  <c r="D180" i="4"/>
  <c r="D268" i="4"/>
  <c r="D189" i="4"/>
  <c r="D206" i="4"/>
  <c r="D24" i="4"/>
  <c r="B377" i="4"/>
  <c r="B229" i="4"/>
  <c r="B346" i="4"/>
  <c r="B134" i="4"/>
  <c r="B108" i="4"/>
  <c r="B288" i="4"/>
  <c r="B167" i="4"/>
  <c r="B195" i="4"/>
  <c r="D29" i="4"/>
  <c r="D285" i="4"/>
  <c r="D311" i="4"/>
  <c r="D135" i="4"/>
  <c r="D166" i="4"/>
  <c r="D258" i="4"/>
  <c r="D64" i="4"/>
  <c r="D327" i="4"/>
  <c r="D92" i="4"/>
  <c r="D372" i="4"/>
  <c r="D11" i="4"/>
  <c r="D145" i="4"/>
  <c r="D266" i="4"/>
  <c r="D89" i="4"/>
  <c r="D105" i="4"/>
  <c r="D60" i="4"/>
  <c r="D283" i="4"/>
  <c r="D230" i="4"/>
  <c r="D114" i="4"/>
  <c r="D204" i="4"/>
  <c r="D113" i="4"/>
  <c r="D196" i="4"/>
  <c r="D212" i="4"/>
  <c r="D219" i="4"/>
  <c r="D63" i="4"/>
  <c r="D181" i="4"/>
  <c r="D236" i="4"/>
  <c r="D361" i="4"/>
  <c r="D165" i="4"/>
  <c r="D158" i="4"/>
  <c r="D27" i="4"/>
  <c r="D399" i="4"/>
  <c r="D391" i="4"/>
  <c r="D301" i="4"/>
  <c r="D223" i="4"/>
  <c r="D309" i="4"/>
  <c r="D334" i="4"/>
  <c r="D163" i="4"/>
  <c r="D305" i="4"/>
  <c r="D240" i="4"/>
  <c r="D124" i="4"/>
  <c r="D294" i="4"/>
  <c r="D74" i="4"/>
  <c r="D262" i="4"/>
  <c r="D362" i="4"/>
  <c r="D349" i="4"/>
  <c r="D373" i="4"/>
  <c r="D316" i="4"/>
  <c r="D234" i="4"/>
  <c r="D85" i="4"/>
  <c r="D133" i="4"/>
  <c r="D131" i="4"/>
  <c r="D143" i="4"/>
  <c r="D315" i="4"/>
  <c r="D128" i="4"/>
  <c r="D185" i="4"/>
  <c r="D90" i="4"/>
  <c r="D253" i="4"/>
  <c r="D333" i="4"/>
  <c r="D244" i="4"/>
  <c r="D17" i="4"/>
  <c r="D235" i="4"/>
  <c r="D136" i="4"/>
  <c r="B83" i="4"/>
  <c r="D342" i="4"/>
  <c r="D67" i="4"/>
  <c r="D322" i="4"/>
  <c r="D80" i="4"/>
  <c r="D164" i="4"/>
  <c r="D127" i="4"/>
  <c r="D228" i="4"/>
  <c r="D104" i="4"/>
  <c r="D392" i="4"/>
  <c r="D288" i="4"/>
  <c r="D320" i="4"/>
  <c r="D382" i="4"/>
  <c r="D395" i="4"/>
  <c r="D117" i="4"/>
  <c r="D111" i="4"/>
  <c r="D222" i="4"/>
  <c r="D46" i="4"/>
  <c r="D138" i="4"/>
  <c r="D7" i="4"/>
  <c r="D261" i="4"/>
  <c r="D379" i="4"/>
  <c r="D218" i="4"/>
  <c r="D292" i="4"/>
  <c r="D241" i="4"/>
  <c r="D98" i="4"/>
  <c r="D16" i="4"/>
  <c r="D156" i="4"/>
  <c r="D20" i="4"/>
  <c r="D275" i="4"/>
  <c r="D51" i="4"/>
  <c r="D293" i="4"/>
  <c r="D155" i="4"/>
  <c r="B111" i="4"/>
  <c r="B31" i="4"/>
  <c r="B223" i="4"/>
  <c r="B358" i="4"/>
  <c r="D78" i="4"/>
  <c r="D371" i="4"/>
  <c r="D68" i="4"/>
  <c r="D389" i="4"/>
  <c r="D99" i="4"/>
  <c r="D337" i="4"/>
  <c r="D197" i="4"/>
  <c r="D137" i="4"/>
  <c r="D23" i="4"/>
  <c r="D350" i="4"/>
  <c r="D217" i="4"/>
  <c r="D154" i="4"/>
  <c r="D336" i="4"/>
  <c r="D73" i="4"/>
  <c r="D79" i="4"/>
  <c r="D257" i="4"/>
  <c r="D398" i="4"/>
  <c r="D251" i="4"/>
  <c r="D388" i="4"/>
  <c r="D298" i="4"/>
  <c r="D146" i="4"/>
  <c r="D153" i="4"/>
  <c r="D177" i="4"/>
  <c r="D358" i="4"/>
  <c r="D400" i="4"/>
  <c r="D59" i="4"/>
  <c r="D202" i="4"/>
  <c r="D14" i="4"/>
  <c r="D122" i="4"/>
  <c r="D173" i="4"/>
  <c r="D160" i="4"/>
  <c r="D369" i="4"/>
  <c r="D169" i="4"/>
  <c r="D152" i="4"/>
  <c r="D239" i="4"/>
  <c r="D224" i="4"/>
  <c r="D232" i="4"/>
  <c r="D341" i="4"/>
  <c r="D40" i="4"/>
  <c r="D112" i="4"/>
  <c r="D48" i="4"/>
  <c r="D55" i="4"/>
  <c r="D83" i="4"/>
  <c r="D120" i="4"/>
  <c r="D97" i="4"/>
  <c r="D72" i="4"/>
  <c r="D141" i="4"/>
  <c r="D299" i="4"/>
  <c r="D203" i="4"/>
  <c r="D290" i="4"/>
  <c r="D364" i="4"/>
  <c r="D32" i="4"/>
  <c r="D95" i="4"/>
  <c r="D140" i="4"/>
  <c r="D36" i="4"/>
  <c r="D170" i="4"/>
  <c r="D208" i="4"/>
  <c r="D314" i="4"/>
  <c r="D50" i="4"/>
  <c r="D246" i="4"/>
  <c r="D324" i="4"/>
  <c r="D343" i="4"/>
  <c r="D26" i="4"/>
  <c r="D84" i="4"/>
  <c r="D200" i="4"/>
  <c r="D227" i="4"/>
  <c r="D313" i="4"/>
  <c r="D357" i="4"/>
  <c r="D125" i="4"/>
  <c r="D248" i="4"/>
  <c r="D147" i="4"/>
  <c r="D381" i="4"/>
  <c r="D168" i="4"/>
  <c r="D49" i="4"/>
  <c r="D116" i="4"/>
  <c r="D210" i="4"/>
  <c r="D267" i="4"/>
  <c r="D88" i="4"/>
  <c r="D91" i="4"/>
  <c r="D394" i="4"/>
  <c r="D326" i="4"/>
  <c r="D157" i="4"/>
  <c r="D71" i="4"/>
  <c r="D226" i="4"/>
  <c r="D214" i="4"/>
  <c r="D247" i="4"/>
  <c r="D81" i="4"/>
  <c r="D139" i="4"/>
  <c r="D19" i="4"/>
  <c r="D273" i="4"/>
  <c r="D325" i="4"/>
  <c r="D270" i="4"/>
  <c r="D255" i="4"/>
  <c r="D76" i="4"/>
  <c r="D243" i="4"/>
  <c r="D148" i="4"/>
  <c r="D39" i="4"/>
  <c r="D367" i="4"/>
  <c r="D123" i="4"/>
  <c r="D370" i="4"/>
  <c r="D42" i="4"/>
  <c r="D291" i="4"/>
  <c r="D304" i="4"/>
  <c r="D277" i="4"/>
  <c r="D149" i="4"/>
  <c r="D348" i="4"/>
  <c r="D215" i="4"/>
  <c r="D359" i="4"/>
  <c r="D132" i="4"/>
  <c r="D192" i="4"/>
  <c r="D44" i="4"/>
  <c r="D150" i="4"/>
  <c r="D254" i="4"/>
  <c r="D194" i="4"/>
  <c r="D109" i="4"/>
  <c r="D61" i="4"/>
  <c r="D8" i="4"/>
  <c r="D191" i="4"/>
  <c r="D289" i="4"/>
  <c r="D199" i="4"/>
  <c r="D151" i="4"/>
  <c r="D229" i="4"/>
  <c r="D43" i="4"/>
  <c r="D331" i="4"/>
  <c r="D87" i="4"/>
  <c r="D378" i="4"/>
  <c r="D321" i="4"/>
  <c r="D167" i="4"/>
  <c r="D47" i="4"/>
  <c r="D130" i="4"/>
  <c r="D195" i="4"/>
  <c r="D57" i="4"/>
  <c r="D107" i="4"/>
  <c r="D374" i="4"/>
  <c r="D101" i="4"/>
  <c r="D159" i="4"/>
  <c r="D174" i="4"/>
  <c r="D162" i="4"/>
  <c r="D377" i="4"/>
  <c r="D86" i="4"/>
  <c r="D179" i="4"/>
  <c r="D339" i="4"/>
  <c r="D307" i="4"/>
  <c r="D93" i="4"/>
  <c r="D161" i="4"/>
  <c r="D108" i="4"/>
  <c r="D297" i="4"/>
  <c r="D52" i="4"/>
  <c r="D279" i="4"/>
  <c r="D281" i="4"/>
  <c r="D250" i="4"/>
  <c r="D401" i="4"/>
  <c r="D396" i="4"/>
  <c r="D190" i="4"/>
  <c r="D18" i="4"/>
  <c r="D45" i="4"/>
  <c r="D211" i="4"/>
  <c r="D184" i="4"/>
  <c r="D213" i="4"/>
  <c r="D329" i="4"/>
  <c r="D351" i="4"/>
  <c r="D56" i="4"/>
  <c r="D22" i="4"/>
  <c r="D118" i="4"/>
  <c r="D252" i="4"/>
  <c r="D363" i="4"/>
  <c r="D216" i="4"/>
  <c r="D207" i="4"/>
  <c r="D41" i="4"/>
  <c r="D62" i="4"/>
  <c r="D119" i="4"/>
  <c r="D276" i="4"/>
  <c r="D38" i="4"/>
  <c r="D376" i="4"/>
  <c r="D303" i="4"/>
  <c r="D66" i="4"/>
  <c r="D126" i="4"/>
  <c r="D9" i="4"/>
  <c r="D221" i="4"/>
  <c r="D310" i="4"/>
  <c r="D271" i="4"/>
  <c r="D332" i="4"/>
  <c r="D296" i="4"/>
  <c r="D366" i="4"/>
  <c r="C345" i="4"/>
  <c r="C254" i="4"/>
  <c r="C286" i="4"/>
  <c r="C319" i="4"/>
  <c r="C143" i="4"/>
  <c r="C154" i="4"/>
  <c r="C33" i="4"/>
  <c r="C49" i="4"/>
  <c r="D312" i="4"/>
  <c r="D245" i="4"/>
  <c r="D220" i="4"/>
  <c r="D390" i="4"/>
  <c r="D25" i="4"/>
  <c r="D302" i="4"/>
  <c r="D82" i="4"/>
  <c r="D178" i="4"/>
  <c r="D28" i="4"/>
  <c r="D340" i="4"/>
  <c r="D31" i="4"/>
  <c r="D103" i="4"/>
  <c r="D176" i="4"/>
  <c r="D347" i="4"/>
  <c r="D144" i="4"/>
  <c r="D54" i="4"/>
  <c r="C162" i="4"/>
  <c r="D33" i="4"/>
  <c r="D384" i="4"/>
  <c r="D238" i="4"/>
  <c r="D393" i="4"/>
  <c r="D249" i="4"/>
  <c r="D106" i="4"/>
  <c r="D346" i="4"/>
  <c r="D65" i="4"/>
  <c r="D287" i="4"/>
  <c r="C205" i="4"/>
  <c r="C171" i="4"/>
  <c r="C268" i="4"/>
  <c r="C139" i="4"/>
  <c r="C191" i="4"/>
  <c r="C60" i="4"/>
  <c r="C280" i="4"/>
  <c r="D69" i="4"/>
  <c r="D187" i="4"/>
  <c r="D94" i="4"/>
  <c r="D183" i="4"/>
  <c r="D319" i="4"/>
  <c r="D198" i="4"/>
  <c r="D53" i="4"/>
  <c r="D77" i="4"/>
  <c r="D380" i="4"/>
  <c r="D15" i="4"/>
  <c r="D397" i="4"/>
  <c r="D260" i="4"/>
  <c r="D259" i="4"/>
  <c r="D134" i="4"/>
  <c r="D282" i="4"/>
  <c r="D121" i="4"/>
  <c r="D330" i="4"/>
  <c r="D237" i="4"/>
  <c r="D30" i="4"/>
  <c r="D35" i="4"/>
  <c r="D37" i="4"/>
  <c r="D10" i="4"/>
  <c r="D383" i="4"/>
  <c r="C372" i="4"/>
  <c r="C333" i="4"/>
  <c r="C338" i="4"/>
  <c r="C285" i="4"/>
  <c r="C324" i="4"/>
  <c r="C132" i="4"/>
  <c r="C358" i="4"/>
  <c r="C315" i="4"/>
  <c r="C21" i="4"/>
  <c r="C188" i="4"/>
  <c r="C199" i="4"/>
  <c r="C248" i="4"/>
  <c r="C29" i="4"/>
  <c r="C30" i="4"/>
  <c r="C239" i="4"/>
  <c r="C12" i="4"/>
  <c r="C325" i="4"/>
  <c r="C197" i="4"/>
  <c r="C142" i="4"/>
  <c r="C321" i="4"/>
  <c r="C93" i="4"/>
  <c r="C396" i="4"/>
  <c r="C122" i="4"/>
  <c r="C150" i="4"/>
  <c r="D300" i="4"/>
  <c r="D186" i="4"/>
  <c r="D21" i="4"/>
  <c r="D100" i="4"/>
  <c r="D256" i="4"/>
  <c r="C35" i="4"/>
  <c r="C100" i="4"/>
  <c r="C22" i="4"/>
  <c r="C160" i="4"/>
  <c r="C179" i="4"/>
  <c r="C145" i="4"/>
  <c r="C151" i="4"/>
  <c r="C90" i="4"/>
  <c r="C224" i="4"/>
  <c r="C200" i="4"/>
  <c r="C382" i="4"/>
  <c r="C230" i="4"/>
  <c r="C370" i="4"/>
  <c r="C38" i="4"/>
  <c r="C220" i="4"/>
  <c r="C95" i="4"/>
  <c r="C346" i="4"/>
  <c r="C186" i="4"/>
  <c r="C25" i="4"/>
  <c r="C331" i="4"/>
  <c r="C46" i="4"/>
  <c r="C55" i="4"/>
  <c r="C350" i="4"/>
  <c r="C302" i="4"/>
  <c r="C96" i="4"/>
  <c r="C15" i="4"/>
  <c r="C237" i="4"/>
  <c r="C357" i="4"/>
  <c r="C112" i="4"/>
  <c r="C201" i="4"/>
  <c r="C115" i="4"/>
  <c r="C305" i="4"/>
  <c r="C26" i="4"/>
  <c r="C312" i="4"/>
  <c r="C210" i="4"/>
  <c r="C148" i="4"/>
  <c r="C128" i="4"/>
  <c r="C103" i="4"/>
  <c r="C313" i="4"/>
  <c r="C384" i="4"/>
  <c r="C123" i="4"/>
  <c r="C73" i="4"/>
  <c r="C104" i="4"/>
  <c r="C209" i="4"/>
  <c r="C318" i="4"/>
  <c r="C211" i="4"/>
  <c r="C267" i="4"/>
  <c r="C147" i="4"/>
  <c r="C170" i="4"/>
  <c r="C234" i="4"/>
  <c r="C189" i="4"/>
  <c r="C24" i="4"/>
  <c r="C217" i="4"/>
  <c r="C74" i="4"/>
  <c r="C245" i="4"/>
  <c r="C401" i="4"/>
  <c r="C113" i="4"/>
  <c r="C111" i="4"/>
  <c r="C235" i="4"/>
  <c r="C77" i="4"/>
  <c r="C259" i="4"/>
  <c r="C216" i="4"/>
  <c r="C317" i="4"/>
  <c r="C109" i="4"/>
  <c r="C392" i="4"/>
  <c r="C215" i="4"/>
  <c r="C258" i="4"/>
  <c r="C309" i="4"/>
  <c r="C155" i="4"/>
  <c r="C20" i="4"/>
  <c r="C185" i="4"/>
  <c r="C114" i="4"/>
  <c r="C233" i="4"/>
  <c r="C306" i="4"/>
  <c r="C28" i="4"/>
  <c r="C59" i="4"/>
  <c r="C299" i="4"/>
  <c r="C293" i="4"/>
  <c r="C334" i="4"/>
  <c r="C45" i="4"/>
  <c r="C195" i="4"/>
  <c r="C400" i="4"/>
  <c r="C31" i="4"/>
  <c r="C212" i="4"/>
  <c r="C301" i="4"/>
  <c r="C120" i="4"/>
  <c r="C168" i="4"/>
  <c r="C336" i="4"/>
  <c r="C84" i="4"/>
  <c r="C183" i="4"/>
  <c r="C251" i="4"/>
  <c r="C105" i="4"/>
  <c r="C260" i="4"/>
  <c r="C62" i="4"/>
  <c r="C126" i="4"/>
  <c r="C292" i="4"/>
  <c r="C32" i="4"/>
  <c r="C328" i="4"/>
  <c r="C347" i="4"/>
  <c r="C124" i="4"/>
  <c r="C187" i="4"/>
  <c r="C240" i="4"/>
  <c r="C102" i="4"/>
  <c r="C141" i="4"/>
  <c r="C190" i="4"/>
  <c r="C290" i="4"/>
  <c r="C146" i="4"/>
  <c r="C364" i="4"/>
  <c r="C303" i="4"/>
  <c r="C39" i="4"/>
  <c r="C330" i="4"/>
  <c r="C261" i="4"/>
  <c r="C241" i="4"/>
  <c r="C255" i="4"/>
  <c r="C282" i="4"/>
  <c r="C295" i="4"/>
  <c r="C391" i="4"/>
  <c r="C125" i="4"/>
  <c r="C368" i="4"/>
  <c r="C19" i="4"/>
  <c r="C371" i="4"/>
  <c r="C323" i="4"/>
  <c r="C61" i="4"/>
  <c r="C9" i="4"/>
  <c r="C71" i="4"/>
  <c r="C394" i="4"/>
  <c r="C203" i="4"/>
  <c r="C206" i="4"/>
  <c r="C257" i="4"/>
  <c r="C54" i="4"/>
  <c r="C44" i="4"/>
  <c r="C225" i="4"/>
  <c r="C351" i="4"/>
  <c r="C98" i="4"/>
  <c r="C76" i="4"/>
  <c r="C307" i="4"/>
  <c r="C67" i="4"/>
  <c r="C136" i="4"/>
  <c r="C231" i="4"/>
  <c r="C395" i="4"/>
  <c r="C388" i="4"/>
  <c r="C13" i="4"/>
  <c r="C227" i="4"/>
  <c r="C253" i="4"/>
  <c r="C398" i="4"/>
  <c r="C66" i="4"/>
  <c r="C63" i="4"/>
  <c r="C8" i="4"/>
  <c r="C243" i="4"/>
  <c r="C311" i="4"/>
  <c r="C352" i="4"/>
  <c r="C89" i="4"/>
  <c r="C361" i="4"/>
  <c r="C51" i="4"/>
  <c r="C18" i="4"/>
  <c r="C349" i="4"/>
  <c r="C116" i="4"/>
  <c r="C320" i="4"/>
  <c r="C72" i="4"/>
  <c r="C106" i="4"/>
  <c r="C276" i="4"/>
  <c r="C118" i="4"/>
  <c r="C87" i="4"/>
  <c r="C274" i="4"/>
  <c r="C365" i="4"/>
  <c r="C277" i="4"/>
  <c r="C383" i="4"/>
  <c r="C94" i="4"/>
  <c r="C244" i="4"/>
  <c r="C119" i="4"/>
  <c r="C131" i="4"/>
  <c r="C397" i="4"/>
  <c r="C289" i="4"/>
  <c r="C101" i="4"/>
  <c r="C182" i="4"/>
  <c r="C232" i="4"/>
  <c r="C172" i="4"/>
  <c r="C228" i="4"/>
  <c r="C198" i="4"/>
  <c r="C69" i="4"/>
  <c r="C165" i="4"/>
  <c r="C348" i="4"/>
  <c r="C79" i="4"/>
  <c r="C36" i="4"/>
  <c r="C335" i="4"/>
  <c r="C196" i="4"/>
  <c r="C130" i="4"/>
  <c r="C178" i="4"/>
  <c r="C298" i="4"/>
  <c r="C279" i="4"/>
  <c r="C180" i="4"/>
  <c r="C163" i="4"/>
  <c r="C129" i="4"/>
  <c r="C167" i="4"/>
  <c r="C288" i="4"/>
  <c r="C166" i="4"/>
  <c r="C10" i="4"/>
  <c r="C108" i="4"/>
  <c r="C326" i="4"/>
  <c r="C363" i="4"/>
  <c r="C236" i="4"/>
  <c r="C97" i="4"/>
  <c r="C194" i="4"/>
  <c r="C41" i="4"/>
  <c r="C23" i="4"/>
  <c r="C262" i="4"/>
  <c r="C138" i="4"/>
  <c r="C342" i="4"/>
  <c r="C322" i="4"/>
  <c r="C385" i="4"/>
  <c r="C375" i="4"/>
  <c r="C152" i="4"/>
  <c r="C57" i="4"/>
  <c r="C332" i="4"/>
  <c r="C287" i="4"/>
  <c r="C75" i="4"/>
  <c r="C381" i="4"/>
  <c r="C34" i="4"/>
  <c r="C378" i="4"/>
  <c r="C27" i="4"/>
  <c r="C42" i="4"/>
  <c r="C202" i="4"/>
  <c r="C283" i="4"/>
  <c r="C208" i="4"/>
  <c r="C83" i="4"/>
  <c r="C281" i="4"/>
  <c r="C107" i="4"/>
  <c r="C16" i="4"/>
  <c r="C339" i="4"/>
  <c r="C207" i="4"/>
  <c r="C161" i="4"/>
  <c r="C360" i="4"/>
  <c r="C92" i="4"/>
  <c r="C252" i="4"/>
  <c r="C226" i="4"/>
  <c r="C140" i="4"/>
  <c r="C56" i="4"/>
  <c r="C157" i="4"/>
  <c r="C78" i="4"/>
  <c r="C164" i="4"/>
  <c r="C169" i="4"/>
  <c r="C393" i="4"/>
  <c r="C377" i="4"/>
  <c r="C379" i="4"/>
  <c r="C310" i="4"/>
  <c r="C222" i="4"/>
  <c r="C373" i="4"/>
  <c r="C64" i="4"/>
  <c r="C219" i="4"/>
  <c r="C229" i="4"/>
  <c r="C91" i="4"/>
  <c r="C99" i="4"/>
  <c r="C269" i="4"/>
  <c r="C193" i="4"/>
  <c r="C184" i="4"/>
  <c r="C181" i="4"/>
  <c r="C218" i="4"/>
  <c r="C273" i="4"/>
  <c r="C242" i="4"/>
  <c r="C249" i="4"/>
  <c r="C246" i="4"/>
  <c r="C341" i="4"/>
  <c r="C304" i="4"/>
  <c r="C294" i="4"/>
  <c r="C80" i="4"/>
  <c r="C367" i="4"/>
  <c r="C387" i="4"/>
  <c r="C144" i="4"/>
  <c r="C386" i="4"/>
  <c r="C82" i="4"/>
  <c r="C256" i="4"/>
  <c r="C272" i="4"/>
  <c r="C177" i="4"/>
  <c r="C134" i="4"/>
  <c r="C271" i="4"/>
  <c r="C316" i="4"/>
  <c r="C308" i="4"/>
  <c r="C314" i="4"/>
  <c r="C85" i="4"/>
  <c r="C204" i="4"/>
  <c r="C11" i="4"/>
  <c r="C380" i="4"/>
  <c r="C213" i="4"/>
  <c r="C47" i="4"/>
  <c r="C389" i="4"/>
  <c r="C86" i="4"/>
  <c r="C369" i="4"/>
  <c r="C173" i="4"/>
  <c r="C65" i="4"/>
  <c r="C158" i="4"/>
  <c r="C127" i="4"/>
  <c r="C133" i="4"/>
  <c r="C275" i="4"/>
  <c r="C359" i="4"/>
  <c r="C70" i="4"/>
  <c r="C223" i="4"/>
  <c r="C337" i="4"/>
  <c r="C14" i="4"/>
  <c r="C296" i="4"/>
  <c r="C192" i="4"/>
  <c r="C284" i="4"/>
  <c r="C40" i="4"/>
  <c r="C297" i="4"/>
  <c r="C176" i="4"/>
  <c r="C68" i="4"/>
  <c r="C247" i="4"/>
  <c r="C366" i="4"/>
  <c r="C270" i="4"/>
  <c r="C344" i="4"/>
  <c r="C110" i="4"/>
  <c r="C156" i="4"/>
  <c r="C81" i="4"/>
  <c r="E42" i="4"/>
  <c r="E282" i="4"/>
  <c r="E273" i="4"/>
  <c r="E284" i="4"/>
  <c r="E54" i="4"/>
  <c r="E256" i="4"/>
  <c r="E72" i="4"/>
  <c r="E21" i="4"/>
  <c r="E32" i="4"/>
  <c r="E107" i="4"/>
  <c r="E105" i="4"/>
  <c r="E370" i="4"/>
  <c r="E288" i="4"/>
  <c r="E168" i="4"/>
  <c r="E332" i="4"/>
  <c r="E196" i="4"/>
  <c r="E362" i="4"/>
  <c r="E386" i="4"/>
  <c r="E375" i="4"/>
  <c r="E378" i="4"/>
  <c r="E81" i="4"/>
  <c r="E240" i="4"/>
  <c r="E111" i="4"/>
  <c r="E360" i="4"/>
  <c r="E226" i="4"/>
  <c r="E325" i="4"/>
  <c r="E366" i="4"/>
  <c r="E387" i="4"/>
  <c r="E235" i="4"/>
  <c r="E154" i="4"/>
  <c r="E239" i="4"/>
  <c r="E92" i="4"/>
  <c r="E342" i="4"/>
  <c r="C390" i="4"/>
  <c r="C50" i="4"/>
  <c r="C327" i="4"/>
  <c r="C153" i="4"/>
  <c r="C362" i="4"/>
  <c r="C121" i="4"/>
  <c r="C291" i="4"/>
  <c r="C53" i="4"/>
  <c r="E68" i="4"/>
  <c r="E367" i="4"/>
  <c r="E89" i="4"/>
  <c r="E91" i="4"/>
  <c r="E59" i="4"/>
  <c r="E333" i="4"/>
  <c r="E126" i="4"/>
  <c r="E236" i="4"/>
  <c r="E141" i="4"/>
  <c r="E259" i="4"/>
  <c r="E22" i="4"/>
  <c r="E262" i="4"/>
  <c r="E20" i="4"/>
  <c r="E316" i="4"/>
  <c r="E229" i="4"/>
  <c r="E143" i="4"/>
  <c r="E252" i="4"/>
  <c r="E149" i="4"/>
  <c r="E272" i="4"/>
  <c r="E311" i="4"/>
  <c r="E41" i="4"/>
  <c r="E194" i="4"/>
  <c r="C221" i="4"/>
  <c r="C376" i="4"/>
  <c r="C266" i="4"/>
  <c r="C174" i="4"/>
  <c r="C343" i="4"/>
  <c r="E83" i="4"/>
  <c r="C43" i="4"/>
  <c r="E153" i="4"/>
  <c r="E125" i="4"/>
  <c r="E62" i="4"/>
  <c r="E393" i="4"/>
  <c r="E279" i="4"/>
  <c r="E299" i="4"/>
  <c r="E167" i="4"/>
  <c r="E47" i="4"/>
  <c r="C329" i="4"/>
  <c r="C58" i="4"/>
  <c r="C88" i="4"/>
  <c r="C117" i="4"/>
  <c r="C17" i="4"/>
  <c r="C278" i="4"/>
  <c r="C175" i="4"/>
  <c r="E224" i="4"/>
  <c r="E137" i="4"/>
  <c r="E343" i="4"/>
  <c r="E390" i="4"/>
  <c r="E102" i="4"/>
  <c r="E212" i="4"/>
  <c r="E254" i="4"/>
  <c r="E334" i="4"/>
  <c r="C214" i="4"/>
  <c r="C135" i="4"/>
  <c r="C52" i="4"/>
  <c r="C37" i="4"/>
  <c r="C7" i="4"/>
  <c r="C374" i="4"/>
  <c r="C250" i="4"/>
  <c r="C356" i="4"/>
  <c r="E213" i="4"/>
  <c r="E251" i="4"/>
  <c r="E48" i="4"/>
  <c r="E80" i="4"/>
  <c r="E43" i="4"/>
  <c r="E309" i="4"/>
  <c r="E134" i="4"/>
  <c r="E147" i="4"/>
  <c r="E301" i="4"/>
  <c r="E174" i="4"/>
  <c r="E185" i="4"/>
  <c r="E23" i="4"/>
  <c r="E178" i="4"/>
  <c r="E221" i="4"/>
  <c r="E266" i="4"/>
  <c r="E260" i="4"/>
  <c r="E97" i="4"/>
  <c r="E346" i="4"/>
  <c r="E76" i="4"/>
  <c r="E163" i="4"/>
  <c r="E253" i="4"/>
  <c r="E374" i="4"/>
  <c r="E206" i="4"/>
  <c r="E215" i="4"/>
  <c r="E232" i="4"/>
  <c r="E82" i="4"/>
  <c r="E156" i="4"/>
  <c r="E233" i="4"/>
  <c r="E385" i="4"/>
  <c r="E27" i="4"/>
  <c r="E70" i="4"/>
  <c r="E313" i="4"/>
  <c r="E24" i="4"/>
  <c r="E395" i="4"/>
  <c r="E100" i="4"/>
  <c r="E398" i="4"/>
  <c r="E319" i="4"/>
  <c r="E278" i="4"/>
  <c r="E275" i="4"/>
  <c r="E65" i="4"/>
  <c r="E376" i="4"/>
  <c r="E269" i="4"/>
  <c r="E109" i="4"/>
  <c r="E211" i="4"/>
  <c r="E151" i="4"/>
  <c r="E12" i="4"/>
  <c r="E120" i="4"/>
  <c r="E290" i="4"/>
  <c r="E152" i="4"/>
  <c r="E248" i="4"/>
  <c r="E88" i="4"/>
  <c r="E13" i="4"/>
  <c r="E298" i="4"/>
  <c r="E155" i="4"/>
  <c r="E321" i="4"/>
  <c r="E146" i="4"/>
  <c r="C340" i="4"/>
  <c r="C399" i="4"/>
  <c r="C300" i="4"/>
  <c r="C159" i="4"/>
  <c r="C48" i="4"/>
  <c r="C238" i="4"/>
  <c r="C149" i="4"/>
  <c r="C137" i="4"/>
  <c r="E242" i="4"/>
  <c r="E348" i="4"/>
  <c r="E222" i="4"/>
  <c r="E170" i="4"/>
  <c r="E56" i="4"/>
  <c r="E305" i="4"/>
  <c r="E371" i="4"/>
  <c r="E383" i="4"/>
  <c r="E191" i="4"/>
  <c r="E268" i="4"/>
  <c r="E328" i="4"/>
  <c r="E369" i="4"/>
  <c r="E281" i="4"/>
  <c r="E295" i="4"/>
  <c r="E198" i="4"/>
  <c r="E338" i="4"/>
  <c r="E118" i="4"/>
  <c r="E123" i="4"/>
  <c r="E341" i="4"/>
  <c r="E352" i="4"/>
  <c r="E112" i="4"/>
  <c r="E291" i="4"/>
  <c r="E241" i="4"/>
  <c r="E297" i="4"/>
  <c r="E195" i="4"/>
  <c r="E365" i="4"/>
  <c r="E243" i="4"/>
  <c r="E230" i="4"/>
  <c r="E15" i="4"/>
  <c r="E368" i="4"/>
  <c r="E127" i="4"/>
  <c r="E148" i="4"/>
  <c r="E244" i="4"/>
  <c r="E234" i="4"/>
  <c r="E133" i="4"/>
  <c r="E207" i="4"/>
  <c r="E250" i="4"/>
  <c r="E144" i="4"/>
  <c r="E306" i="4"/>
  <c r="E44" i="4"/>
  <c r="E363" i="4"/>
  <c r="E286" i="4"/>
  <c r="E18" i="4"/>
  <c r="E8" i="4"/>
  <c r="E182" i="4"/>
  <c r="E160" i="4"/>
  <c r="E130" i="4"/>
  <c r="E336" i="4"/>
  <c r="E186" i="4"/>
  <c r="E184" i="4"/>
  <c r="E96" i="4"/>
  <c r="E79" i="4"/>
  <c r="E128" i="4"/>
  <c r="E74" i="4"/>
  <c r="E140" i="4"/>
  <c r="E25" i="4"/>
  <c r="E60" i="4"/>
  <c r="E36" i="4"/>
  <c r="E335" i="4"/>
  <c r="E166" i="4"/>
  <c r="E382" i="4"/>
  <c r="E161" i="4"/>
  <c r="E106" i="4"/>
  <c r="E132" i="4"/>
  <c r="E351" i="4"/>
  <c r="E389" i="4"/>
  <c r="E179" i="4"/>
  <c r="E379" i="4"/>
  <c r="E164" i="4"/>
  <c r="E90" i="4"/>
  <c r="E113" i="4"/>
  <c r="E175" i="4"/>
  <c r="E361" i="4"/>
  <c r="E11" i="4"/>
  <c r="E267" i="4"/>
  <c r="E322" i="4"/>
  <c r="E307" i="4"/>
  <c r="E95" i="4"/>
  <c r="E214" i="4"/>
  <c r="E258" i="4"/>
  <c r="E228" i="4"/>
  <c r="E255" i="4"/>
  <c r="E340" i="4"/>
  <c r="E397" i="4"/>
  <c r="E345" i="4"/>
  <c r="E117" i="4"/>
  <c r="E101" i="4"/>
  <c r="E169" i="4"/>
  <c r="E63" i="4"/>
  <c r="E46" i="4"/>
  <c r="E50" i="4"/>
  <c r="E142" i="4"/>
  <c r="E247" i="4"/>
  <c r="E300" i="4"/>
  <c r="E73" i="4"/>
  <c r="E231" i="4"/>
  <c r="E78" i="4"/>
  <c r="E318" i="4"/>
  <c r="E312" i="4"/>
  <c r="E317" i="4"/>
  <c r="E349" i="4"/>
  <c r="E302" i="4"/>
  <c r="E75" i="4"/>
  <c r="E35" i="4"/>
  <c r="E86" i="4"/>
  <c r="E237" i="4"/>
  <c r="E391" i="4"/>
  <c r="E219" i="4"/>
  <c r="E67" i="4"/>
  <c r="E39" i="4"/>
  <c r="E197" i="4"/>
  <c r="E10" i="4"/>
  <c r="E388" i="4"/>
  <c r="E280" i="4"/>
  <c r="E210" i="4"/>
  <c r="E77" i="4"/>
  <c r="E303" i="4"/>
  <c r="E176" i="4"/>
  <c r="E381" i="4"/>
  <c r="E183" i="4"/>
  <c r="E116" i="4"/>
  <c r="E208" i="4"/>
  <c r="E202" i="4"/>
  <c r="E69" i="4"/>
  <c r="E329" i="4"/>
  <c r="E380" i="4"/>
  <c r="E34" i="4"/>
  <c r="E203" i="4"/>
  <c r="E57" i="4"/>
  <c r="E30" i="4"/>
  <c r="E84" i="4"/>
  <c r="E58" i="4"/>
  <c r="E373" i="4"/>
  <c r="E218" i="4"/>
  <c r="E324" i="4"/>
  <c r="E53" i="4"/>
  <c r="E158" i="4"/>
  <c r="E204" i="4"/>
  <c r="E136" i="4"/>
  <c r="E217" i="4"/>
  <c r="E139" i="4"/>
  <c r="E287" i="4"/>
  <c r="E274" i="4"/>
  <c r="E227" i="4"/>
  <c r="E392" i="4"/>
  <c r="E277" i="4"/>
  <c r="E28" i="4"/>
  <c r="E399" i="4"/>
  <c r="E358" i="4"/>
  <c r="E201" i="4"/>
  <c r="E26" i="4"/>
  <c r="E93" i="4"/>
  <c r="E16" i="4"/>
  <c r="E121" i="4"/>
  <c r="E190" i="4"/>
  <c r="E296" i="4"/>
  <c r="E40" i="4"/>
  <c r="E177" i="4"/>
  <c r="E7" i="4"/>
  <c r="E52" i="4"/>
  <c r="E71" i="4"/>
  <c r="E337" i="4"/>
  <c r="E330" i="4"/>
  <c r="E108" i="4"/>
  <c r="E85" i="4"/>
  <c r="E209" i="4"/>
  <c r="E396" i="4"/>
  <c r="E162" i="4"/>
  <c r="E285" i="4"/>
  <c r="E172" i="4"/>
  <c r="E246" i="4"/>
  <c r="E270" i="4"/>
  <c r="E283" i="4"/>
  <c r="E55" i="4"/>
  <c r="E14" i="4"/>
  <c r="E187" i="4"/>
  <c r="E245" i="4"/>
  <c r="E87" i="4"/>
  <c r="E271" i="4"/>
  <c r="E110" i="4"/>
  <c r="E225" i="4"/>
  <c r="E45" i="4"/>
  <c r="E165" i="4"/>
  <c r="E216" i="4"/>
  <c r="E180" i="4"/>
  <c r="E310" i="4"/>
  <c r="E64" i="4"/>
  <c r="E401" i="4"/>
  <c r="E323" i="4"/>
  <c r="E294" i="4"/>
  <c r="E119" i="4"/>
  <c r="E394" i="4"/>
  <c r="E326" i="4"/>
  <c r="E124" i="4"/>
  <c r="E114" i="4"/>
  <c r="E9" i="4"/>
  <c r="E188" i="4"/>
  <c r="E292" i="4"/>
  <c r="E122" i="4"/>
  <c r="E115" i="4"/>
  <c r="E400" i="4"/>
  <c r="E189" i="4"/>
  <c r="E339" i="4"/>
  <c r="E138" i="4"/>
  <c r="E193" i="4"/>
  <c r="E344" i="4"/>
  <c r="E350" i="4"/>
  <c r="E192" i="4"/>
  <c r="E145" i="4"/>
  <c r="E327" i="4"/>
  <c r="E293" i="4"/>
  <c r="E38" i="4"/>
  <c r="E19" i="4"/>
  <c r="E61" i="4"/>
  <c r="E359" i="4"/>
  <c r="E372" i="4"/>
  <c r="E347" i="4"/>
  <c r="E289" i="4"/>
  <c r="E103" i="4"/>
  <c r="E308" i="4"/>
  <c r="E129" i="4"/>
  <c r="E238" i="4"/>
  <c r="E66" i="4"/>
  <c r="E104" i="4"/>
  <c r="E31" i="4"/>
  <c r="E249" i="4"/>
  <c r="E315" i="4"/>
  <c r="E276" i="4"/>
  <c r="E181" i="4"/>
  <c r="E29" i="4"/>
  <c r="E98" i="4"/>
  <c r="E200" i="4"/>
  <c r="E304" i="4"/>
  <c r="E223" i="4"/>
  <c r="E17" i="4"/>
  <c r="E150" i="4"/>
  <c r="E131" i="4"/>
  <c r="E199" i="4"/>
  <c r="E159" i="4"/>
  <c r="E377" i="4"/>
  <c r="E49" i="4"/>
  <c r="E356" i="4"/>
  <c r="E99" i="4"/>
  <c r="E384" i="4"/>
  <c r="E135" i="4"/>
  <c r="E94" i="4"/>
  <c r="E37" i="4"/>
  <c r="E157" i="4"/>
  <c r="E205" i="4"/>
  <c r="E320" i="4"/>
  <c r="E314" i="4"/>
  <c r="E51" i="4"/>
  <c r="E257" i="4"/>
  <c r="E220" i="4"/>
  <c r="E331" i="4"/>
  <c r="E357" i="4"/>
  <c r="E171" i="4"/>
  <c r="E261" i="4"/>
  <c r="E173" i="4"/>
  <c r="E364" i="4"/>
  <c r="E33" i="4"/>
  <c r="B361" i="4"/>
  <c r="L118" i="4" l="1"/>
  <c r="L363" i="4"/>
  <c r="L71" i="4"/>
  <c r="L27" i="4"/>
  <c r="L57" i="4"/>
  <c r="L135" i="4"/>
  <c r="L301" i="4"/>
  <c r="L96" i="4"/>
  <c r="L153" i="4"/>
  <c r="L259" i="4"/>
  <c r="L117" i="4"/>
  <c r="L339" i="4"/>
  <c r="L130" i="4"/>
  <c r="L193" i="4"/>
  <c r="L345" i="4"/>
  <c r="L140" i="4"/>
  <c r="L126" i="4"/>
  <c r="L50" i="4"/>
  <c r="L211" i="4"/>
  <c r="L60" i="4"/>
  <c r="L100" i="4"/>
  <c r="L169" i="4"/>
  <c r="L45" i="4"/>
  <c r="L23" i="4"/>
  <c r="L106" i="4"/>
  <c r="L258" i="4"/>
  <c r="L319" i="4"/>
  <c r="L109" i="4"/>
  <c r="L89" i="4"/>
  <c r="L173" i="4"/>
  <c r="L9" i="4"/>
  <c r="L10" i="4"/>
  <c r="L68" i="4"/>
  <c r="L76" i="4"/>
  <c r="L12" i="4"/>
  <c r="L205" i="4"/>
  <c r="L188" i="4"/>
  <c r="L145" i="4"/>
  <c r="L253" i="4"/>
  <c r="L233" i="4"/>
  <c r="L275" i="4"/>
  <c r="L38" i="4"/>
  <c r="L81" i="4"/>
  <c r="L85" i="4"/>
  <c r="L97" i="4"/>
  <c r="L114" i="4"/>
  <c r="L164" i="4"/>
  <c r="L235" i="4"/>
  <c r="L261" i="4"/>
  <c r="L283" i="4"/>
  <c r="L17" i="4"/>
  <c r="L123" i="4"/>
  <c r="L241" i="4"/>
  <c r="L308" i="4"/>
  <c r="L236" i="4"/>
  <c r="L58" i="4"/>
  <c r="L51" i="4"/>
  <c r="L55" i="4"/>
  <c r="L309" i="4"/>
  <c r="L186" i="4"/>
  <c r="L279" i="4"/>
  <c r="L375" i="4"/>
  <c r="L99" i="4"/>
  <c r="L129" i="4"/>
  <c r="L133" i="4"/>
  <c r="L257" i="4"/>
  <c r="L303" i="4"/>
  <c r="L103" i="4"/>
  <c r="L383" i="4"/>
  <c r="L66" i="4"/>
  <c r="L138" i="4"/>
  <c r="L249" i="4"/>
  <c r="L90" i="4"/>
  <c r="L185" i="4"/>
  <c r="L146" i="4"/>
  <c r="L175" i="4"/>
  <c r="L32" i="4"/>
  <c r="L74" i="4"/>
  <c r="L47" i="4"/>
  <c r="L292" i="4"/>
  <c r="L323" i="4"/>
  <c r="L337" i="4"/>
  <c r="L365" i="4"/>
  <c r="L82" i="4"/>
  <c r="L201" i="4"/>
  <c r="L94" i="4"/>
  <c r="L124" i="4"/>
  <c r="L15" i="4"/>
  <c r="L67" i="4"/>
  <c r="L171" i="4"/>
  <c r="L299" i="4"/>
  <c r="L331" i="4"/>
  <c r="L262" i="4"/>
  <c r="L39" i="4"/>
  <c r="L62" i="4"/>
  <c r="L191" i="4"/>
  <c r="L212" i="4"/>
  <c r="L335" i="4"/>
  <c r="L111" i="4"/>
  <c r="L389" i="4"/>
  <c r="L25" i="4"/>
  <c r="L148" i="4"/>
  <c r="L203" i="4"/>
  <c r="L239" i="4"/>
  <c r="L305" i="4"/>
  <c r="L391" i="4"/>
  <c r="L8" i="4"/>
  <c r="L13" i="4"/>
  <c r="L30" i="4"/>
  <c r="L33" i="4"/>
  <c r="L46" i="4"/>
  <c r="L49" i="4"/>
  <c r="L149" i="4"/>
  <c r="L152" i="4"/>
  <c r="L266" i="4"/>
  <c r="L75" i="4"/>
  <c r="L329" i="4"/>
  <c r="L101" i="4"/>
  <c r="L161" i="4"/>
  <c r="L238" i="4"/>
  <c r="L398" i="4"/>
  <c r="L217" i="4"/>
  <c r="L19" i="4"/>
  <c r="L34" i="4"/>
  <c r="L78" i="4"/>
  <c r="L92" i="4"/>
  <c r="L113" i="4"/>
  <c r="L119" i="4"/>
  <c r="L281" i="4"/>
  <c r="L21" i="4"/>
  <c r="L221" i="4"/>
  <c r="L14" i="4"/>
  <c r="L29" i="4"/>
  <c r="L37" i="4"/>
  <c r="L116" i="4"/>
  <c r="L122" i="4"/>
  <c r="L144" i="4"/>
  <c r="L165" i="4"/>
  <c r="L243" i="4"/>
  <c r="L277" i="4"/>
  <c r="L311" i="4"/>
  <c r="L209" i="4"/>
  <c r="L306" i="4"/>
  <c r="L53" i="4"/>
  <c r="L225" i="4"/>
  <c r="L7" i="4"/>
  <c r="L42" i="4"/>
  <c r="L64" i="4"/>
  <c r="L151" i="4"/>
  <c r="L179" i="4"/>
  <c r="L343" i="4"/>
  <c r="L349" i="4"/>
  <c r="L372" i="4"/>
  <c r="L128" i="4"/>
  <c r="L213" i="4"/>
  <c r="L267" i="4"/>
  <c r="L289" i="4"/>
  <c r="L48" i="4"/>
  <c r="L87" i="4"/>
  <c r="L187" i="4"/>
  <c r="L214" i="4"/>
  <c r="L286" i="4"/>
  <c r="L325" i="4"/>
  <c r="L356" i="4"/>
  <c r="L368" i="4"/>
  <c r="L16" i="4"/>
  <c r="L28" i="4"/>
  <c r="L72" i="4"/>
  <c r="L88" i="4"/>
  <c r="L112" i="4"/>
  <c r="L147" i="4"/>
  <c r="L155" i="4"/>
  <c r="L163" i="4"/>
  <c r="L216" i="4"/>
  <c r="L219" i="4"/>
  <c r="L284" i="4"/>
  <c r="L287" i="4"/>
  <c r="L310" i="4"/>
  <c r="L313" i="4"/>
  <c r="L347" i="4"/>
  <c r="L24" i="4"/>
  <c r="L63" i="4"/>
  <c r="L166" i="4"/>
  <c r="L195" i="4"/>
  <c r="L210" i="4"/>
  <c r="L297" i="4"/>
  <c r="L18" i="4"/>
  <c r="L20" i="4"/>
  <c r="L22" i="4"/>
  <c r="L43" i="4"/>
  <c r="L52" i="4"/>
  <c r="L105" i="4"/>
  <c r="L132" i="4"/>
  <c r="L137" i="4"/>
  <c r="L382" i="4"/>
  <c r="L369" i="4"/>
  <c r="L120" i="4"/>
  <c r="L245" i="4"/>
  <c r="L378" i="4"/>
  <c r="L26" i="4"/>
  <c r="L41" i="4"/>
  <c r="L61" i="4"/>
  <c r="L70" i="4"/>
  <c r="L86" i="4"/>
  <c r="L91" i="4"/>
  <c r="L115" i="4"/>
  <c r="L142" i="4"/>
  <c r="L150" i="4"/>
  <c r="L229" i="4"/>
  <c r="L288" i="4"/>
  <c r="L291" i="4"/>
  <c r="L294" i="4"/>
  <c r="L370" i="4"/>
  <c r="L386" i="4"/>
  <c r="L110" i="4"/>
  <c r="L136" i="4"/>
  <c r="L143" i="4"/>
  <c r="L189" i="4"/>
  <c r="L268" i="4"/>
  <c r="L315" i="4"/>
  <c r="L44" i="4"/>
  <c r="L69" i="4"/>
  <c r="L84" i="4"/>
  <c r="L95" i="4"/>
  <c r="L108" i="4"/>
  <c r="L162" i="4"/>
  <c r="L234" i="4"/>
  <c r="L271" i="4"/>
  <c r="L282" i="4"/>
  <c r="L321" i="4"/>
  <c r="L327" i="4"/>
  <c r="L351" i="4"/>
  <c r="L381" i="4"/>
  <c r="L384" i="4"/>
  <c r="L223" i="4"/>
  <c r="L251" i="4"/>
  <c r="L367" i="4"/>
  <c r="L392" i="4"/>
  <c r="L36" i="4"/>
  <c r="L40" i="4"/>
  <c r="L65" i="4"/>
  <c r="L80" i="4"/>
  <c r="L93" i="4"/>
  <c r="L134" i="4"/>
  <c r="L141" i="4"/>
  <c r="L167" i="4"/>
  <c r="L177" i="4"/>
  <c r="L197" i="4"/>
  <c r="L215" i="4"/>
  <c r="L240" i="4"/>
  <c r="L307" i="4"/>
  <c r="L371" i="4"/>
  <c r="L380" i="4"/>
  <c r="L73" i="4"/>
  <c r="L98" i="4"/>
  <c r="L121" i="4"/>
  <c r="L192" i="4"/>
  <c r="L237" i="4"/>
  <c r="L247" i="4"/>
  <c r="L270" i="4"/>
  <c r="L285" i="4"/>
  <c r="L312" i="4"/>
  <c r="L373" i="4"/>
  <c r="L393" i="4"/>
  <c r="L396" i="4"/>
  <c r="L54" i="4"/>
  <c r="L77" i="4"/>
  <c r="L102" i="4"/>
  <c r="L125" i="4"/>
  <c r="L157" i="4"/>
  <c r="L168" i="4"/>
  <c r="L181" i="4"/>
  <c r="L199" i="4"/>
  <c r="L227" i="4"/>
  <c r="L260" i="4"/>
  <c r="L290" i="4"/>
  <c r="L295" i="4"/>
  <c r="L333" i="4"/>
  <c r="L362" i="4"/>
  <c r="L31" i="4"/>
  <c r="L56" i="4"/>
  <c r="L79" i="4"/>
  <c r="L104" i="4"/>
  <c r="L127" i="4"/>
  <c r="L190" i="4"/>
  <c r="L273" i="4"/>
  <c r="L399" i="4"/>
  <c r="L139" i="4"/>
  <c r="L154" i="4"/>
  <c r="L156" i="4"/>
  <c r="L158" i="4"/>
  <c r="L160" i="4"/>
  <c r="L172" i="4"/>
  <c r="L174" i="4"/>
  <c r="L176" i="4"/>
  <c r="L178" i="4"/>
  <c r="L180" i="4"/>
  <c r="L182" i="4"/>
  <c r="L184" i="4"/>
  <c r="L196" i="4"/>
  <c r="L198" i="4"/>
  <c r="L200" i="4"/>
  <c r="L202" i="4"/>
  <c r="L204" i="4"/>
  <c r="L206" i="4"/>
  <c r="L208" i="4"/>
  <c r="L220" i="4"/>
  <c r="L222" i="4"/>
  <c r="L224" i="4"/>
  <c r="L226" i="4"/>
  <c r="L228" i="4"/>
  <c r="L230" i="4"/>
  <c r="L232" i="4"/>
  <c r="L244" i="4"/>
  <c r="L246" i="4"/>
  <c r="L248" i="4"/>
  <c r="L250" i="4"/>
  <c r="L252" i="4"/>
  <c r="L254" i="4"/>
  <c r="L256" i="4"/>
  <c r="L397" i="4"/>
  <c r="L358" i="4"/>
  <c r="L360" i="4"/>
  <c r="L395" i="4"/>
  <c r="L400" i="4"/>
  <c r="L314" i="4"/>
  <c r="L316" i="4"/>
  <c r="L318" i="4"/>
  <c r="L330" i="4"/>
  <c r="L332" i="4"/>
  <c r="L334" i="4"/>
  <c r="L336" i="4"/>
  <c r="L338" i="4"/>
  <c r="L340" i="4"/>
  <c r="L342" i="4"/>
  <c r="L361" i="4"/>
  <c r="L376" i="4"/>
  <c r="L272" i="4"/>
  <c r="L274" i="4"/>
  <c r="L276" i="4"/>
  <c r="L278" i="4"/>
  <c r="L296" i="4"/>
  <c r="L298" i="4"/>
  <c r="L300" i="4"/>
  <c r="L302" i="4"/>
  <c r="L320" i="4"/>
  <c r="L322" i="4"/>
  <c r="L324" i="4"/>
  <c r="L326" i="4"/>
  <c r="L344" i="4"/>
  <c r="L346" i="4"/>
  <c r="L348" i="4"/>
  <c r="L350" i="4"/>
  <c r="L357" i="4"/>
  <c r="L359" i="4"/>
  <c r="L387" i="4"/>
  <c r="L374" i="4"/>
  <c r="L394" i="4"/>
  <c r="L11" i="4"/>
  <c r="L35" i="4"/>
  <c r="L59" i="4"/>
  <c r="L83" i="4"/>
  <c r="L107" i="4"/>
  <c r="L131" i="4"/>
  <c r="L385" i="4"/>
  <c r="L364" i="4"/>
  <c r="L388" i="4"/>
  <c r="L377" i="4"/>
  <c r="L401" i="4"/>
  <c r="L170" i="4"/>
  <c r="L194" i="4"/>
  <c r="L218" i="4"/>
  <c r="L242" i="4"/>
  <c r="L280" i="4"/>
  <c r="L304" i="4"/>
  <c r="L328" i="4"/>
  <c r="L352" i="4"/>
  <c r="L366" i="4"/>
  <c r="L390" i="4"/>
  <c r="L159" i="4"/>
  <c r="L183" i="4"/>
  <c r="L207" i="4"/>
  <c r="L231" i="4"/>
  <c r="L255" i="4"/>
  <c r="L269" i="4"/>
  <c r="L293" i="4"/>
  <c r="L317" i="4"/>
  <c r="L341" i="4"/>
  <c r="L379" i="4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  <c r="J7" i="4"/>
  <c r="J356" i="4"/>
  <c r="J266" i="4"/>
</calcChain>
</file>

<file path=xl/sharedStrings.xml><?xml version="1.0" encoding="utf-8"?>
<sst xmlns="http://schemas.openxmlformats.org/spreadsheetml/2006/main" count="6074" uniqueCount="1484">
  <si>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</si>
  <si>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</si>
  <si>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</si>
  <si>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</si>
  <si>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</si>
  <si>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</si>
  <si>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</si>
  <si>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</si>
  <si>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</si>
  <si>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</si>
  <si>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</si>
  <si>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</si>
  <si>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</si>
  <si>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</si>
  <si>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</si>
  <si>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</si>
  <si>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</si>
  <si>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</si>
  <si>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</si>
  <si>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</si>
  <si>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</si>
  <si>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</si>
  <si>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</si>
  <si>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</si>
  <si>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</si>
  <si>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</si>
  <si>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</si>
  <si>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</si>
  <si>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</si>
  <si>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</si>
  <si>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</si>
  <si>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</si>
  <si>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</si>
  <si>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</si>
  <si>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</si>
  <si>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</si>
  <si>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</si>
  <si>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</si>
  <si>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</si>
  <si>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</si>
  <si>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</si>
  <si>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</si>
  <si>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</si>
  <si>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</si>
  <si>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</si>
  <si>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</si>
  <si>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</si>
  <si>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</si>
  <si>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</si>
  <si>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Julie Bhusal Sharma</t>
  </si>
  <si>
    <t>Rachel Elfman</t>
  </si>
  <si>
    <t>David Swartz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</si>
  <si>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</si>
  <si>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</si>
  <si>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</si>
  <si>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</si>
  <si>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</si>
  <si>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</si>
  <si>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</si>
  <si>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</si>
  <si>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</si>
  <si>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</si>
  <si>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</si>
  <si>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</si>
  <si>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</si>
  <si>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</si>
  <si>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</si>
  <si>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</si>
  <si>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</si>
  <si>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</si>
  <si>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</si>
  <si>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</si>
  <si>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</si>
  <si>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</si>
  <si>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</si>
  <si>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</si>
  <si>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</si>
  <si>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</si>
  <si>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</si>
  <si>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</si>
  <si>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</si>
  <si>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</si>
  <si>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</si>
  <si>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</si>
  <si>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</si>
  <si>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</si>
  <si>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</si>
  <si>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</si>
  <si>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</si>
  <si>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</si>
  <si>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</si>
  <si>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</si>
  <si>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</si>
  <si>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</si>
  <si>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</si>
  <si>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</si>
  <si>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</si>
  <si>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</si>
  <si>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</si>
  <si>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</si>
  <si>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</si>
  <si>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</si>
  <si>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</si>
  <si>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</si>
  <si>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</si>
  <si>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</si>
  <si>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</si>
  <si>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</si>
  <si>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</si>
  <si>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</si>
  <si>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</si>
  <si>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</si>
  <si>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</si>
  <si>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</si>
  <si>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</si>
  <si>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</si>
  <si>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</si>
  <si>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</si>
  <si>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</si>
  <si>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</si>
  <si>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</si>
  <si>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</si>
  <si>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</si>
  <si>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</si>
  <si>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</si>
  <si>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</si>
  <si>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</si>
  <si>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</si>
  <si>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</si>
  <si>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</si>
  <si>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</si>
  <si>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</si>
  <si>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</si>
  <si>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</si>
  <si>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</si>
  <si>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</si>
  <si>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</si>
  <si>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</si>
  <si>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</si>
  <si>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</si>
  <si>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</si>
  <si>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</si>
  <si>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</si>
  <si>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</si>
  <si>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</si>
  <si>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</si>
  <si>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</si>
  <si>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</si>
  <si>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</si>
  <si>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</si>
  <si>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</si>
  <si>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</si>
  <si>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</si>
  <si>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</si>
  <si>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</si>
  <si>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</si>
  <si>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</si>
  <si>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</si>
  <si>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</si>
  <si>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</si>
  <si>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</si>
  <si>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</si>
  <si>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</si>
  <si>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</si>
  <si>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</si>
  <si>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</si>
  <si>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</si>
  <si>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</si>
  <si>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</si>
  <si>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</si>
  <si>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</si>
  <si>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</si>
  <si>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</si>
  <si>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</si>
  <si>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</si>
  <si>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</si>
  <si>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</si>
  <si>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</si>
  <si>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</si>
  <si>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</si>
  <si>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</si>
  <si>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</si>
  <si>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</si>
  <si>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</si>
  <si>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</si>
  <si>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</si>
  <si>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</si>
  <si>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</si>
  <si>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</si>
  <si>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</si>
  <si>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</si>
  <si>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</si>
  <si>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</si>
  <si>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</si>
  <si>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</si>
  <si>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</si>
  <si>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</si>
  <si>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</si>
  <si>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</si>
  <si>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</si>
  <si>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</si>
  <si>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</si>
  <si>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</si>
  <si>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</si>
  <si>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</si>
  <si>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</si>
  <si>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</si>
  <si>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</si>
  <si>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</si>
  <si>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</si>
  <si>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</si>
  <si>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</si>
  <si>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</si>
  <si>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</si>
  <si>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</si>
  <si>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</si>
  <si>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</si>
  <si>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</si>
  <si>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</si>
  <si>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</si>
  <si>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</si>
  <si>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</si>
  <si>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</si>
  <si>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</si>
  <si>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</si>
  <si>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</si>
  <si>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</si>
  <si>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</si>
  <si>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</si>
  <si>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</si>
  <si>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</si>
  <si>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</si>
  <si>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</si>
  <si>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</si>
  <si>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</si>
  <si>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</si>
  <si>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</si>
  <si>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</si>
  <si>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</si>
  <si>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</si>
  <si>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</si>
  <si>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</si>
  <si>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</si>
  <si>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</si>
  <si>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</si>
  <si>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</si>
  <si>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</si>
  <si>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</si>
  <si>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</si>
  <si>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</si>
  <si>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</si>
  <si>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</si>
  <si>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</si>
  <si>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</si>
  <si>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</si>
  <si>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</si>
  <si>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</si>
  <si>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</si>
  <si>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</si>
  <si>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</si>
  <si>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</si>
  <si>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</si>
  <si>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</si>
  <si>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</si>
  <si>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</si>
  <si>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</si>
  <si>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</si>
  <si>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</si>
  <si>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</si>
  <si>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</si>
  <si>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</si>
  <si>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</si>
  <si>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</si>
  <si>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</si>
  <si>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</si>
  <si>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</si>
  <si>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</si>
  <si>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</si>
  <si>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</si>
  <si>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</si>
  <si>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</si>
  <si>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</si>
  <si>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</si>
  <si>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</si>
  <si>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</si>
  <si>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</si>
  <si>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</si>
  <si>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</si>
  <si>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</si>
  <si>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</si>
  <si>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</si>
  <si>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</si>
  <si>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</si>
  <si>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</si>
  <si>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</si>
  <si>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</si>
  <si>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</si>
  <si>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</si>
  <si>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</si>
  <si>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</si>
  <si>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</si>
  <si>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</si>
  <si>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</si>
  <si>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</si>
  <si>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</si>
  <si>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</si>
  <si>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</si>
  <si>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</si>
  <si>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</si>
  <si>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</si>
  <si>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</si>
  <si>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</si>
  <si>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</si>
  <si>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</si>
  <si>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</si>
  <si>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</si>
  <si>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</si>
  <si>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</si>
  <si>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</si>
  <si>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</si>
  <si>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</si>
  <si>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</si>
  <si>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</si>
  <si>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</si>
  <si>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</si>
  <si>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</si>
  <si>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</si>
  <si>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</si>
  <si>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</si>
  <si>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</si>
  <si>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</si>
  <si>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</si>
  <si>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</si>
  <si>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</si>
  <si>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</si>
  <si>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</si>
  <si>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</si>
  <si>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</si>
  <si>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</si>
  <si>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</si>
  <si>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</si>
  <si>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</si>
  <si>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</si>
  <si>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</si>
  <si>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</si>
  <si>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</si>
  <si>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</si>
  <si>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</si>
  <si>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</si>
  <si>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</si>
  <si>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</si>
  <si>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</si>
  <si>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</si>
  <si>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</si>
  <si>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</si>
  <si>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</si>
  <si>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</si>
  <si>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</si>
  <si>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</si>
  <si>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</si>
  <si>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</si>
  <si>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</si>
  <si>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</si>
  <si>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</si>
  <si>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</si>
  <si>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</si>
  <si>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</si>
  <si>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</si>
  <si>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</si>
  <si>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</si>
  <si>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</si>
  <si>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</si>
  <si>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</si>
  <si>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</si>
  <si>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</si>
  <si>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</si>
  <si>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</si>
  <si>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</si>
  <si>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</si>
  <si>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</si>
  <si>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</si>
  <si>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</si>
  <si>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</si>
  <si>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</si>
  <si>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</si>
  <si>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</si>
  <si>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</si>
  <si>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</si>
  <si>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</si>
  <si>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</si>
  <si>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</si>
  <si>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</si>
  <si>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</si>
  <si>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</si>
  <si>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</si>
  <si>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</si>
  <si>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</si>
  <si>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</si>
  <si>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</si>
  <si>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</si>
  <si>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</si>
  <si>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</si>
  <si>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</si>
  <si>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</si>
  <si>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</si>
  <si>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</si>
  <si>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</si>
  <si>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</si>
  <si>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</si>
  <si>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</si>
  <si>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</si>
  <si>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</si>
  <si>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</si>
  <si>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</si>
  <si>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</si>
  <si>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</si>
  <si>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</si>
  <si>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</si>
  <si>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</si>
  <si>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</si>
  <si>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</si>
  <si>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</si>
  <si>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</si>
  <si>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</si>
  <si>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</si>
  <si>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</si>
  <si>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</si>
  <si>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</si>
  <si>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</si>
  <si>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</si>
  <si>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</si>
  <si>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</si>
  <si>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</si>
  <si>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</si>
  <si>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</si>
  <si>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</si>
  <si>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</si>
  <si>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</si>
  <si>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</si>
  <si>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</si>
  <si>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</si>
  <si>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</si>
  <si>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</si>
  <si>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</si>
  <si>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</si>
  <si>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</si>
  <si>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</si>
  <si>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</si>
  <si>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</si>
  <si>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</si>
  <si>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</si>
  <si>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</si>
  <si>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</si>
  <si>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</si>
  <si>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</si>
  <si>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</si>
  <si>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</si>
  <si>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</si>
  <si>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</si>
  <si>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</si>
  <si>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</si>
  <si>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</si>
  <si>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</si>
  <si>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</si>
  <si>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</si>
  <si>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</si>
  <si>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</si>
  <si>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</si>
  <si>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</si>
  <si>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</si>
  <si>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</si>
  <si>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</si>
  <si>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</si>
  <si>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</si>
  <si>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</si>
  <si>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</si>
  <si>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</si>
  <si>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</si>
  <si>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</si>
  <si>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</si>
  <si>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</si>
  <si>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</si>
  <si>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</si>
  <si>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</si>
  <si>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</si>
  <si>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</si>
  <si>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</si>
  <si>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</si>
  <si>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</si>
  <si>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</si>
  <si>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</si>
  <si>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</si>
  <si>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</si>
  <si>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</si>
  <si>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</si>
  <si>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</si>
  <si>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</si>
  <si>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</si>
  <si>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</si>
  <si>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</si>
  <si>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</si>
  <si>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</si>
  <si>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</si>
  <si>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</si>
  <si>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</si>
  <si>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</si>
  <si>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</si>
  <si>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</si>
  <si>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</si>
  <si>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</si>
  <si>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</si>
  <si>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</si>
  <si>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</si>
  <si>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</si>
  <si>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</si>
  <si>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</si>
  <si>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</si>
  <si>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</si>
  <si>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</si>
  <si>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</si>
  <si>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</si>
  <si>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</si>
  <si>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</si>
  <si>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</si>
  <si>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</si>
  <si>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</si>
  <si>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</si>
  <si>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</si>
  <si>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</si>
  <si>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</si>
  <si>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</si>
  <si>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</si>
  <si>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</si>
  <si>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</si>
  <si>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</si>
  <si>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</si>
  <si>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</si>
  <si>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</si>
  <si>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</si>
  <si>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</si>
  <si>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</si>
  <si>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</si>
  <si>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</si>
  <si>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</si>
  <si>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</si>
  <si>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</si>
  <si>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</si>
  <si>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</si>
  <si>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</si>
  <si>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</si>
  <si>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</si>
  <si>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</si>
  <si>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</si>
  <si>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</si>
  <si>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</si>
  <si>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</si>
  <si>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</si>
  <si>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</si>
  <si>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</si>
  <si>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</si>
  <si>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</si>
  <si>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</si>
  <si>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</si>
  <si>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</si>
  <si>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</si>
  <si>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</si>
  <si>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</si>
  <si>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</si>
  <si>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</si>
  <si>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</si>
  <si>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</si>
  <si>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</si>
  <si>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</si>
  <si>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</si>
  <si>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</si>
  <si>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</si>
  <si>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</si>
  <si>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</si>
  <si>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</si>
  <si>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</si>
  <si>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</si>
  <si>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</si>
  <si>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</si>
  <si>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</si>
  <si>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</si>
  <si>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</si>
  <si>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</si>
  <si>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</si>
  <si>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</si>
  <si>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</si>
  <si>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</si>
  <si>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</si>
  <si>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</si>
  <si>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</si>
  <si>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</si>
  <si>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</si>
  <si>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</si>
  <si>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</si>
  <si>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</si>
  <si>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</si>
  <si>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</si>
  <si>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</si>
  <si>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</si>
  <si>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</si>
  <si>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</si>
  <si>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</si>
  <si>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</si>
  <si>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</si>
  <si>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</si>
  <si>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</si>
  <si>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</si>
  <si>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</si>
  <si>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</si>
  <si>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</si>
  <si>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</si>
  <si>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</si>
  <si>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</si>
  <si>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</si>
  <si>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</si>
  <si>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</si>
  <si>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</si>
  <si>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</si>
  <si>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</si>
  <si>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</si>
  <si>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</si>
  <si>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</si>
  <si>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</si>
  <si>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</si>
  <si>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</si>
  <si>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</si>
  <si>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</si>
  <si>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</si>
  <si>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</si>
  <si>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</si>
  <si>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</si>
  <si>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</si>
  <si>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</si>
  <si>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</si>
  <si>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</si>
  <si>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</si>
  <si>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</si>
  <si>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</si>
  <si>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</si>
  <si>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</si>
  <si>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</si>
  <si>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</si>
  <si>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</si>
  <si>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</si>
  <si>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</si>
  <si>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</si>
  <si>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</si>
  <si>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</si>
  <si>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</si>
  <si>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</si>
  <si>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</si>
  <si>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</si>
  <si>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</si>
  <si>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</si>
  <si>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</si>
  <si>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</si>
  <si>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</si>
  <si>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</si>
  <si>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</si>
  <si>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</si>
  <si>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</si>
  <si>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</si>
  <si>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</si>
  <si>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</si>
  <si>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</si>
  <si>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</si>
  <si>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</si>
  <si>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</si>
  <si>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</si>
  <si>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</si>
  <si>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</si>
  <si>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</si>
  <si>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</si>
  <si>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</si>
  <si>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</si>
  <si>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</si>
  <si>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</si>
  <si>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</si>
  <si>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</si>
  <si>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</si>
  <si>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</si>
  <si>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</si>
  <si>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</si>
  <si>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</si>
  <si>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</si>
  <si>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</si>
  <si>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</si>
  <si>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</si>
  <si>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</si>
  <si>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</si>
  <si>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</si>
  <si>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</si>
  <si>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</si>
  <si>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</si>
  <si>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</si>
  <si>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</si>
  <si>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</si>
  <si>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</si>
  <si>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</si>
  <si>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</si>
  <si>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</si>
  <si>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</si>
  <si>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</si>
  <si>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</si>
  <si>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</si>
  <si>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</si>
  <si>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</si>
  <si>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</si>
  <si>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</si>
  <si>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</si>
  <si>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</si>
  <si>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</si>
  <si>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</si>
  <si>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</si>
  <si>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</si>
  <si>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</si>
  <si>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</si>
  <si>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</si>
  <si>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</si>
  <si>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</si>
  <si>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</si>
  <si>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</si>
  <si>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</si>
  <si>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</si>
  <si>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</si>
  <si>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</si>
  <si>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</si>
  <si>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</si>
  <si>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</si>
  <si>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</si>
  <si>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</si>
  <si>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</si>
  <si>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</si>
  <si>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</si>
  <si>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</si>
  <si>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</si>
  <si>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</si>
  <si>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</si>
  <si>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</si>
  <si>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</si>
  <si>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</si>
  <si>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</si>
  <si>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</si>
  <si>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</si>
  <si>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</si>
  <si>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</si>
  <si>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</si>
  <si>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</si>
  <si>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</si>
  <si>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</si>
  <si>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</si>
  <si>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</si>
  <si>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</si>
  <si>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</si>
  <si>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</si>
  <si>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</si>
  <si>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</si>
  <si>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</si>
  <si>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</si>
  <si>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</si>
  <si>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</si>
  <si>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</si>
  <si>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</si>
  <si>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</si>
  <si>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</si>
  <si>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</si>
  <si>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</si>
  <si>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</si>
  <si>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</si>
  <si>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</si>
  <si>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</si>
  <si>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</si>
  <si>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</si>
  <si>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</si>
  <si>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</si>
  <si>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</si>
  <si>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</si>
  <si>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</si>
  <si>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</si>
  <si>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</si>
  <si>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</si>
  <si>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</si>
  <si>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</si>
  <si>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</si>
  <si>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</si>
  <si>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</si>
  <si>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</si>
  <si>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</si>
  <si>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</si>
  <si>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</si>
  <si>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</si>
  <si>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</si>
  <si>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</si>
  <si>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</si>
  <si>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</si>
  <si>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</si>
  <si>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</si>
  <si>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</si>
  <si>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</si>
  <si>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</si>
  <si>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</si>
  <si>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</si>
  <si>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</si>
  <si>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</si>
  <si>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</si>
  <si>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</si>
  <si>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</si>
  <si>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</si>
  <si>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</si>
  <si>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</si>
  <si>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</si>
  <si>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</si>
  <si>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</si>
  <si>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</si>
  <si>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</si>
  <si>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</si>
  <si>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</si>
  <si>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</si>
  <si>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</si>
  <si>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</si>
  <si>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</si>
  <si>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</si>
  <si>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</si>
  <si>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</si>
  <si>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</si>
  <si>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</si>
  <si>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</si>
  <si>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</si>
  <si>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</si>
  <si>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</si>
  <si>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Mike Tyndall</t>
  </si>
  <si>
    <t>Virginie Boucher-Ferte</t>
  </si>
  <si>
    <t>Dieter Hein</t>
  </si>
  <si>
    <t>Niklas Kammer</t>
  </si>
  <si>
    <t>Augustin Cendre</t>
  </si>
  <si>
    <t>Hari Sivakumaran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</si>
  <si>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</si>
  <si>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</si>
  <si>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</si>
  <si>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</si>
  <si>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</si>
  <si>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</si>
  <si>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</si>
  <si>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</si>
  <si>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Oriana Cardani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</si>
  <si>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</si>
  <si>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</si>
  <si>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</si>
  <si>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</si>
  <si>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</si>
  <si>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</si>
  <si>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</si>
  <si>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</si>
  <si>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</si>
  <si>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</si>
  <si>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</si>
  <si>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</si>
  <si>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</si>
  <si>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</si>
  <si>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</si>
  <si>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</si>
  <si>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</si>
  <si>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</si>
  <si>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</si>
  <si>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Annelies Vermeulen</t>
  </si>
  <si>
    <t>Oliver Metzger</t>
  </si>
  <si>
    <t>Carlos Peixoto</t>
  </si>
  <si>
    <t>Konrad Musial</t>
  </si>
  <si>
    <t>Paul Roger</t>
  </si>
  <si>
    <t>Piotr Dzieciolowski</t>
  </si>
  <si>
    <t>Mathieu Robilliard</t>
  </si>
  <si>
    <t>Ingo Becker</t>
  </si>
  <si>
    <t>Victor Peiro Perez</t>
  </si>
  <si>
    <t>Alexandre Plaud</t>
  </si>
  <si>
    <t>Chris Gao</t>
  </si>
  <si>
    <t>1 month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</si>
  <si>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</si>
  <si>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</si>
  <si>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</si>
  <si>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</si>
  <si>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</si>
  <si>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</si>
  <si>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</si>
  <si>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</si>
  <si>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</si>
  <si>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</si>
  <si>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</si>
  <si>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</si>
  <si>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</si>
  <si>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</si>
  <si>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Enrico Bolzoni</t>
  </si>
  <si>
    <t>Luigi De Bellis</t>
  </si>
  <si>
    <t>Johann Scholtz</t>
  </si>
  <si>
    <t>Oscar Rodriguez</t>
  </si>
  <si>
    <t>Daniela C R de Carvalho e Costa</t>
  </si>
  <si>
    <t>Cole Hathorn</t>
  </si>
  <si>
    <t>Antti-Pekka Viljakainen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</si>
  <si>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</si>
  <si>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</si>
  <si>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</si>
  <si>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</si>
  <si>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</si>
  <si>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</si>
  <si>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John-B Kim</t>
  </si>
  <si>
    <t>Cedar Ekblom</t>
  </si>
  <si>
    <t>James Gordon</t>
  </si>
  <si>
    <t>Giorgio Tavolini</t>
  </si>
  <si>
    <t>Oliver Carruthers</t>
  </si>
  <si>
    <t>Oliver Wojahn</t>
  </si>
  <si>
    <t>Svante Krokfors</t>
  </si>
  <si>
    <t>Arttu Heikura</t>
  </si>
  <si>
    <t>Ed Vyvyan</t>
  </si>
  <si>
    <t>Martin Tessier</t>
  </si>
  <si>
    <t>Paolo Citi</t>
  </si>
  <si>
    <t>Thijs Berkelder</t>
  </si>
  <si>
    <t>Domenico Ghilotti</t>
  </si>
  <si>
    <t>Alexander Zienkowicz</t>
  </si>
  <si>
    <t>Pamela Zuluaga</t>
  </si>
  <si>
    <t>Ranulf Orr</t>
  </si>
  <si>
    <t>Jenny Ping</t>
  </si>
  <si>
    <t>Andrea Randone</t>
  </si>
  <si>
    <t>Thomas Martin</t>
  </si>
  <si>
    <t>Andy Brooke</t>
  </si>
  <si>
    <t>Ahmed Farman</t>
  </si>
  <si>
    <t>Nishant Choudhary</t>
  </si>
  <si>
    <t>Vivek Raja</t>
  </si>
  <si>
    <t>Julian Roberts</t>
  </si>
  <si>
    <t>Ami Galla</t>
  </si>
  <si>
    <t>Matthew Donen</t>
  </si>
  <si>
    <t>Ephrem Ravi</t>
  </si>
  <si>
    <t>Warwick Okines</t>
  </si>
  <si>
    <t>Timothy Huff</t>
  </si>
  <si>
    <t>Ben Andrews</t>
  </si>
  <si>
    <t>Faizan Lakhani</t>
  </si>
  <si>
    <t>Andrew Crean</t>
  </si>
  <si>
    <t>Abhishek Raval</t>
  </si>
  <si>
    <t>Scott Cagehin</t>
  </si>
  <si>
    <t>Zaim Beekawa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</si>
  <si>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</si>
  <si>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</si>
  <si>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</si>
  <si>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</si>
  <si>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</si>
  <si>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</si>
  <si>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</si>
  <si>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</si>
  <si>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Simon Foessmeier</t>
  </si>
  <si>
    <t>Anne-Chantal Risold</t>
  </si>
  <si>
    <t>Rene Locher</t>
  </si>
  <si>
    <t>Andreas Venditti</t>
  </si>
  <si>
    <t>Sandra Dietschy</t>
  </si>
  <si>
    <t>Jean Danjou</t>
  </si>
  <si>
    <t>AVOL SW</t>
  </si>
  <si>
    <t>VZN SW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</si>
  <si>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</si>
  <si>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</si>
  <si>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</si>
  <si>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</si>
  <si>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</si>
  <si>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</si>
  <si>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</si>
  <si>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</si>
  <si>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</si>
  <si>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</si>
  <si>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</si>
  <si>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</si>
  <si>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</si>
  <si>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</si>
  <si>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</si>
  <si>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</si>
  <si>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</si>
  <si>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CNTRY_ISSUE_ISO</t>
  </si>
  <si>
    <t>Miguel Borrega</t>
  </si>
  <si>
    <t>Andrew Lee</t>
  </si>
  <si>
    <t>Bertrand Hodee</t>
  </si>
  <si>
    <t>Stephan Klepp</t>
  </si>
  <si>
    <t>Javier Correonero</t>
  </si>
  <si>
    <t>Timothy Lee</t>
  </si>
  <si>
    <t>Alvaro Navarro</t>
  </si>
  <si>
    <t>Meike Becker</t>
  </si>
  <si>
    <t>Alberto Villa</t>
  </si>
  <si>
    <t>Brent Madel</t>
  </si>
  <si>
    <t>Robert Czerwensky</t>
  </si>
  <si>
    <t>Stuart Duncan</t>
  </si>
  <si>
    <t>Marc Van'T Sant</t>
  </si>
  <si>
    <t>Alex Stewart</t>
  </si>
  <si>
    <t>Tomasz Krukowski</t>
  </si>
  <si>
    <t>Glynis Johnson</t>
  </si>
  <si>
    <t>Ben Castillo-Bernaus</t>
  </si>
  <si>
    <t>Olly Jeffery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</si>
  <si>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</si>
  <si>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</si>
  <si>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</si>
  <si>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</si>
  <si>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</si>
  <si>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</si>
  <si>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</si>
  <si>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Matthew Lloyd</t>
  </si>
  <si>
    <t>Thorsten Wenzel</t>
  </si>
  <si>
    <t>Simon Stippig</t>
  </si>
  <si>
    <t>Aymeric Poulain</t>
  </si>
  <si>
    <t>Adam Cochrane</t>
  </si>
  <si>
    <t>Fernando Abril-Martorell</t>
  </si>
  <si>
    <t>Jose Manuel Arroyas</t>
  </si>
  <si>
    <t>Benjamin Pfannes-Varrow</t>
  </si>
  <si>
    <t>Sezgi Bice Ozener</t>
  </si>
  <si>
    <t>Jens Ehrenberg</t>
  </si>
  <si>
    <t>Michele Ballatore</t>
  </si>
  <si>
    <t>Jon Mills</t>
  </si>
  <si>
    <t>Manuel Martin</t>
  </si>
  <si>
    <t>Calle Loikkanen</t>
  </si>
  <si>
    <t>Tom Zhang</t>
  </si>
  <si>
    <t>Harald Hendrikse</t>
  </si>
  <si>
    <t>Francois Digard</t>
  </si>
  <si>
    <t>Julie Utterback</t>
  </si>
  <si>
    <t>Guy Stebbings</t>
  </si>
  <si>
    <t>Jonathan Hurn</t>
  </si>
  <si>
    <t>Alex Sloane</t>
  </si>
  <si>
    <t>Matthew Dolgin</t>
  </si>
  <si>
    <t>Javier Diaz</t>
  </si>
  <si>
    <t>Melania Grippo</t>
  </si>
  <si>
    <t>Autre date</t>
  </si>
  <si>
    <t>Anthony Codling</t>
  </si>
  <si>
    <t>Giulia Aurora Miotto</t>
  </si>
  <si>
    <t>Helene Coumes</t>
  </si>
  <si>
    <t>Charlie Bentley</t>
  </si>
  <si>
    <t>Anas Patel</t>
  </si>
  <si>
    <t>Sharath Ramanathan</t>
  </si>
  <si>
    <t>Robert Crimes</t>
  </si>
  <si>
    <t>Andreas Koski</t>
  </si>
  <si>
    <t>Stephane Beyazian</t>
  </si>
  <si>
    <t>Robert Stallard</t>
  </si>
  <si>
    <t>Biraj Borkhataria</t>
  </si>
  <si>
    <t>Stephanie Dossmann</t>
  </si>
  <si>
    <t>Alberto Artoni</t>
  </si>
  <si>
    <t>Herve Drouet</t>
  </si>
  <si>
    <t>Inigo Vega</t>
  </si>
  <si>
    <t>Neil Green</t>
  </si>
  <si>
    <t>Nikolas Demeter</t>
  </si>
  <si>
    <t>Elodie Rall</t>
  </si>
  <si>
    <t>Martin Wilkie</t>
  </si>
  <si>
    <t>Michiel Declercq</t>
  </si>
  <si>
    <t>Suhasini Varanasi</t>
  </si>
  <si>
    <t>Dario Maglione</t>
  </si>
  <si>
    <t>Silvia Cuneo</t>
  </si>
  <si>
    <t>Anne-Laure Bismuth</t>
  </si>
  <si>
    <t>Hannes Leitner</t>
  </si>
  <si>
    <t>Simon Baker</t>
  </si>
  <si>
    <t>Thomas Hofmann</t>
  </si>
  <si>
    <t>Adam Motala</t>
  </si>
  <si>
    <t>Richard Taylor</t>
  </si>
  <si>
    <t>Matthew Lofting</t>
  </si>
  <si>
    <t>Christian Glowa</t>
  </si>
  <si>
    <t>Gabor Kemeny</t>
  </si>
  <si>
    <t>Varun Sikka</t>
  </si>
  <si>
    <t>Matteo Lindauer</t>
  </si>
  <si>
    <t>Florent Cespedes</t>
  </si>
  <si>
    <t>Justin Smith</t>
  </si>
  <si>
    <t>Bartlomiej Kubicki</t>
  </si>
  <si>
    <t>Will Kirkness</t>
  </si>
  <si>
    <t>Ma Kunpeng</t>
  </si>
  <si>
    <t>Marios Pastou</t>
  </si>
  <si>
    <t>Alasdair Leslie</t>
  </si>
  <si>
    <t>Charles Brennan</t>
  </si>
  <si>
    <t>Jorge Alonso Suils</t>
  </si>
  <si>
    <t>Greg Johnson</t>
  </si>
  <si>
    <t>Marcus Diebel</t>
  </si>
  <si>
    <t>Luuk Van Beek</t>
  </si>
  <si>
    <t>Juan Rodriguez</t>
  </si>
  <si>
    <t>Charles Armitage</t>
  </si>
  <si>
    <t>Gaurav Jain</t>
  </si>
  <si>
    <t>Andrew Ross</t>
  </si>
  <si>
    <t>Jay Lee</t>
  </si>
  <si>
    <t>Thomas Maul</t>
  </si>
  <si>
    <t>Equalwt/Attractive</t>
  </si>
  <si>
    <t>Javier Esteban</t>
  </si>
  <si>
    <t>Giovanni Razzoli</t>
  </si>
  <si>
    <t>Nicola Tang</t>
  </si>
  <si>
    <t>Adam Wood</t>
  </si>
  <si>
    <t>Hassan Ahmed</t>
  </si>
  <si>
    <t>Alex Irving</t>
  </si>
  <si>
    <t>Anders Haulund Vollesen</t>
  </si>
  <si>
    <t>Luca Bacoccoli</t>
  </si>
  <si>
    <t>George Webb</t>
  </si>
  <si>
    <t>Isacco Brambilla</t>
  </si>
  <si>
    <t>Luke Holbrook</t>
  </si>
  <si>
    <t>Arnaud Palliez</t>
  </si>
  <si>
    <t>Iiris Theman</t>
  </si>
  <si>
    <t>Petr Bartek</t>
  </si>
  <si>
    <t>Chris Counihan</t>
  </si>
  <si>
    <t>Ottavio Adorisio</t>
  </si>
  <si>
    <t>Fernando Cordero Barreira</t>
  </si>
  <si>
    <t>Zana Mamelli</t>
  </si>
  <si>
    <t>Jaime Escribano</t>
  </si>
  <si>
    <t>William Packer</t>
  </si>
  <si>
    <t>Akhil Dattani</t>
  </si>
  <si>
    <t>Thaninee Satirareungchai</t>
  </si>
  <si>
    <t>Tristan Lamotte</t>
  </si>
  <si>
    <t>Simon Clinch</t>
  </si>
  <si>
    <t>John Stevenson</t>
  </si>
  <si>
    <t>Robert Sage</t>
  </si>
  <si>
    <t>Philippe Lorrain</t>
  </si>
  <si>
    <t>Alex Mackenzie</t>
  </si>
  <si>
    <t>Monique Pollard</t>
  </si>
  <si>
    <t>Vicki Stern</t>
  </si>
  <si>
    <t>James Winchester</t>
  </si>
  <si>
    <t>Noemi Peruch</t>
  </si>
  <si>
    <t>Overwt/Attractive</t>
  </si>
  <si>
    <t>Viktor Sundberg</t>
  </si>
  <si>
    <t>Artem Beletski</t>
  </si>
  <si>
    <t>Jon Cox</t>
  </si>
  <si>
    <t>Benjamin Goy</t>
  </si>
  <si>
    <t>Carl Raynsford</t>
  </si>
  <si>
    <t>Kevin Roger</t>
  </si>
  <si>
    <t>Diarmaid Sheridan</t>
  </si>
  <si>
    <t>Michael Foundoukidis</t>
  </si>
  <si>
    <t>Joonas Hayha</t>
  </si>
  <si>
    <t>Chris Hallam</t>
  </si>
  <si>
    <t>Pedro Alves</t>
  </si>
  <si>
    <t>Utsav Sinha</t>
  </si>
  <si>
    <t>Amanda Tan</t>
  </si>
  <si>
    <t>Fabian Piasta</t>
  </si>
  <si>
    <t>Omar Nokta</t>
  </si>
  <si>
    <t>Rodger Rinke</t>
  </si>
  <si>
    <t>Nicholas Green</t>
  </si>
  <si>
    <t>Arnaud Giblat</t>
  </si>
  <si>
    <t>Giuseppe Grimaldi</t>
  </si>
  <si>
    <t>Marco Limite</t>
  </si>
  <si>
    <t>Florian Sager</t>
  </si>
  <si>
    <t>Per Fogh</t>
  </si>
  <si>
    <t>Jens Nielsen</t>
  </si>
  <si>
    <t>Antti Siltanen</t>
  </si>
  <si>
    <t>Paul Redman</t>
  </si>
  <si>
    <t>Pablo Cuadrado</t>
  </si>
  <si>
    <t>Alison Lygo</t>
  </si>
  <si>
    <t>Florent Laroche-Joubert</t>
  </si>
  <si>
    <t>Alexandre Desprez</t>
  </si>
  <si>
    <t>Henry Hall</t>
  </si>
  <si>
    <t>Thibault Boutherin</t>
  </si>
  <si>
    <t>Jelena Sokolova</t>
  </si>
  <si>
    <t>Richard Paige</t>
  </si>
  <si>
    <t>Philip Spain</t>
  </si>
  <si>
    <t>Jakub Caithaml</t>
  </si>
  <si>
    <t>Enrico Esposti</t>
  </si>
  <si>
    <t>Antoine Lebourgeois</t>
  </si>
  <si>
    <t>Robin Santavirta</t>
  </si>
  <si>
    <t>Luis Arredondo</t>
  </si>
  <si>
    <t>Graham Hunt</t>
  </si>
  <si>
    <t>Dominic Nash</t>
  </si>
  <si>
    <t>Filipe Leite</t>
  </si>
  <si>
    <t>Roland Pfaender</t>
  </si>
  <si>
    <t>Andreas Heine</t>
  </si>
  <si>
    <t>Lampros Smailis</t>
  </si>
  <si>
    <t>Chitrita Sinha</t>
  </si>
  <si>
    <t>Harald Hof</t>
  </si>
  <si>
    <t>Jonathan Day</t>
  </si>
  <si>
    <t>Christopher Millington</t>
  </si>
  <si>
    <t>Sylvia Barker</t>
  </si>
  <si>
    <t>Patrick Creuset</t>
  </si>
  <si>
    <t>Nick Johnson</t>
  </si>
  <si>
    <t>Alejandro Conde</t>
  </si>
  <si>
    <t>Michael Roeg</t>
  </si>
  <si>
    <t>Werner Schirmer</t>
  </si>
  <si>
    <t>Aisyah Noor</t>
  </si>
  <si>
    <t>Debbie Wang</t>
  </si>
  <si>
    <t>James Grzinic</t>
  </si>
  <si>
    <t>Afonso Osorio</t>
  </si>
  <si>
    <t>Christopher Cant</t>
  </si>
  <si>
    <t>Vladimir Sergievskii</t>
  </si>
  <si>
    <t>Nawar Cristini</t>
  </si>
  <si>
    <t>Patrick Laager</t>
  </si>
  <si>
    <t>not rated</t>
  </si>
  <si>
    <t>Justine Telliez</t>
  </si>
  <si>
    <t>Suzanne van Voorthuizen</t>
  </si>
  <si>
    <t>moyenne</t>
  </si>
  <si>
    <t>si #N/A</t>
  </si>
  <si>
    <t>Paul Rossington</t>
  </si>
  <si>
    <t>Jonathan Bell</t>
  </si>
  <si>
    <t>Molly Eggleton Wylenzek</t>
  </si>
  <si>
    <t>Charles Swabey</t>
  </si>
  <si>
    <t>Andrea Devita</t>
  </si>
  <si>
    <t>Per-Ola Hellgren</t>
  </si>
  <si>
    <t>Robert Jan Vos</t>
  </si>
  <si>
    <t>Naresh Chouhan</t>
  </si>
  <si>
    <t>David McCann</t>
  </si>
  <si>
    <t>Russell Waller</t>
  </si>
  <si>
    <t>Atiyyah Vawda</t>
  </si>
  <si>
    <t>Matthew Ford</t>
  </si>
  <si>
    <t>Bosco Muguiro</t>
  </si>
  <si>
    <t>Fernando Garcia</t>
  </si>
  <si>
    <t>Samuel Burgess</t>
  </si>
  <si>
    <t>Jacques-Henri Gaulard</t>
  </si>
  <si>
    <t>Henri Parkkinen</t>
  </si>
  <si>
    <t>Thomas Neuhold</t>
  </si>
  <si>
    <t>Tom Hallett</t>
  </si>
  <si>
    <t>Tom Mills</t>
  </si>
  <si>
    <t>Manuela Meroni</t>
  </si>
  <si>
    <t>Victor Acitores</t>
  </si>
  <si>
    <t>Ali Naqvi</t>
  </si>
  <si>
    <t>Anthony Dick</t>
  </si>
  <si>
    <t>Grant Slade</t>
  </si>
  <si>
    <t>Damian McNeela</t>
  </si>
  <si>
    <t>William Woods</t>
  </si>
  <si>
    <t>Fabrice Farigoule</t>
  </si>
  <si>
    <t>Christoph Laskawi</t>
  </si>
  <si>
    <t>Tobias Lukesch</t>
  </si>
  <si>
    <t>Richard Felton</t>
  </si>
  <si>
    <t>Volker Bosse</t>
  </si>
  <si>
    <t>Gareth Davies</t>
  </si>
  <si>
    <t>Aynsley Lammin</t>
  </si>
  <si>
    <t>Virginie Royere</t>
  </si>
  <si>
    <t>Alessandro Tortora</t>
  </si>
  <si>
    <t>Dan Su</t>
  </si>
  <si>
    <t>Gilles Errico</t>
  </si>
  <si>
    <t>Mark Diethelm</t>
  </si>
  <si>
    <t>Craig Abbott</t>
  </si>
  <si>
    <t>Simon Keller</t>
  </si>
  <si>
    <t>Rob Hales</t>
  </si>
  <si>
    <t>Vivek Midha</t>
  </si>
  <si>
    <t>Philippe Houchois</t>
  </si>
  <si>
    <t>Thibault Leneeuw</t>
  </si>
  <si>
    <t>Edward Firth</t>
  </si>
  <si>
    <t>Virginia Sanz De Madrid</t>
  </si>
  <si>
    <t>Ahmed Ben Salem</t>
  </si>
  <si>
    <t>Izabel Dobreva</t>
  </si>
  <si>
    <t>William Hawkins</t>
  </si>
  <si>
    <t>Nuria Alvarez</t>
  </si>
  <si>
    <t>Mikheil Omanadze</t>
  </si>
  <si>
    <t>Zheng Feng Chee</t>
  </si>
  <si>
    <t>Pallav Mittal</t>
  </si>
  <si>
    <t>Alastair Reid</t>
  </si>
  <si>
    <t>Ignacio Ulargui</t>
  </si>
  <si>
    <t>Douglas Arthur</t>
  </si>
  <si>
    <t>Eric Compton</t>
  </si>
  <si>
    <t>Gregory Simpson</t>
  </si>
  <si>
    <t>Simon Coles</t>
  </si>
  <si>
    <t>Alexander Peterc</t>
  </si>
  <si>
    <t>Underwt/Attractive</t>
  </si>
  <si>
    <t>Fehmi Naamane</t>
  </si>
  <si>
    <t>Adam Fox-Rumley</t>
  </si>
  <si>
    <t>Tomasz Sokolowski</t>
  </si>
  <si>
    <t>Victor Floch</t>
  </si>
  <si>
    <t>Thomas Wissler</t>
  </si>
  <si>
    <t>Rafael Bonardell</t>
  </si>
  <si>
    <t>Gautam Pillai</t>
  </si>
  <si>
    <t>Andrew Simms</t>
  </si>
  <si>
    <t>Florian Treisch</t>
  </si>
  <si>
    <t>Dominic Edridge</t>
  </si>
  <si>
    <t>Harrison Williams</t>
  </si>
  <si>
    <t>Flora Trindade</t>
  </si>
  <si>
    <t>Stephen Furlong</t>
  </si>
  <si>
    <t>Ross Harvey</t>
  </si>
  <si>
    <t>Tristan Sanson</t>
  </si>
  <si>
    <t>Richard Chamberlain</t>
  </si>
  <si>
    <t>Michael Huttner</t>
  </si>
  <si>
    <t>Antonin Baudry</t>
  </si>
  <si>
    <t>Larissa Van Deventer</t>
  </si>
  <si>
    <t>Loredana Muharremi</t>
  </si>
  <si>
    <t>Akhil Patel</t>
  </si>
  <si>
    <t>Aman Rakkar</t>
  </si>
  <si>
    <t>Manjari Dhar</t>
  </si>
  <si>
    <t>Julian Perez</t>
  </si>
  <si>
    <t>Michael Morris</t>
  </si>
  <si>
    <t>Philippe Ourpatian</t>
  </si>
  <si>
    <t>Wendy Liu</t>
  </si>
  <si>
    <t>Daniele Alibrandi</t>
  </si>
  <si>
    <t>Niall Alexander</t>
  </si>
  <si>
    <t>Marta Jezewska-Wasilewska</t>
  </si>
  <si>
    <t>Bruce Hamilton</t>
  </si>
  <si>
    <t>Alfredo Alonso</t>
  </si>
  <si>
    <t>Connor Rattigan</t>
  </si>
  <si>
    <t>Steve Woolf</t>
  </si>
  <si>
    <t>Alexander Demetriou</t>
  </si>
  <si>
    <t>Conor Dwyer</t>
  </si>
  <si>
    <t>Emmanuel Papadakis</t>
  </si>
  <si>
    <t>Anders Roslund</t>
  </si>
  <si>
    <t>Dominic O'Mahony</t>
  </si>
  <si>
    <t>Ulle Worner</t>
  </si>
  <si>
    <t>Julien Onillon</t>
  </si>
  <si>
    <t>Daniel Brennan</t>
  </si>
  <si>
    <t>Lothar Lubinetzki</t>
  </si>
  <si>
    <t>Gen Cross</t>
  </si>
  <si>
    <t>Will Jones</t>
  </si>
  <si>
    <t>Emily Field</t>
  </si>
  <si>
    <t>Warren Ackerman</t>
  </si>
  <si>
    <t>Rob Pulleyn</t>
  </si>
  <si>
    <t>Pei Hwa Ho</t>
  </si>
  <si>
    <t>Martino Ambroggi</t>
  </si>
  <si>
    <t>Joseph Thomas</t>
  </si>
  <si>
    <t>Erwan Frederic Gaston Rambourg</t>
  </si>
  <si>
    <t>Peter Crampton</t>
  </si>
  <si>
    <t>Jonathan Mounsey</t>
  </si>
  <si>
    <t>Bethan Davies</t>
  </si>
  <si>
    <t>Sibylle Bischofberger Frick</t>
  </si>
  <si>
    <t>Kimmo Stenvall</t>
  </si>
  <si>
    <t>Giacomo Romeo</t>
  </si>
  <si>
    <t>Nida Iqbal</t>
  </si>
  <si>
    <t>Borja Ramirez Segura</t>
  </si>
  <si>
    <t>Rafael Fernandez De Heredia</t>
  </si>
  <si>
    <t>Frederick Wild</t>
  </si>
  <si>
    <t>Javier Beldarrain</t>
  </si>
  <si>
    <t>Jaakko Tyrvainen</t>
  </si>
  <si>
    <t>Delphine Brault</t>
  </si>
  <si>
    <t>Edward Hall</t>
  </si>
  <si>
    <t>Michael Sanderson</t>
  </si>
  <si>
    <t>Estelle Weingrod</t>
  </si>
  <si>
    <t>Richard Parkes</t>
  </si>
  <si>
    <t>Hugo Solvet</t>
  </si>
  <si>
    <t>Ignacio Mendez</t>
  </si>
  <si>
    <t>Volker Stoll</t>
  </si>
  <si>
    <t>Trevor Stirling</t>
  </si>
  <si>
    <t>Carlos Trevino</t>
  </si>
  <si>
    <t>James Bayliss</t>
  </si>
  <si>
    <t>Laura Pfeifer-Rossi</t>
  </si>
  <si>
    <t>Nicolo Pessina</t>
  </si>
  <si>
    <t>Jamie Murray</t>
  </si>
  <si>
    <t>Parash Jain</t>
  </si>
  <si>
    <t>Karl Green</t>
  </si>
  <si>
    <t>Cor Kluis</t>
  </si>
  <si>
    <t>Chris Pitcher</t>
  </si>
  <si>
    <t>Robin Speakman</t>
  </si>
  <si>
    <t>Robert Davies</t>
  </si>
  <si>
    <t>Britta Schmidt</t>
  </si>
  <si>
    <t>Jamie Rollo</t>
  </si>
  <si>
    <t>Martin Flueckiger</t>
  </si>
  <si>
    <t>Marc Bianchi</t>
  </si>
  <si>
    <t>Mark Davies Jones</t>
  </si>
  <si>
    <t>Christian Hinderaker</t>
  </si>
  <si>
    <t>Derald Goh</t>
  </si>
  <si>
    <t>Remi Grenu</t>
  </si>
  <si>
    <t>Niels Granholm-Leth</t>
  </si>
  <si>
    <t>Dan Wasiolek</t>
  </si>
  <si>
    <t>Brian Colello</t>
  </si>
  <si>
    <t>Gajda Mihaly</t>
  </si>
  <si>
    <t>Sarah Simon</t>
  </si>
  <si>
    <t>Farquhar Murray</t>
  </si>
  <si>
    <t>John DeCree</t>
  </si>
  <si>
    <t>Grace Smalley</t>
  </si>
  <si>
    <t>Alessandro Pozzi</t>
  </si>
  <si>
    <t>Kenny Lim</t>
  </si>
  <si>
    <t>Monica Bosio</t>
  </si>
  <si>
    <t>Karen Andersen</t>
  </si>
  <si>
    <t>Nicholas Cunningham</t>
  </si>
  <si>
    <t>Nico Chen</t>
  </si>
  <si>
    <t>Louise Singlehurst</t>
  </si>
  <si>
    <t>Bart Gysens</t>
  </si>
  <si>
    <t>Anke Reingen</t>
  </si>
  <si>
    <t>Charlie Muir-Sands</t>
  </si>
  <si>
    <t>Sebastian Satz</t>
  </si>
  <si>
    <t>Emmanuelle Vigneron</t>
  </si>
  <si>
    <t>Guy Sips</t>
  </si>
  <si>
    <t>Thomas Vranken</t>
  </si>
  <si>
    <t>Doyinsola Sanyaolu</t>
  </si>
  <si>
    <t>Frank Biller</t>
  </si>
  <si>
    <t>Iain Pearce</t>
  </si>
  <si>
    <t>Jean-Philippe Bertschy</t>
  </si>
  <si>
    <t>Alessia Magni</t>
  </si>
  <si>
    <t>Emanuele Gallazzi</t>
  </si>
  <si>
    <t>Rhea Shah</t>
  </si>
  <si>
    <t>Eduardo Gonzalez</t>
  </si>
  <si>
    <t>Alejandro Vigil</t>
  </si>
  <si>
    <t>Adrian Sanchez Ruiz</t>
  </si>
  <si>
    <t>Andrew Beale</t>
  </si>
  <si>
    <t>Manuel Palomo</t>
  </si>
  <si>
    <t>Dekai Hou</t>
  </si>
  <si>
    <t>Stefan Augustin</t>
  </si>
  <si>
    <t>Sami Sarkamies</t>
  </si>
  <si>
    <t>Thomas Poutrieux</t>
  </si>
  <si>
    <t>Christophe Menard</t>
  </si>
  <si>
    <t>Cecilia Romero Reyes</t>
  </si>
  <si>
    <t>Patricia Cifuentes</t>
  </si>
  <si>
    <t>Clement Genelot</t>
  </si>
  <si>
    <t>Bastian Synagowitz</t>
  </si>
  <si>
    <t>Rohit Modi</t>
  </si>
  <si>
    <t>Sebastian Growe</t>
  </si>
  <si>
    <t>Riccardo Rovere</t>
  </si>
  <si>
    <t>Kerry Holford</t>
  </si>
  <si>
    <t>Arthur Truslove</t>
  </si>
  <si>
    <t>Gianluca Bertuzzo</t>
  </si>
  <si>
    <t>Lisa Clive</t>
  </si>
  <si>
    <t>Marta Romero</t>
  </si>
  <si>
    <t>Andrew Heaney</t>
  </si>
  <si>
    <t>Guilherme Macedo Sampaio</t>
  </si>
  <si>
    <t>Thomas Rothaeusler</t>
  </si>
  <si>
    <t>Ismael Dabo</t>
  </si>
  <si>
    <t>Robert Moskow</t>
  </si>
  <si>
    <t>Stamatios Draziotis</t>
  </si>
  <si>
    <t>Frederic Renard</t>
  </si>
  <si>
    <t>Isha Sharma</t>
  </si>
  <si>
    <t>Lars Vom-Cleff</t>
  </si>
  <si>
    <t>Gael De-Bray</t>
  </si>
  <si>
    <t>Pal Skirta</t>
  </si>
  <si>
    <t>Mark Fielding</t>
  </si>
  <si>
    <t>Lisa De Neve</t>
  </si>
  <si>
    <t>Konstantin Wiechert</t>
  </si>
  <si>
    <t>Bob Brackett</t>
  </si>
  <si>
    <t>Erkki Vesola</t>
  </si>
  <si>
    <t>Iris Gao</t>
  </si>
  <si>
    <t>Josh Steiner</t>
  </si>
  <si>
    <t>long</t>
  </si>
  <si>
    <t>Andre Juillard</t>
  </si>
  <si>
    <t>Eric Lemarie</t>
  </si>
  <si>
    <t>Simon Nellis</t>
  </si>
  <si>
    <t>Javier Suarez</t>
  </si>
  <si>
    <t>Pablo De La Torre Cuevas</t>
  </si>
  <si>
    <t>Jonathan Lamb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</si>
  <si>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</si>
  <si>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</si>
  <si>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</si>
  <si>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</si>
  <si>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</si>
  <si>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</si>
  <si>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</si>
  <si>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</si>
  <si>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</si>
  <si>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</si>
  <si>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</si>
  <si>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</si>
  <si>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CH</t>
  </si>
  <si>
    <t>Andreas Van Embden</t>
  </si>
  <si>
    <t>Luigi Minerva</t>
  </si>
  <si>
    <t>Kristoffer Inton</t>
  </si>
  <si>
    <t>Shilan Modi</t>
  </si>
  <si>
    <t>Sam Cullen</t>
  </si>
  <si>
    <t>Olivier Nicolai</t>
  </si>
  <si>
    <t>Robin Down</t>
  </si>
  <si>
    <t>Matteo Bonizzoni</t>
  </si>
  <si>
    <t>Marco Cristofori</t>
  </si>
  <si>
    <t>David Nierengarten</t>
  </si>
  <si>
    <t>Kiri Vijayarajah</t>
  </si>
  <si>
    <t>Edward Mundy</t>
  </si>
  <si>
    <t>Maxime Stranart</t>
  </si>
  <si>
    <t>Christopher Brown</t>
  </si>
  <si>
    <t>Sabrina Blanc</t>
  </si>
  <si>
    <t>Martin Evans</t>
  </si>
  <si>
    <t>Urs Kunz</t>
  </si>
  <si>
    <t>Kamran Hossain</t>
  </si>
  <si>
    <t>Reto Huber</t>
  </si>
  <si>
    <t>Maksim Nekrasov</t>
  </si>
  <si>
    <t>Sven Edelfelt</t>
  </si>
  <si>
    <t>Francisco Riquel</t>
  </si>
  <si>
    <t>Harry Philips</t>
  </si>
  <si>
    <t>Andrea Lisi</t>
  </si>
  <si>
    <t>Terence Tsui</t>
  </si>
  <si>
    <t>Ishan Majumdar</t>
  </si>
  <si>
    <t>Chase Coughlan</t>
  </si>
  <si>
    <t>James Tate</t>
  </si>
  <si>
    <t>Ciaran Donnelly</t>
  </si>
  <si>
    <t>James Anstead</t>
  </si>
  <si>
    <t>Federico Pezzetti</t>
  </si>
  <si>
    <t>Rufus Hone</t>
  </si>
  <si>
    <t>Hans-Joachim Heimbuerger</t>
  </si>
  <si>
    <t>Dario Dickmann</t>
  </si>
  <si>
    <t>Christian Cohrs</t>
  </si>
  <si>
    <t>Andreas Riemann</t>
  </si>
  <si>
    <t>Maurice Patrick</t>
  </si>
  <si>
    <t>Mirko Maier</t>
  </si>
  <si>
    <t>Toby Ogg</t>
  </si>
  <si>
    <t>Jussi Mikkonen</t>
  </si>
  <si>
    <t>William Mackie</t>
  </si>
  <si>
    <t>Matthew Clark</t>
  </si>
  <si>
    <t>Jose Rito</t>
  </si>
  <si>
    <t>Edoardo Spina</t>
  </si>
  <si>
    <t>Georgina Fraser</t>
  </si>
  <si>
    <t>Edouard Aubin</t>
  </si>
  <si>
    <t>Alvaro Del Pozo</t>
  </si>
  <si>
    <t>Fernando Lafuente</t>
  </si>
  <si>
    <t>Erwann Dagorne</t>
  </si>
  <si>
    <t>Mourad Lahmidi</t>
  </si>
  <si>
    <t>David Vagman</t>
  </si>
  <si>
    <t>Balajee Tirupati</t>
  </si>
  <si>
    <t>Elizabelle Pang</t>
  </si>
  <si>
    <t>Veronique Meertens</t>
  </si>
  <si>
    <t>Henning Cosman</t>
  </si>
  <si>
    <t>Kian Abouhossein</t>
  </si>
  <si>
    <t>Peter Low</t>
  </si>
  <si>
    <t>Oscar Ronnkvist</t>
  </si>
  <si>
    <t>Ioannis Noikokyrakis</t>
  </si>
  <si>
    <t>Klaus Kehl</t>
  </si>
  <si>
    <t>Krzysztof Smalec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</si>
</sst>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ofaddin.rtdserver">
      <tp t="s">
        <v>#N/A N/A</v>
        <stp/>
        <stp>BQL|16663174157910870885</stp>
        <tr r="J7" s="4"/>
      </tp>
      <tp t="s">
        <v>#N/A N/A</v>
        <stp/>
        <stp>BDS|17896427890645916597</stp>
        <tr r="AG101" s="4"/>
      </tp>
      <tp t="e">
        <v>#N/A</v>
        <stp/>
        <stp>BDS|18345777991274817872</stp>
        <tr r="M267" s="4"/>
        <tr r="M267" s="4"/>
        <tr r="W267" s="4"/>
        <tr r="W267" s="4"/>
        <tr r="AG267" s="4"/>
        <tr r="AG267" s="4"/>
      </tp>
      <tp t="s">
        <v>#N/A N/A</v>
        <stp/>
        <stp>BDS|11630386782611735112</stp>
        <tr r="W27" s="4"/>
      </tp>
      <tp t="s">
        <v>#N/A N/A</v>
        <stp/>
        <stp>BDS|17593910823030526693</stp>
        <tr r="W37" s="4"/>
      </tp>
      <tp t="s">
        <v>#N/A N/A</v>
        <stp/>
        <stp>BDS|17736984862392713019</stp>
        <tr r="W399" s="4"/>
      </tp>
      <tp t="s">
        <v>#N/A N/A</v>
        <stp/>
        <stp>BDS|17992804754417303772</stp>
        <tr r="M9" s="4"/>
      </tp>
      <tp t="e">
        <v>#N/A</v>
        <stp/>
        <stp>BDS|13035753486820361691</stp>
        <tr r="AG209" s="4"/>
        <tr r="AG209" s="4"/>
        <tr r="M209" s="4"/>
        <tr r="M209" s="4"/>
        <tr r="W209" s="4"/>
        <tr r="W209" s="4"/>
      </tp>
      <tp t="s">
        <v>#N/A N/A</v>
        <stp/>
        <stp>BDS|10873848381298496277</stp>
        <tr r="M191" s="4"/>
      </tp>
      <tp t="e">
        <v>#N/A</v>
        <stp/>
        <stp>BDS|18107660117234605184</stp>
        <tr r="AG215" s="4"/>
        <tr r="AG215" s="4"/>
        <tr r="W215" s="4"/>
        <tr r="W215" s="4"/>
        <tr r="M215" s="4"/>
        <tr r="M215" s="4"/>
      </tp>
      <tp t="s">
        <v>#N/A N/A</v>
        <stp/>
        <stp>BDS|14088889194848353718</stp>
        <tr r="AG89" s="4"/>
      </tp>
      <tp t="s">
        <v>#N/A N/A</v>
        <stp/>
        <stp>BDS|12628244248018412603</stp>
        <tr r="W137" s="4"/>
      </tp>
      <tp t="s">
        <v>#N/A N/A</v>
        <stp/>
        <stp>BDS|14028206920796838871</stp>
        <tr r="AG193" s="4"/>
      </tp>
      <tp t="s">
        <v>#N/A N/A</v>
        <stp/>
        <stp>BDS|13303963049937587367</stp>
        <tr r="M287" s="4"/>
      </tp>
      <tp t="s">
        <v>#N/A N/A</v>
        <stp/>
        <stp>BDS|16460501589390989184</stp>
        <tr r="AG273" s="4"/>
      </tp>
      <tp t="s">
        <v>#N/A N/A</v>
        <stp/>
        <stp>BDS|18393244494480628996</stp>
        <tr r="W305" s="4"/>
      </tp>
      <tp t="s">
        <v>#N/A N/A</v>
        <stp/>
        <stp>BDS|13690156854589980425</stp>
        <tr r="W191" s="4"/>
      </tp>
      <tp t="s">
        <v>#N/A N/A</v>
        <stp/>
        <stp>BDS|12149943173112396487</stp>
        <tr r="AG310" s="4"/>
      </tp>
      <tp t="s">
        <v>#N/A N/A</v>
        <stp/>
        <stp>BDS|17124045468169535257</stp>
        <tr r="AG342" s="4"/>
      </tp>
      <tp t="s">
        <v>#N/A N/A</v>
        <stp/>
        <stp>BDS|11204181518612072909</stp>
        <tr r="W145" s="4"/>
      </tp>
      <tp t="e">
        <v>#N/A</v>
        <stp/>
        <stp>BDS|15491271964719738224</stp>
        <tr r="AG204" s="4"/>
        <tr r="AG204" s="4"/>
        <tr r="M204" s="4"/>
        <tr r="M204" s="4"/>
        <tr r="W204" s="4"/>
        <tr r="W204" s="4"/>
      </tp>
      <tp t="s">
        <v>#N/A N/A</v>
        <stp/>
        <stp>BDS|13866477089202789735</stp>
        <tr r="M72" s="4"/>
      </tp>
      <tp t="s">
        <v>#N/A N/A</v>
        <stp/>
        <stp>BDS|10670939737368199819</stp>
        <tr r="AG227" s="4"/>
      </tp>
      <tp t="e">
        <v>#N/A</v>
        <stp/>
        <stp>BDS|12715964356122777626</stp>
        <tr r="AG222" s="4"/>
        <tr r="AG222" s="4"/>
        <tr r="M222" s="4"/>
        <tr r="M222" s="4"/>
        <tr r="W222" s="4"/>
        <tr r="W222" s="4"/>
      </tp>
      <tp t="s">
        <v>#N/A N/A</v>
        <stp/>
        <stp>BDS|18101516716594300268</stp>
        <tr r="AG329" s="4"/>
      </tp>
      <tp t="s">
        <v>#N/A N/A</v>
        <stp/>
        <stp>BDS|16758369860021118831</stp>
        <tr r="AG69" s="4"/>
      </tp>
      <tp t="s">
        <v>#N/A N/A</v>
        <stp/>
        <stp>BDS|11673406664238519140</stp>
        <tr r="M138" s="4"/>
      </tp>
      <tp t="s">
        <v>#N/A N/A</v>
        <stp/>
        <stp>BDS|10208373643745030850</stp>
        <tr r="W46" s="4"/>
      </tp>
      <tp t="e">
        <v>#N/A</v>
        <stp/>
        <stp>BDS|14392928862685294417</stp>
        <tr r="M252" s="4"/>
        <tr r="M252" s="4"/>
        <tr r="AG252" s="4"/>
        <tr r="AG252" s="4"/>
        <tr r="W252" s="4"/>
        <tr r="W252" s="4"/>
      </tp>
      <tp t="e">
        <v>#N/A</v>
        <stp/>
        <stp>BDS|10976356781310915158</stp>
        <tr r="M54" s="4"/>
        <tr r="M54" s="4"/>
        <tr r="W54" s="4"/>
        <tr r="W54" s="4"/>
        <tr r="AG54" s="4"/>
        <tr r="AG54" s="4"/>
      </tp>
      <tp t="s">
        <v>#N/A N/A</v>
        <stp/>
        <stp>BDS|11891351810799478085</stp>
        <tr r="AG31" s="4"/>
      </tp>
      <tp t="e">
        <v>#N/A</v>
        <stp/>
        <stp>BDS|10742814929536084696</stp>
        <tr r="M333" s="4"/>
        <tr r="M333" s="4"/>
        <tr r="W333" s="4"/>
        <tr r="W333" s="4"/>
        <tr r="AG333" s="4"/>
        <tr r="AG333" s="4"/>
      </tp>
      <tp t="s">
        <v>#N/A N/A</v>
        <stp/>
        <stp>BDS|12923666627404771898</stp>
        <tr r="AG399" s="4"/>
      </tp>
      <tp t="s">
        <v>#N/A N/A</v>
        <stp/>
        <stp>BDS|10013263091882898396</stp>
        <tr r="W187" s="4"/>
      </tp>
      <tp t="s">
        <v>#N/A N/A</v>
        <stp/>
        <stp>BDS|17695486339338160210</stp>
        <tr r="AG20" s="4"/>
      </tp>
      <tp t="e">
        <v>#N/A</v>
        <stp/>
        <stp>BDS|12063913711199107968</stp>
        <tr r="M295" s="4"/>
        <tr r="M295" s="4"/>
        <tr r="AG295" s="4"/>
        <tr r="AG295" s="4"/>
        <tr r="W295" s="4"/>
        <tr r="W295" s="4"/>
      </tp>
      <tp t="s">
        <v>#N/A N/A</v>
        <stp/>
        <stp>BDS|10103281271798858775</stp>
        <tr r="M12" s="4"/>
      </tp>
      <tp t="s">
        <v>#N/A N/A</v>
        <stp/>
        <stp>BDS|15085340294053652624</stp>
        <tr r="AG304" s="4"/>
      </tp>
      <tp t="e">
        <v>#N/A</v>
        <stp/>
        <stp>BDS|13542954534247588454</stp>
        <tr r="AG375" s="4"/>
        <tr r="AG375" s="4"/>
        <tr r="M375" s="4"/>
        <tr r="M375" s="4"/>
        <tr r="W375" s="4"/>
        <tr r="W375" s="4"/>
      </tp>
      <tp t="e">
        <v>#N/A</v>
        <stp/>
        <stp>BDS|17868004339839707729</stp>
        <tr r="AG113" s="4"/>
        <tr r="AG113" s="4"/>
        <tr r="M113" s="4"/>
        <tr r="M113" s="4"/>
        <tr r="W113" s="4"/>
        <tr r="W113" s="4"/>
      </tp>
      <tp t="s">
        <v>#N/A N/A</v>
        <stp/>
        <stp>BDS|18121311110668455801</stp>
        <tr r="AG238" s="4"/>
      </tp>
      <tp t="s">
        <v>#N/A N/A</v>
        <stp/>
        <stp>BDS|14675865982028041666</stp>
        <tr r="W45" s="4"/>
      </tp>
      <tp t="s">
        <v>#N/A N/A</v>
        <stp/>
        <stp>BDS|10844953869192843786</stp>
        <tr r="AG65" s="4"/>
      </tp>
      <tp t="s">
        <v>#N/A N/A</v>
        <stp/>
        <stp>BDS|12929967362315999216</stp>
        <tr r="AG47" s="4"/>
      </tp>
      <tp t="s">
        <v>#N/A N/A</v>
        <stp/>
        <stp>BDS|17593632979055837927</stp>
        <tr r="M294" s="4"/>
      </tp>
      <tp t="s">
        <v>#N/A N/A</v>
        <stp/>
        <stp>BDS|12739164051484267876</stp>
        <tr r="M295" s="4"/>
      </tp>
      <tp t="s">
        <v>#N/A N/A</v>
        <stp/>
        <stp>BDH|12934354496256390484</stp>
        <tr r="H38" s="4"/>
      </tp>
      <tp t="s">
        <v>#N/A N/A</v>
        <stp/>
        <stp>BDH|10308841767902143602</stp>
        <tr r="D147" s="4"/>
      </tp>
      <tp t="s">
        <v>#N/A N/A</v>
        <stp/>
        <stp>BDH|11912742884452104699</stp>
        <tr r="F185" s="4"/>
      </tp>
      <tp t="s">
        <v>#N/A N/A</v>
        <stp/>
        <stp>BDH|10306864172435047065</stp>
        <tr r="G284" s="4"/>
      </tp>
      <tp t="s">
        <v>#N/A N/A</v>
        <stp/>
        <stp>BDH|14800764914079302184</stp>
        <tr r="B134" s="4"/>
      </tp>
      <tp t="s">
        <v>#N/A N/A</v>
        <stp/>
        <stp>BDH|11093977532093664231</stp>
        <tr r="H103" s="4"/>
      </tp>
      <tp t="s">
        <v>#N/A N/A</v>
        <stp/>
        <stp>BDH|14672765814281386970</stp>
        <tr r="D179" s="4"/>
      </tp>
      <tp t="s">
        <v>#N/A N/A</v>
        <stp/>
        <stp>BDH|16802773996662847013</stp>
        <tr r="E377" s="4"/>
      </tp>
      <tp t="s">
        <v>#N/A N/A</v>
        <stp/>
        <stp>BDH|16784689427351918913</stp>
        <tr r="B269" s="4"/>
      </tp>
      <tp t="s">
        <v>#N/A N/A</v>
        <stp/>
        <stp>BDH|17149577692556406700</stp>
        <tr r="I171" s="4"/>
      </tp>
      <tp t="s">
        <v>#N/A N/A</v>
        <stp/>
        <stp>BDH|11297772099804868141</stp>
        <tr r="B96" s="4"/>
      </tp>
      <tp t="s">
        <v>#N/A N/A</v>
        <stp/>
        <stp>BDH|11445855252870817687</stp>
        <tr r="H236" s="4"/>
      </tp>
      <tp t="s">
        <v>#N/A N/A</v>
        <stp/>
        <stp>BDH|18003954145937571867</stp>
        <tr r="B83" s="4"/>
      </tp>
      <tp t="s">
        <v>#N/A N/A</v>
        <stp/>
        <stp>BDH|14319169632918227478</stp>
        <tr r="F199" s="4"/>
      </tp>
      <tp t="s">
        <v>#N/A N/A</v>
        <stp/>
        <stp>BDH|13982061908939383063</stp>
        <tr r="E71" s="4"/>
      </tp>
      <tp t="s">
        <v>#N/A N/A</v>
        <stp/>
        <stp>BDH|13270894769324391334</stp>
        <tr r="F224" s="4"/>
      </tp>
      <tp t="s">
        <v>#N/A N/A</v>
        <stp/>
        <stp>BDH|14050453985412226002</stp>
        <tr r="B74" s="4"/>
      </tp>
      <tp t="s">
        <v>#N/A N/A</v>
        <stp/>
        <stp>BDH|16225412720179206336</stp>
        <tr r="G392" s="4"/>
      </tp>
      <tp t="s">
        <v>#N/A N/A</v>
        <stp/>
        <stp>BDH|12310105393471778153</stp>
        <tr r="D255" s="4"/>
      </tp>
      <tp t="s">
        <v>#N/A N/A</v>
        <stp/>
        <stp>BDH|11355979030767017616</stp>
        <tr r="G281" s="4"/>
      </tp>
      <tp t="s">
        <v>#N/A N/A</v>
        <stp/>
        <stp>BDH|14547166088226920171</stp>
        <tr r="G273" s="4"/>
      </tp>
      <tp t="s">
        <v>#N/A N/A</v>
        <stp/>
        <stp>BDH|17665075930518048659</stp>
        <tr r="D380" s="4"/>
      </tp>
      <tp t="s">
        <v>#N/A N/A</v>
        <stp/>
        <stp>BDH|15903169886081518782</stp>
        <tr r="E315" s="4"/>
      </tp>
      <tp t="s">
        <v>#N/A N/A</v>
        <stp/>
        <stp>BDH|12598211200582515852</stp>
        <tr r="G370" s="4"/>
      </tp>
      <tp t="s">
        <v>#N/A N/A</v>
        <stp/>
        <stp>BDH|12231330294434024618</stp>
        <tr r="B371" s="4"/>
      </tp>
      <tp t="s">
        <v>#N/A N/A</v>
        <stp/>
        <stp>BDH|12005234297595224622</stp>
        <tr r="C288" s="4"/>
      </tp>
      <tp t="s">
        <v>#N/A N/A</v>
        <stp/>
        <stp>BDH|16502968443496182753</stp>
        <tr r="H344" s="4"/>
      </tp>
      <tp t="s">
        <v>#N/A N/A</v>
        <stp/>
        <stp>BDH|10969949293639399396</stp>
        <tr r="H109" s="4"/>
      </tp>
      <tp t="s">
        <v>#N/A N/A</v>
        <stp/>
        <stp>BDH|11183804768863986649</stp>
        <tr r="B209" s="4"/>
      </tp>
      <tp t="s">
        <v>#N/A N/A</v>
        <stp/>
        <stp>BDH|15901078813708223686</stp>
        <tr r="F98" s="4"/>
      </tp>
      <tp t="s">
        <v>#N/A N/A</v>
        <stp/>
        <stp>BDH|11699057254126066803</stp>
        <tr r="D157" s="4"/>
      </tp>
      <tp t="s">
        <v>#N/A N/A</v>
        <stp/>
        <stp>BDH|13951993205919575977</stp>
        <tr r="E115" s="4"/>
      </tp>
      <tp t="s">
        <v>#N/A N/A</v>
        <stp/>
        <stp>BDH|14907820540173447188</stp>
        <tr r="H276" s="4"/>
      </tp>
      <tp t="s">
        <v>#N/A N/A</v>
        <stp/>
        <stp>BDH|12129670825739299560</stp>
        <tr r="B42" s="4"/>
      </tp>
      <tp t="s">
        <v>#N/A N/A</v>
        <stp/>
        <stp>BDH|14503969024290064509</stp>
        <tr r="C339" s="4"/>
      </tp>
      <tp t="s">
        <v>#N/A N/A</v>
        <stp/>
        <stp>BDH|13492089989925045436</stp>
        <tr r="G258" s="4"/>
      </tp>
      <tp t="s">
        <v>#N/A N/A</v>
        <stp/>
        <stp>BDH|10429157296946708467</stp>
        <tr r="F193" s="4"/>
      </tp>
      <tp t="s">
        <v>#N/A N/A</v>
        <stp/>
        <stp>BDH|18022963682077123430</stp>
        <tr r="I304" s="4"/>
      </tp>
      <tp t="s">
        <v>#N/A N/A</v>
        <stp/>
        <stp>BDH|16368816611876792320</stp>
        <tr r="B291" s="4"/>
      </tp>
      <tp t="s">
        <v>#N/A N/A</v>
        <stp/>
        <stp>BDH|10743754293017563326</stp>
        <tr r="D325" s="4"/>
      </tp>
      <tp t="s">
        <v>#N/A N/A</v>
        <stp/>
        <stp>BDH|10243260974517606806</stp>
        <tr r="E382" s="4"/>
      </tp>
      <tp t="s">
        <v>#N/A N/A</v>
        <stp/>
        <stp>BDH|17671442147789064432</stp>
        <tr r="H86" s="4"/>
      </tp>
      <tp t="s">
        <v>#N/A N/A</v>
        <stp/>
        <stp>BDH|13715939082510081803</stp>
        <tr r="B46" s="4"/>
      </tp>
      <tp t="s">
        <v>#N/A N/A</v>
        <stp/>
        <stp>BDH|15088801369147525651</stp>
        <tr r="B221" s="4"/>
      </tp>
      <tp t="s">
        <v>#N/A N/A</v>
        <stp/>
        <stp>BDH|13663418088010771510</stp>
        <tr r="C246" s="4"/>
      </tp>
      <tp t="s">
        <v>#N/A N/A</v>
        <stp/>
        <stp>BDH|18033344720207833459</stp>
        <tr r="C149" s="4"/>
      </tp>
      <tp t="s">
        <v>#N/A N/A</v>
        <stp/>
        <stp>BDH|14630245609299605542</stp>
        <tr r="E347" s="4"/>
      </tp>
      <tp t="s">
        <v>#N/A N/A</v>
        <stp/>
        <stp>BDH|13766907170426998179</stp>
        <tr r="B334" s="4"/>
      </tp>
      <tp t="s">
        <v>#N/A N/A</v>
        <stp/>
        <stp>BDH|17906377001559260741</stp>
        <tr r="H43" s="4"/>
      </tp>
      <tp t="s">
        <v>#N/A N/A</v>
        <stp/>
        <stp>BDH|11171393583552734256</stp>
        <tr r="H114" s="4"/>
      </tp>
      <tp t="s">
        <v>#N/A N/A</v>
        <stp/>
        <stp>BDH|13129018182718866922</stp>
        <tr r="E218" s="4"/>
      </tp>
      <tp t="s">
        <v>#N/A N/A</v>
        <stp/>
        <stp>BDH|14667061372911363890</stp>
        <tr r="H147" s="4"/>
      </tp>
      <tp t="s">
        <v>#N/A N/A</v>
        <stp/>
        <stp>BDH|11214638371123967913</stp>
        <tr r="C34" s="4"/>
      </tp>
      <tp t="s">
        <v>#N/A N/A</v>
        <stp/>
        <stp>BDH|17767673612398886216</stp>
        <tr r="H45" s="4"/>
      </tp>
      <tp t="s">
        <v>#N/A N/A</v>
        <stp/>
        <stp>BDH|10144535238778871499</stp>
        <tr r="F325" s="4"/>
      </tp>
      <tp t="s">
        <v>#N/A N/A</v>
        <stp/>
        <stp>BDH|14527931778803777323</stp>
        <tr r="G113" s="4"/>
      </tp>
      <tp t="s">
        <v>#N/A N/A</v>
        <stp/>
        <stp>BDH|13611914913643878278</stp>
        <tr r="I287" s="4"/>
      </tp>
      <tp t="s">
        <v>#N/A N/A</v>
        <stp/>
        <stp>BDH|12010301351779823726</stp>
        <tr r="G361" s="4"/>
      </tp>
      <tp t="s">
        <v>#N/A N/A</v>
        <stp/>
        <stp>BDH|17149119291383245689</stp>
        <tr r="F153" s="4"/>
      </tp>
      <tp t="s">
        <v>#N/A N/A</v>
        <stp/>
        <stp>BDH|15699652378318483641</stp>
        <tr r="F361" s="4"/>
      </tp>
      <tp t="s">
        <v>#N/A N/A</v>
        <stp/>
        <stp>BDH|14951727451419220534</stp>
        <tr r="I39" s="4"/>
      </tp>
      <tp t="s">
        <v>#N/A N/A</v>
        <stp/>
        <stp>BDH|10051519980726849128</stp>
        <tr r="F213" s="4"/>
      </tp>
      <tp t="s">
        <v>#N/A N/A</v>
        <stp/>
        <stp>BDH|17117094173599051301</stp>
        <tr r="H142" s="4"/>
      </tp>
      <tp t="s">
        <v>#N/A N/A</v>
        <stp/>
        <stp>BDH|11251738206365927947</stp>
        <tr r="F30" s="4"/>
      </tp>
      <tp t="s">
        <v>#N/A N/A</v>
        <stp/>
        <stp>BDH|14623601286933258385</stp>
        <tr r="D86" s="4"/>
      </tp>
      <tp t="s">
        <v>#N/A N/A</v>
        <stp/>
        <stp>BDH|11992441986175495258</stp>
        <tr r="B37" s="4"/>
      </tp>
      <tp t="s">
        <v>#N/A N/A</v>
        <stp/>
        <stp>BDH|12862523078938877203</stp>
        <tr r="E300" s="4"/>
      </tp>
      <tp t="s">
        <v>#N/A N/A</v>
        <stp/>
        <stp>BDH|16517082493991751430</stp>
        <tr r="E304" s="4"/>
      </tp>
      <tp t="s">
        <v>#N/A N/A</v>
        <stp/>
        <stp>BDH|13563410961369713289</stp>
        <tr r="H9" s="4"/>
      </tp>
      <tp t="s">
        <v>#N/A N/A</v>
        <stp/>
        <stp>BDH|14720831649643172161</stp>
        <tr r="E129" s="4"/>
      </tp>
      <tp t="s">
        <v>#N/A N/A</v>
        <stp/>
        <stp>BDH|13297501706279634588</stp>
        <tr r="C218" s="4"/>
      </tp>
      <tp t="s">
        <v>#N/A N/A</v>
        <stp/>
        <stp>BDH|13742496681013106645</stp>
        <tr r="E188" s="4"/>
      </tp>
      <tp t="s">
        <v>#N/A N/A</v>
        <stp/>
        <stp>BDH|17302952539315085224</stp>
        <tr r="B175" s="4"/>
      </tp>
      <tp t="s">
        <v>#N/A N/A</v>
        <stp/>
        <stp>BDH|16467982744994186544</stp>
        <tr r="E52" s="4"/>
      </tp>
      <tp t="s">
        <v>#N/A N/A</v>
        <stp/>
        <stp>BDH|12574066103980970849</stp>
        <tr r="G48" s="4"/>
      </tp>
      <tp t="s">
        <v>#N/A N/A</v>
        <stp/>
        <stp>BDH|14769959277469108981</stp>
        <tr r="I242" s="4"/>
      </tp>
      <tp t="s">
        <v>#N/A N/A</v>
        <stp/>
        <stp>BDH|14226499025430194839</stp>
        <tr r="G305" s="4"/>
      </tp>
      <tp t="s">
        <v>#N/A N/A</v>
        <stp/>
        <stp>BDH|16787063994970987504</stp>
        <tr r="H376" s="4"/>
      </tp>
      <tp t="s">
        <v>#N/A N/A</v>
        <stp/>
        <stp>BDH|17874083416504848827</stp>
        <tr r="H121" s="4"/>
      </tp>
      <tp t="s">
        <v>#N/A N/A</v>
        <stp/>
        <stp>BDH|12577813070572061587</stp>
        <tr r="F99" s="4"/>
      </tp>
      <tp t="s">
        <v>#N/A N/A</v>
        <stp/>
        <stp>BDH|11809846731261528146</stp>
        <tr r="C287" s="4"/>
      </tp>
      <tp t="s">
        <v>#N/A N/A</v>
        <stp/>
        <stp>BDH|12651586603814544948</stp>
        <tr r="F88" s="4"/>
      </tp>
      <tp t="s">
        <v>#N/A N/A</v>
        <stp/>
        <stp>BDH|16097574748394092931</stp>
        <tr r="I110" s="4"/>
      </tp>
      <tp t="s">
        <v>#N/A N/A</v>
        <stp/>
        <stp>BDH|17281880825352778576</stp>
        <tr r="G270" s="4"/>
      </tp>
      <tp t="s">
        <v>#N/A N/A</v>
        <stp/>
        <stp>BDH|12889350011593022931</stp>
        <tr r="I343" s="4"/>
      </tp>
      <tp t="s">
        <v>#N/A N/A</v>
        <stp/>
        <stp>BDH|10164073559649486646</stp>
        <tr r="C394" s="4"/>
      </tp>
      <tp t="s">
        <v>#N/A N/A</v>
        <stp/>
        <stp>BDH|12856859732667705477</stp>
        <tr r="I111" s="4"/>
      </tp>
      <tp t="s">
        <v>#N/A N/A</v>
        <stp/>
        <stp>BDH|13729891099068162099</stp>
        <tr r="H380" s="4"/>
      </tp>
      <tp t="s">
        <v>#N/A N/A</v>
        <stp/>
        <stp>BDH|11926314152448110542</stp>
        <tr r="G364" s="4"/>
      </tp>
      <tp t="s">
        <v>#N/A N/A</v>
        <stp/>
        <stp>BDH|10365590704867486852</stp>
        <tr r="H166" s="4"/>
      </tp>
      <tp t="s">
        <v>#N/A N/A</v>
        <stp/>
        <stp>BDH|13844563690941336434</stp>
        <tr r="F160" s="4"/>
      </tp>
      <tp t="s">
        <v>#N/A N/A</v>
        <stp/>
        <stp>BDH|16009280612527306876</stp>
        <tr r="I41" s="4"/>
      </tp>
      <tp t="s">
        <v>#N/A N/A</v>
        <stp/>
        <stp>BDH|17606995276412615113</stp>
        <tr r="G276" s="4"/>
      </tp>
      <tp t="e">
        <v>#N/A</v>
        <stp/>
        <stp>BDS|11465813325421388196</stp>
        <tr r="M185" s="4"/>
        <tr r="M185" s="4"/>
        <tr r="AG185" s="4"/>
        <tr r="AG185" s="4"/>
        <tr r="W185" s="4"/>
        <tr r="W185" s="4"/>
      </tp>
      <tp t="s">
        <v>#N/A N/A</v>
        <stp/>
        <stp>BDS|12780170989713634353</stp>
        <tr r="AG384" s="4"/>
      </tp>
      <tp t="e">
        <v>#N/A</v>
        <stp/>
        <stp>BDS|17770341640873031886</stp>
        <tr r="W235" s="4"/>
        <tr r="W235" s="4"/>
        <tr r="M235" s="4"/>
        <tr r="M235" s="4"/>
        <tr r="AG235" s="4"/>
        <tr r="AG235" s="4"/>
      </tp>
      <tp t="s">
        <v>#N/A N/A</v>
        <stp/>
        <stp>BDS|12539989882388500011</stp>
        <tr r="M284" s="4"/>
      </tp>
      <tp t="s">
        <v>#N/A N/A</v>
        <stp/>
        <stp>BDS|17819131784285616019</stp>
        <tr r="W23" s="4"/>
      </tp>
      <tp t="s">
        <v>#N/A N/A</v>
        <stp/>
        <stp>BDS|12054039482919925819</stp>
        <tr r="M342" s="4"/>
      </tp>
      <tp t="s">
        <v>#N/A N/A</v>
        <stp/>
        <stp>BDS|18016796771797362421</stp>
        <tr r="W352" s="4"/>
      </tp>
      <tp t="s">
        <v>#N/A N/A</v>
        <stp/>
        <stp>BDS|10504934933312868337</stp>
        <tr r="W322" s="4"/>
      </tp>
      <tp t="e">
        <v>#N/A</v>
        <stp/>
        <stp>BDS|11594392346669445413</stp>
        <tr r="AG51" s="4"/>
        <tr r="AG51" s="4"/>
        <tr r="M51" s="4"/>
        <tr r="M51" s="4"/>
        <tr r="W51" s="4"/>
        <tr r="W51" s="4"/>
      </tp>
      <tp t="s">
        <v>#N/A N/A</v>
        <stp/>
        <stp>BDS|16009323120714941849</stp>
        <tr r="W60" s="4"/>
      </tp>
      <tp t="s">
        <v>#N/A N/A</v>
        <stp/>
        <stp>BDS|14872316082527645329</stp>
        <tr r="AG107" s="4"/>
      </tp>
      <tp t="e">
        <v>#N/A</v>
        <stp/>
        <stp>BDS|15910628271687728820</stp>
        <tr r="AG50" s="4"/>
        <tr r="AG50" s="4"/>
        <tr r="W50" s="4"/>
        <tr r="W50" s="4"/>
        <tr r="M50" s="4"/>
        <tr r="M50" s="4"/>
      </tp>
      <tp t="e">
        <v>#N/A</v>
        <stp/>
        <stp>BDS|17650852091459809455</stp>
        <tr r="M395" s="4"/>
        <tr r="M395" s="4"/>
        <tr r="W395" s="4"/>
        <tr r="W395" s="4"/>
        <tr r="AG395" s="4"/>
        <tr r="AG395" s="4"/>
      </tp>
      <tp t="s">
        <v>#N/A N/A</v>
        <stp/>
        <stp>BDS|16826937306354335022</stp>
        <tr r="AG217" s="4"/>
      </tp>
      <tp t="s">
        <v>#N/A N/A</v>
        <stp/>
        <stp>BDS|12486141592743932296</stp>
        <tr r="AG115" s="4"/>
      </tp>
      <tp t="e">
        <v>#N/A</v>
        <stp/>
        <stp>BDS|16721913844442284232</stp>
        <tr r="M274" s="4"/>
        <tr r="M274" s="4"/>
        <tr r="AG274" s="4"/>
        <tr r="AG274" s="4"/>
        <tr r="W274" s="4"/>
        <tr r="W274" s="4"/>
      </tp>
      <tp t="s">
        <v>#N/A N/A</v>
        <stp/>
        <stp>BDS|15273966766159905880</stp>
        <tr r="M217" s="4"/>
      </tp>
      <tp t="s">
        <v>#N/A N/A</v>
        <stp/>
        <stp>BDS|17601166487160625514</stp>
        <tr r="W124" s="4"/>
      </tp>
      <tp t="e">
        <v>#N/A</v>
        <stp/>
        <stp>BDS|11383516994760528621</stp>
        <tr r="AG123" s="4"/>
        <tr r="AG123" s="4"/>
        <tr r="M123" s="4"/>
        <tr r="M123" s="4"/>
        <tr r="W123" s="4"/>
        <tr r="W123" s="4"/>
      </tp>
      <tp t="s">
        <v>#N/A N/A</v>
        <stp/>
        <stp>BDS|14157579495431544272</stp>
        <tr r="M291" s="4"/>
      </tp>
      <tp t="s">
        <v>#N/A N/A</v>
        <stp/>
        <stp>BDS|15185464786163393137</stp>
        <tr r="W337" s="4"/>
      </tp>
      <tp t="s">
        <v>#N/A N/A</v>
        <stp/>
        <stp>BDS|16295576305308780061</stp>
        <tr r="AG292" s="4"/>
      </tp>
      <tp t="s">
        <v>#N/A N/A</v>
        <stp/>
        <stp>BDS|13219635285444582272</stp>
        <tr r="M168" s="4"/>
      </tp>
      <tp t="e">
        <v>#N/A</v>
        <stp/>
        <stp>BDS|13542774042869377240</stp>
        <tr r="AG64" s="4"/>
        <tr r="AG64" s="4"/>
        <tr r="M64" s="4"/>
        <tr r="M64" s="4"/>
        <tr r="W64" s="4"/>
        <tr r="W64" s="4"/>
      </tp>
      <tp t="s">
        <v>#N/A N/A</v>
        <stp/>
        <stp>BDS|10765673977489288327</stp>
        <tr r="W292" s="4"/>
      </tp>
      <tp t="s">
        <v>#N/A N/A</v>
        <stp/>
        <stp>BDS|16086627315319150317</stp>
        <tr r="AG230" s="4"/>
      </tp>
      <tp t="e">
        <v>#N/A</v>
        <stp/>
        <stp>BDS|15488611017260231974</stp>
        <tr r="W284" s="4"/>
        <tr r="W284" s="4"/>
        <tr r="M284" s="4"/>
        <tr r="M284" s="4"/>
        <tr r="AG284" s="4"/>
        <tr r="AG284" s="4"/>
      </tp>
      <tp t="s">
        <v>#N/A N/A</v>
        <stp/>
        <stp>BDH|14607349319744963931</stp>
        <tr r="D377" s="4"/>
      </tp>
      <tp t="s">
        <v>#N/A N/A</v>
        <stp/>
        <stp>BDH|10298505185835557331</stp>
        <tr r="E106" s="4"/>
      </tp>
      <tp t="s">
        <v>#N/A N/A</v>
        <stp/>
        <stp>BDH|14340987918523656444</stp>
        <tr r="D321" s="4"/>
      </tp>
      <tp t="s">
        <v>#N/A N/A</v>
        <stp/>
        <stp>BDH|12338418336419480711</stp>
        <tr r="I245" s="4"/>
      </tp>
      <tp t="s">
        <v>#N/A N/A</v>
        <stp/>
        <stp>BDH|16080024070818283203</stp>
        <tr r="G321" s="4"/>
      </tp>
      <tp t="s">
        <v>#N/A N/A</v>
        <stp/>
        <stp>BDH|11172404499827839004</stp>
        <tr r="H133" s="4"/>
      </tp>
      <tp t="s">
        <v>#N/A N/A</v>
        <stp/>
        <stp>BDH|11162901150582954487</stp>
        <tr r="B66" s="4"/>
      </tp>
      <tp t="s">
        <v>#N/A N/A</v>
        <stp/>
        <stp>BDH|14951099131088577473</stp>
        <tr r="I98" s="4"/>
      </tp>
      <tp t="s">
        <v>#N/A N/A</v>
        <stp/>
        <stp>BDH|16732934100664464034</stp>
        <tr r="I292" s="4"/>
      </tp>
      <tp t="s">
        <v>#N/A N/A</v>
        <stp/>
        <stp>BDH|14313203950998184013</stp>
        <tr r="I231" s="4"/>
      </tp>
      <tp t="s">
        <v>#N/A N/A</v>
        <stp/>
        <stp>BDH|17517503394427143734</stp>
        <tr r="H115" s="4"/>
      </tp>
      <tp t="s">
        <v>#N/A N/A</v>
        <stp/>
        <stp>BDH|12068446111134105875</stp>
        <tr r="H302" s="4"/>
      </tp>
      <tp t="s">
        <v>#N/A N/A</v>
        <stp/>
        <stp>BDH|16020859556315151504</stp>
        <tr r="B312" s="4"/>
      </tp>
      <tp t="s">
        <v>#N/A N/A</v>
        <stp/>
        <stp>BDH|13209539734626213856</stp>
        <tr r="E324" s="4"/>
      </tp>
      <tp t="s">
        <v>#N/A N/A</v>
        <stp/>
        <stp>BDH|14567810916766567054</stp>
        <tr r="D174" s="4"/>
      </tp>
      <tp t="s">
        <v>#N/A N/A</v>
        <stp/>
        <stp>BDH|14734266400138756543</stp>
        <tr r="B53" s="4"/>
      </tp>
      <tp t="s">
        <v>#N/A N/A</v>
        <stp/>
        <stp>BDH|12471940035823591024</stp>
        <tr r="D297" s="4"/>
      </tp>
      <tp t="s">
        <v>#N/A N/A</v>
        <stp/>
        <stp>BDH|17993170389685000058</stp>
        <tr r="H122" s="4"/>
      </tp>
      <tp t="s">
        <v>#N/A N/A</v>
        <stp/>
        <stp>BDH|14572921145257624519</stp>
        <tr r="C360" s="4"/>
      </tp>
      <tp t="s">
        <v>#N/A N/A</v>
        <stp/>
        <stp>BDH|17705194718614349803</stp>
        <tr r="C40" s="4"/>
      </tp>
      <tp t="s">
        <v>#N/A N/A</v>
        <stp/>
        <stp>BDH|10643745914655343807</stp>
        <tr r="D170" s="4"/>
      </tp>
      <tp t="s">
        <v>#N/A N/A</v>
        <stp/>
        <stp>BDH|14578353797911333407</stp>
        <tr r="G199" s="4"/>
      </tp>
      <tp t="s">
        <v>#N/A N/A</v>
        <stp/>
        <stp>BDH|11617314856234684836</stp>
        <tr r="I370" s="4"/>
      </tp>
      <tp t="s">
        <v>#N/A N/A</v>
        <stp/>
        <stp>BDH|15190737276266941897</stp>
        <tr r="B63" s="4"/>
      </tp>
      <tp t="s">
        <v>#N/A N/A</v>
        <stp/>
        <stp>BDH|14175974814240750715</stp>
        <tr r="I282" s="4"/>
      </tp>
      <tp t="s">
        <v>#N/A N/A</v>
        <stp/>
        <stp>BDH|14050895389648343749</stp>
        <tr r="B286" s="4"/>
      </tp>
      <tp t="s">
        <v>#N/A N/A</v>
        <stp/>
        <stp>BDH|13168500570829665302</stp>
        <tr r="H277" s="4"/>
      </tp>
      <tp t="s">
        <v>#N/A N/A</v>
        <stp/>
        <stp>BDH|17089977107555729002</stp>
        <tr r="G190" s="4"/>
      </tp>
      <tp t="s">
        <v>#N/A N/A</v>
        <stp/>
        <stp>BDH|12759214581782894181</stp>
        <tr r="C342" s="4"/>
      </tp>
      <tp t="s">
        <v>#N/A N/A</v>
        <stp/>
        <stp>BDH|15468833419774147385</stp>
        <tr r="C80" s="4"/>
      </tp>
      <tp t="s">
        <v>#N/A N/A</v>
        <stp/>
        <stp>BDH|14743285554151807941</stp>
        <tr r="B377" s="4"/>
      </tp>
      <tp t="s">
        <v>#N/A N/A</v>
        <stp/>
        <stp>BDH|13715171106888943189</stp>
        <tr r="G69" s="4"/>
      </tp>
      <tp t="s">
        <v>#N/A N/A</v>
        <stp/>
        <stp>BDH|17605378641079468224</stp>
        <tr r="H91" s="4"/>
      </tp>
      <tp t="s">
        <v>#N/A N/A</v>
        <stp/>
        <stp>BDH|16475878164795816690</stp>
        <tr r="F58" s="4"/>
      </tp>
      <tp t="s">
        <v>#N/A N/A</v>
        <stp/>
        <stp>BDH|10035935172976232354</stp>
        <tr r="G78" s="4"/>
      </tp>
      <tp t="s">
        <v>#N/A N/A</v>
        <stp/>
        <stp>BDH|11568282540429213593</stp>
        <tr r="G301" s="4"/>
      </tp>
      <tp t="s">
        <v>#N/A N/A</v>
        <stp/>
        <stp>BDH|14237104785994660279</stp>
        <tr r="D229" s="4"/>
      </tp>
      <tp t="s">
        <v>#N/A N/A</v>
        <stp/>
        <stp>BDH|18204155746305178360</stp>
        <tr r="F250" s="4"/>
      </tp>
      <tp t="s">
        <v>#N/A N/A</v>
        <stp/>
        <stp>BDH|18348225169224747397</stp>
        <tr r="D100" s="4"/>
      </tp>
      <tp t="s">
        <v>#N/A N/A</v>
        <stp/>
        <stp>BDH|10038974755434142350</stp>
        <tr r="D224" s="4"/>
      </tp>
      <tp t="s">
        <v>#N/A N/A</v>
        <stp/>
        <stp>BDH|11517837049013936501</stp>
        <tr r="C202" s="4"/>
      </tp>
      <tp t="s">
        <v>#N/A N/A</v>
        <stp/>
        <stp>BDH|11547354718601678979</stp>
        <tr r="G366" s="4"/>
      </tp>
      <tp t="s">
        <v>#N/A N/A</v>
        <stp/>
        <stp>BDH|15683690643448514402</stp>
        <tr r="G298" s="4"/>
      </tp>
      <tp t="s">
        <v>#N/A N/A</v>
        <stp/>
        <stp>BDH|14133497364775681834</stp>
        <tr r="G57" s="4"/>
      </tp>
      <tp t="s">
        <v>#N/A N/A</v>
        <stp/>
        <stp>BDH|11607151200498299381</stp>
        <tr r="E391" s="4"/>
      </tp>
      <tp t="s">
        <v>#N/A N/A</v>
        <stp/>
        <stp>BDH|14938648664896369937</stp>
        <tr r="H287" s="4"/>
      </tp>
      <tp t="s">
        <v>#N/A N/A</v>
        <stp/>
        <stp>BDH|17950477565529371711</stp>
        <tr r="E171" s="4"/>
      </tp>
      <tp t="s">
        <v>#N/A N/A</v>
        <stp/>
        <stp>BDH|10488623994392879625</stp>
        <tr r="G117" s="4"/>
      </tp>
      <tp t="s">
        <v>#N/A N/A</v>
        <stp/>
        <stp>BDH|16705692917273567949</stp>
        <tr r="D237" s="4"/>
      </tp>
      <tp t="s">
        <v>#N/A N/A</v>
        <stp/>
        <stp>BDH|17980594303441958820</stp>
        <tr r="I260" s="4"/>
      </tp>
      <tp t="s">
        <v>#N/A N/A</v>
        <stp/>
        <stp>BDH|10282064841608862751</stp>
        <tr r="F357" s="4"/>
      </tp>
      <tp t="s">
        <v>#N/A N/A</v>
        <stp/>
        <stp>BDH|15195148457862817825</stp>
        <tr r="C327" s="4"/>
      </tp>
      <tp t="s">
        <v>#N/A N/A</v>
        <stp/>
        <stp>BDH|10045695694172005653</stp>
        <tr r="H317" s="4"/>
      </tp>
      <tp t="s">
        <v>#N/A N/A</v>
        <stp/>
        <stp>BDH|16743830645046852711</stp>
        <tr r="H230" s="4"/>
      </tp>
      <tp t="s">
        <v>#N/A N/A</v>
        <stp/>
        <stp>BDH|18409067529252024332</stp>
        <tr r="F390" s="4"/>
      </tp>
      <tp t="s">
        <v>#N/A N/A</v>
        <stp/>
        <stp>BDH|11455347277799938763</stp>
        <tr r="D91" s="4"/>
      </tp>
      <tp t="s">
        <v>#N/A N/A</v>
        <stp/>
        <stp>BDH|17826043716218120535</stp>
        <tr r="D282" s="4"/>
      </tp>
      <tp t="s">
        <v>#N/A N/A</v>
        <stp/>
        <stp>BDH|15864484248196039838</stp>
        <tr r="B164" s="4"/>
      </tp>
      <tp t="s">
        <v>#N/A N/A</v>
        <stp/>
        <stp>BDH|13088361619482665829</stp>
        <tr r="C184" s="4"/>
      </tp>
      <tp t="s">
        <v>#N/A N/A</v>
        <stp/>
        <stp>BDH|10818535321438822497</stp>
        <tr r="G196" s="4"/>
      </tp>
      <tp t="s">
        <v>#N/A N/A</v>
        <stp/>
        <stp>BDH|11470821463736636287</stp>
        <tr r="D314" s="4"/>
      </tp>
      <tp t="s">
        <v>#N/A N/A</v>
        <stp/>
        <stp>BDH|14858712792086482752</stp>
        <tr r="B108" s="4"/>
      </tp>
      <tp t="s">
        <v>#N/A N/A</v>
        <stp/>
        <stp>BDH|16547883575161040325</stp>
        <tr r="B343" s="4"/>
      </tp>
      <tp t="s">
        <v>#N/A N/A</v>
        <stp/>
        <stp>BDH|13522942064337805077</stp>
        <tr r="I129" s="4"/>
      </tp>
      <tp t="s">
        <v>#N/A N/A</v>
        <stp/>
        <stp>BDH|15973326300009711413</stp>
        <tr r="I152" s="4"/>
      </tp>
      <tp t="s">
        <v>#N/A N/A</v>
        <stp/>
        <stp>BDH|10333000465778970526</stp>
        <tr r="E132" s="4"/>
      </tp>
      <tp t="s">
        <v>#N/A N/A</v>
        <stp/>
        <stp>BDH|17627498754055364847</stp>
        <tr r="F18" s="4"/>
      </tp>
      <tp t="s">
        <v>#N/A N/A</v>
        <stp/>
        <stp>BDH|11819806738518868944</stp>
        <tr r="G91" s="4"/>
      </tp>
      <tp t="s">
        <v>#N/A N/A</v>
        <stp/>
        <stp>BDH|15922314127369476672</stp>
        <tr r="C177" s="4"/>
      </tp>
      <tp t="s">
        <v>#N/A N/A</v>
        <stp/>
        <stp>BDH|14188464902633995804</stp>
        <tr r="B345" s="4"/>
      </tp>
      <tp t="s">
        <v>#N/A N/A</v>
        <stp/>
        <stp>BDH|10791306685381688181</stp>
        <tr r="C163" s="4"/>
      </tp>
      <tp t="s">
        <v>#N/A N/A</v>
        <stp/>
        <stp>BDH|15581221398105911095</stp>
        <tr r="D22" s="4"/>
      </tp>
      <tp t="s">
        <v>#N/A N/A</v>
        <stp/>
        <stp>BDH|10327155608682841896</stp>
        <tr r="B95" s="4"/>
      </tp>
      <tp t="s">
        <v>#N/A N/A</v>
        <stp/>
        <stp>BDH|11347698825786080800</stp>
        <tr r="G68" s="4"/>
      </tp>
      <tp t="s">
        <v>#N/A N/A</v>
        <stp/>
        <stp>BDH|10727871713984911659</stp>
        <tr r="F375" s="4"/>
      </tp>
      <tp t="s">
        <v>#N/A N/A</v>
        <stp/>
        <stp>BDH|10519194540027139927</stp>
        <tr r="C178" s="4"/>
      </tp>
      <tp t="s">
        <v>#N/A N/A</v>
        <stp/>
        <stp>BDH|12587192721453561978</stp>
        <tr r="C97" s="4"/>
      </tp>
      <tp t="s">
        <v>#N/A N/A</v>
        <stp/>
        <stp>BDH|14553468397050213285</stp>
        <tr r="G43" s="4"/>
      </tp>
      <tp t="s">
        <v>#N/A N/A</v>
        <stp/>
        <stp>BDH|17662670606489971307</stp>
        <tr r="I250" s="4"/>
      </tp>
      <tp t="s">
        <v>#N/A N/A</v>
        <stp/>
        <stp>BDH|16391093527007193824</stp>
        <tr r="F72" s="4"/>
      </tp>
      <tp t="s">
        <v>#N/A N/A</v>
        <stp/>
        <stp>BDH|13932415700025661904</stp>
        <tr r="H76" s="4"/>
      </tp>
      <tp t="s">
        <v>#N/A N/A</v>
        <stp/>
        <stp>BDS|10080787634884100867</stp>
        <tr r="M387" s="4"/>
      </tp>
      <tp t="e">
        <v>#N/A</v>
        <stp/>
        <stp>BDS|15376030143060829922</stp>
        <tr r="M241" s="4"/>
        <tr r="M241" s="4"/>
        <tr r="W241" s="4"/>
        <tr r="W241" s="4"/>
        <tr r="AG241" s="4"/>
        <tr r="AG241" s="4"/>
      </tp>
      <tp t="e">
        <v>#N/A</v>
        <stp/>
        <stp>BDS|18350155904941927052</stp>
        <tr r="W174" s="4"/>
        <tr r="W174" s="4"/>
        <tr r="M174" s="4"/>
        <tr r="M174" s="4"/>
        <tr r="AG174" s="4"/>
        <tr r="AG174" s="4"/>
      </tp>
      <tp t="e">
        <v>#N/A</v>
        <stp/>
        <stp>BDS|14864444754934739915</stp>
        <tr r="M57" s="4"/>
        <tr r="M57" s="4"/>
        <tr r="W57" s="4"/>
        <tr r="W57" s="4"/>
        <tr r="AG57" s="4"/>
        <tr r="AG57" s="4"/>
      </tp>
      <tp t="e">
        <v>#N/A</v>
        <stp/>
        <stp>BDS|18144192633736455414</stp>
        <tr r="AG84" s="4"/>
        <tr r="AG84" s="4"/>
        <tr r="M84" s="4"/>
        <tr r="M84" s="4"/>
        <tr r="W84" s="4"/>
        <tr r="W84" s="4"/>
      </tp>
      <tp t="s">
        <v>#N/A N/A</v>
        <stp/>
        <stp>BDS|17648957216653973424</stp>
        <tr r="M164" s="4"/>
      </tp>
      <tp t="s">
        <v>#N/A N/A</v>
        <stp/>
        <stp>BDS|17854630253408676410</stp>
        <tr r="AG201" s="4"/>
      </tp>
      <tp t="e">
        <v>#N/A</v>
        <stp/>
        <stp>BDS|10182260139661823899</stp>
        <tr r="W198" s="4"/>
        <tr r="W198" s="4"/>
        <tr r="M198" s="4"/>
        <tr r="M198" s="4"/>
        <tr r="AG198" s="4"/>
        <tr r="AG198" s="4"/>
      </tp>
      <tp t="e">
        <v>#N/A</v>
        <stp/>
        <stp>BDS|12791156716062934814</stp>
        <tr r="M164" s="4"/>
        <tr r="M164" s="4"/>
        <tr r="W164" s="4"/>
        <tr r="W164" s="4"/>
        <tr r="AG164" s="4"/>
        <tr r="AG164" s="4"/>
      </tp>
      <tp t="s">
        <v>#N/A N/A</v>
        <stp/>
        <stp>BDS|17094895777672453263</stp>
        <tr r="AG278" s="4"/>
      </tp>
      <tp t="e">
        <v>#N/A</v>
        <stp/>
        <stp>BDS|13551430581285364284</stp>
        <tr r="AG81" s="4"/>
        <tr r="AG81" s="4"/>
        <tr r="M81" s="4"/>
        <tr r="M81" s="4"/>
        <tr r="W81" s="4"/>
        <tr r="W81" s="4"/>
      </tp>
      <tp t="s">
        <v>#N/A N/A</v>
        <stp/>
        <stp>BDS|11091689294337312137</stp>
        <tr r="M254" s="4"/>
      </tp>
      <tp t="s">
        <v>#N/A N/A</v>
        <stp/>
        <stp>BDS|12732490432318855580</stp>
        <tr r="M349" s="4"/>
      </tp>
      <tp t="s">
        <v>#N/A N/A</v>
        <stp/>
        <stp>BDS|13980330472249673633</stp>
        <tr r="M309" s="4"/>
      </tp>
      <tp t="s">
        <v>#N/A N/A</v>
        <stp/>
        <stp>BDS|15173854907862856768</stp>
        <tr r="M292" s="4"/>
      </tp>
      <tp t="s">
        <v>#N/A N/A</v>
        <stp/>
        <stp>BDS|13448905446200724675</stp>
        <tr r="W234" s="4"/>
      </tp>
      <tp t="s">
        <v>#N/A N/A</v>
        <stp/>
        <stp>BDS|17980447042667861845</stp>
        <tr r="AG131" s="4"/>
      </tp>
      <tp t="s">
        <v>#N/A N/A</v>
        <stp/>
        <stp>BDS|14312275327928712473</stp>
        <tr r="M176" s="4"/>
      </tp>
      <tp t="s">
        <v>#N/A N/A</v>
        <stp/>
        <stp>BDS|17923580602042527851</stp>
        <tr r="AG290" s="4"/>
      </tp>
      <tp t="s">
        <v>#N/A N/A</v>
        <stp/>
        <stp>BDS|14960393073690235819</stp>
        <tr r="AG243" s="4"/>
      </tp>
      <tp t="s">
        <v>#N/A N/A</v>
        <stp/>
        <stp>BDS|17508836174077557768</stp>
        <tr r="AG337" s="4"/>
      </tp>
      <tp t="s">
        <v>#N/A N/A</v>
        <stp/>
        <stp>BDS|10081411314195104850</stp>
        <tr r="M391" s="4"/>
      </tp>
      <tp t="s">
        <v>#N/A N/A</v>
        <stp/>
        <stp>BDS|14345974764073604078</stp>
        <tr r="W143" s="4"/>
      </tp>
      <tp t="s">
        <v>#N/A N/A</v>
        <stp/>
        <stp>BDS|16000679391052559323</stp>
        <tr r="AG387" s="4"/>
      </tp>
      <tp t="e">
        <v>#N/A</v>
        <stp/>
        <stp>BDS|12385902601920153329</stp>
        <tr r="W365" s="4"/>
        <tr r="W365" s="4"/>
        <tr r="M365" s="4"/>
        <tr r="M365" s="4"/>
        <tr r="AG365" s="4"/>
        <tr r="AG365" s="4"/>
      </tp>
      <tp t="e">
        <v>#N/A</v>
        <stp/>
        <stp>BDS|11153322938630209982</stp>
        <tr r="W283" s="4"/>
        <tr r="W283" s="4"/>
        <tr r="M283" s="4"/>
        <tr r="M283" s="4"/>
        <tr r="AG283" s="4"/>
        <tr r="AG283" s="4"/>
      </tp>
      <tp t="s">
        <v>#N/A N/A</v>
        <stp/>
        <stp>BDS|12323116931020468860</stp>
        <tr r="AG29" s="4"/>
      </tp>
      <tp t="s">
        <v>#N/A N/A</v>
        <stp/>
        <stp>BDS|11664769187784948283</stp>
        <tr r="W38" s="4"/>
      </tp>
      <tp t="s">
        <v>#N/A N/A</v>
        <stp/>
        <stp>BDS|14017119102859084454</stp>
        <tr r="M323" s="4"/>
      </tp>
      <tp t="s">
        <v>#N/A N/A</v>
        <stp/>
        <stp>BDS|12843711209039679404</stp>
        <tr r="W71" s="4"/>
      </tp>
      <tp t="e">
        <v>#N/A</v>
        <stp/>
        <stp>BDS|13991888775513186725</stp>
        <tr r="W393" s="4"/>
        <tr r="W393" s="4"/>
        <tr r="M393" s="4"/>
        <tr r="M393" s="4"/>
        <tr r="AG393" s="4"/>
        <tr r="AG393" s="4"/>
      </tp>
      <tp t="s">
        <v>#N/A N/A</v>
        <stp/>
        <stp>BDS|12563649535317009831</stp>
        <tr r="W389" s="4"/>
      </tp>
      <tp t="s">
        <v>#N/A N/A</v>
        <stp/>
        <stp>BDS|16382244150249127010</stp>
        <tr r="AG291" s="4"/>
      </tp>
      <tp t="s">
        <v>#N/A N/A</v>
        <stp/>
        <stp>BDS|17606466241306448922</stp>
        <tr r="AG141" s="4"/>
      </tp>
      <tp t="e">
        <v>#N/A</v>
        <stp/>
        <stp>BDS|15485535913940123923</stp>
        <tr r="M307" s="4"/>
        <tr r="M307" s="4"/>
        <tr r="W307" s="4"/>
        <tr r="W307" s="4"/>
        <tr r="AG307" s="4"/>
        <tr r="AG307" s="4"/>
      </tp>
      <tp t="s">
        <v>#N/A N/A</v>
        <stp/>
        <stp>BDS|18152923580961085042</stp>
        <tr r="AG197" s="4"/>
      </tp>
      <tp t="s">
        <v>#N/A N/A</v>
        <stp/>
        <stp>BDS|10077903624760558351</stp>
        <tr r="AG287" s="4"/>
      </tp>
      <tp t="s">
        <v>#N/A N/A</v>
        <stp/>
        <stp>BDS|15465150167829763343</stp>
        <tr r="AG297" s="4"/>
      </tp>
      <tp t="s">
        <v>#N/A N/A</v>
        <stp/>
        <stp>BDS|12703782531527916926</stp>
        <tr r="AG256" s="4"/>
      </tp>
      <tp t="s">
        <v>#N/A N/A</v>
        <stp/>
        <stp>BDH|14144624116049732238</stp>
        <tr r="B239" s="4"/>
      </tp>
      <tp t="s">
        <v>#N/A N/A</v>
        <stp/>
        <stp>BDH|14485963150540656051</stp>
        <tr r="C16" s="4"/>
      </tp>
      <tp t="s">
        <v>#N/A N/A</v>
        <stp/>
        <stp>BDH|11513981389638555001</stp>
        <tr r="D246" s="4"/>
      </tp>
      <tp t="s">
        <v>#N/A N/A</v>
        <stp/>
        <stp>BDH|12103552686541326605</stp>
        <tr r="D81" s="4"/>
      </tp>
      <tp t="s">
        <v>#N/A N/A</v>
        <stp/>
        <stp>BDH|15147593691334009582</stp>
        <tr r="E401" s="4"/>
      </tp>
      <tp t="s">
        <v>#N/A N/A</v>
        <stp/>
        <stp>BDH|17039816436256611218</stp>
        <tr r="G282" s="4"/>
      </tp>
      <tp t="s">
        <v>#N/A N/A</v>
        <stp/>
        <stp>BDH|17646291028446067975</stp>
        <tr r="I82" s="4"/>
      </tp>
      <tp t="s">
        <v>#N/A N/A</v>
        <stp/>
        <stp>BDH|16484938746036217533</stp>
        <tr r="C37" s="4"/>
      </tp>
      <tp t="s">
        <v>#N/A N/A</v>
        <stp/>
        <stp>BDH|15147977544287178730</stp>
        <tr r="B191" s="4"/>
      </tp>
      <tp t="s">
        <v>#N/A N/A</v>
        <stp/>
        <stp>BDH|15490047491745459163</stp>
        <tr r="F109" s="4"/>
      </tp>
      <tp t="s">
        <v>#N/A N/A</v>
        <stp/>
        <stp>BDH|10318323282056677567</stp>
        <tr r="B110" s="4"/>
      </tp>
      <tp t="s">
        <v>#N/A N/A</v>
        <stp/>
        <stp>BDH|18394191938397137509</stp>
        <tr r="F299" s="4"/>
      </tp>
      <tp t="s">
        <v>#N/A N/A</v>
        <stp/>
        <stp>BDH|17412815504151267603</stp>
        <tr r="F326" s="4"/>
      </tp>
      <tp t="s">
        <v>#N/A N/A</v>
        <stp/>
        <stp>BDH|10976923263333924425</stp>
        <tr r="D277" s="4"/>
      </tp>
      <tp t="s">
        <v>#N/A N/A</v>
        <stp/>
        <stp>BDH|14214464818920617986</stp>
        <tr r="F116" s="4"/>
      </tp>
      <tp t="s">
        <v>#N/A N/A</v>
        <stp/>
        <stp>BDH|15354579010471749811</stp>
        <tr r="D213" s="4"/>
      </tp>
      <tp t="s">
        <v>#N/A N/A</v>
        <stp/>
        <stp>BDH|16697953971159804988</stp>
        <tr r="D121" s="4"/>
      </tp>
      <tp t="s">
        <v>#N/A N/A</v>
        <stp/>
        <stp>BDH|14955502282031131081</stp>
        <tr r="C140" s="4"/>
      </tp>
      <tp t="s">
        <v>#N/A N/A</v>
        <stp/>
        <stp>BDH|13609403513656795808</stp>
        <tr r="D54" s="4"/>
      </tp>
      <tp t="s">
        <v>#N/A N/A</v>
        <stp/>
        <stp>BDH|16276414322898484009</stp>
        <tr r="H282" s="4"/>
      </tp>
      <tp t="s">
        <v>#N/A N/A</v>
        <stp/>
        <stp>BDH|16391820314357710072</stp>
        <tr r="D82" s="4"/>
      </tp>
      <tp t="s">
        <v>#N/A N/A</v>
        <stp/>
        <stp>BDH|10588304248787009887</stp>
        <tr r="D36" s="4"/>
      </tp>
      <tp t="s">
        <v>#N/A N/A</v>
        <stp/>
        <stp>BDH|18185998928269136240</stp>
        <tr r="H286" s="4"/>
      </tp>
      <tp t="s">
        <v>#N/A N/A</v>
        <stp/>
        <stp>BDH|13838700719465587818</stp>
        <tr r="H81" s="4"/>
      </tp>
      <tp t="s">
        <v>#N/A N/A</v>
        <stp/>
        <stp>BDH|11937625682050502791</stp>
        <tr r="H401" s="4"/>
      </tp>
      <tp t="s">
        <v>#N/A N/A</v>
        <stp/>
        <stp>BDH|17096603390665618538</stp>
        <tr r="D310" s="4"/>
      </tp>
      <tp t="s">
        <v>#N/A N/A</v>
        <stp/>
        <stp>BDH|12043616686736281209</stp>
        <tr r="H67" s="4"/>
      </tp>
      <tp t="s">
        <v>#N/A N/A</v>
        <stp/>
        <stp>BDH|16231313679998957277</stp>
        <tr r="D220" s="4"/>
      </tp>
      <tp t="s">
        <v>#N/A N/A</v>
        <stp/>
        <stp>BDH|13718149363385399979</stp>
        <tr r="E114" s="4"/>
      </tp>
      <tp t="s">
        <v>#N/A N/A</v>
        <stp/>
        <stp>BDH|12497304875209579702</stp>
        <tr r="G206" s="4"/>
      </tp>
      <tp t="s">
        <v>#N/A N/A</v>
        <stp/>
        <stp>BDH|13403117854597214870</stp>
        <tr r="B324" s="4"/>
      </tp>
      <tp t="s">
        <v>#N/A N/A</v>
        <stp/>
        <stp>BDH|17601803841987207419</stp>
        <tr r="F388" s="4"/>
      </tp>
      <tp t="s">
        <v>#N/A N/A</v>
        <stp/>
        <stp>BDH|10152835468103740594</stp>
        <tr r="F270" s="4"/>
      </tp>
      <tp t="s">
        <v>#N/A N/A</v>
        <stp/>
        <stp>BDH|10880944029621623245</stp>
        <tr r="C397" s="4"/>
      </tp>
      <tp t="s">
        <v>#N/A N/A</v>
        <stp/>
        <stp>BDH|15283053662728761358</stp>
        <tr r="D211" s="4"/>
      </tp>
      <tp t="s">
        <v>#N/A N/A</v>
        <stp/>
        <stp>BDH|15536213213147321932</stp>
        <tr r="I199" s="4"/>
      </tp>
      <tp t="s">
        <v>#N/A N/A</v>
        <stp/>
        <stp>BDH|16041876340931146319</stp>
        <tr r="B51" s="4"/>
      </tp>
      <tp t="s">
        <v>#N/A N/A</v>
        <stp/>
        <stp>BDH|11140592700908782482</stp>
        <tr r="I399" s="4"/>
      </tp>
      <tp t="s">
        <v>#N/A N/A</v>
        <stp/>
        <stp>BDH|14285756052089326700</stp>
        <tr r="F317" s="4"/>
      </tp>
      <tp t="s">
        <v>#N/A N/A</v>
        <stp/>
        <stp>BDH|13124816815507463576</stp>
        <tr r="E373" s="4"/>
      </tp>
      <tp t="s">
        <v>#N/A N/A</v>
        <stp/>
        <stp>BDH|10487131245858028544</stp>
        <tr r="H84" s="4"/>
      </tp>
      <tp t="s">
        <v>#N/A N/A</v>
        <stp/>
        <stp>BDH|18138673505432162444</stp>
        <tr r="C137" s="4"/>
      </tp>
      <tp t="s">
        <v>#N/A N/A</v>
        <stp/>
        <stp>BDH|13504127165195208960</stp>
        <tr r="I45" s="4"/>
      </tp>
      <tp t="s">
        <v>#N/A N/A</v>
        <stp/>
        <stp>BDH|11397400768083669845</stp>
        <tr r="F198" s="4"/>
      </tp>
      <tp t="s">
        <v>#N/A N/A</v>
        <stp/>
        <stp>BDH|17703891813177152156</stp>
        <tr r="D397" s="4"/>
      </tp>
      <tp t="s">
        <v>#N/A N/A</v>
        <stp/>
        <stp>BDH|13460135199150521321</stp>
        <tr r="G201" s="4"/>
      </tp>
      <tp t="s">
        <v>#N/A N/A</v>
        <stp/>
        <stp>BDH|13735475881782141595</stp>
        <tr r="D194" s="4"/>
      </tp>
      <tp t="s">
        <v>#N/A N/A</v>
        <stp/>
        <stp>BDH|11323598382625542148</stp>
        <tr r="F21" s="4"/>
      </tp>
      <tp t="s">
        <v>#N/A N/A</v>
        <stp/>
        <stp>BDH|10781815204984348487</stp>
        <tr r="F175" s="4"/>
      </tp>
      <tp t="s">
        <v>#N/A N/A</v>
        <stp/>
        <stp>BDH|18240960902581822874</stp>
        <tr r="G145" s="4"/>
      </tp>
      <tp t="s">
        <v>#N/A N/A</v>
        <stp/>
        <stp>BDH|18204565062331825272</stp>
        <tr r="I246" s="4"/>
      </tp>
      <tp t="s">
        <v>#N/A N/A</v>
        <stp/>
        <stp>BDH|14323926778096894489</stp>
        <tr r="F297" s="4"/>
      </tp>
      <tp t="s">
        <v>#N/A N/A</v>
        <stp/>
        <stp>BDH|18252663893048835761</stp>
        <tr r="E94" s="4"/>
      </tp>
      <tp t="s">
        <v>#N/A N/A</v>
        <stp/>
        <stp>BDH|14178392793131648744</stp>
        <tr r="E85" s="4"/>
      </tp>
      <tp t="s">
        <v>#N/A N/A</v>
        <stp/>
        <stp>BDH|14141524322863879810</stp>
        <tr r="I146" s="4"/>
      </tp>
      <tp t="s">
        <v>#N/A N/A</v>
        <stp/>
        <stp>BDH|17481702508491235963</stp>
        <tr r="C284" s="4"/>
      </tp>
      <tp t="s">
        <v>#N/A N/A</v>
        <stp/>
        <stp>BDH|10640254232808947101</stp>
        <tr r="F65" s="4"/>
      </tp>
      <tp t="s">
        <v>#N/A N/A</v>
        <stp/>
        <stp>BDH|17284288582594925194</stp>
        <tr r="D296" s="4"/>
      </tp>
      <tp t="s">
        <v>#N/A N/A</v>
        <stp/>
        <stp>BDH|16138568549269463617</stp>
        <tr r="I198" s="4"/>
      </tp>
      <tp t="s">
        <v>#N/A N/A</v>
        <stp/>
        <stp>BDH|14409026174829186288</stp>
        <tr r="G391" s="4"/>
      </tp>
      <tp t="s">
        <v>#N/A N/A</v>
        <stp/>
        <stp>BDH|12240767692503896752</stp>
        <tr r="G136" s="4"/>
      </tp>
      <tp t="s">
        <v>#N/A N/A</v>
        <stp/>
        <stp>BDH|16198683485594296454</stp>
        <tr r="C314" s="4"/>
      </tp>
      <tp t="s">
        <v>#N/A N/A</v>
        <stp/>
        <stp>BDH|14038158692116437293</stp>
        <tr r="B361" s="4"/>
      </tp>
      <tp t="s">
        <v>#N/A N/A</v>
        <stp/>
        <stp>BDH|10532408098497530225</stp>
        <tr r="H343" s="4"/>
      </tp>
      <tp t="s">
        <v>#N/A N/A</v>
        <stp/>
        <stp>BDH|13685496973178331054</stp>
        <tr r="F295" s="4"/>
      </tp>
      <tp t="s">
        <v>#N/A N/A</v>
        <stp/>
        <stp>BDH|14226590474196265870</stp>
        <tr r="C222" s="4"/>
      </tp>
      <tp t="s">
        <v>#N/A N/A</v>
        <stp/>
        <stp>BDH|11886860877895625328</stp>
        <tr r="B328" s="4"/>
      </tp>
      <tp t="s">
        <v>#N/A N/A</v>
        <stp/>
        <stp>BDH|14057992962194473729</stp>
        <tr r="E330" s="4"/>
      </tp>
      <tp t="s">
        <v>#N/A N/A</v>
        <stp/>
        <stp>BDH|10302206191776872579</stp>
        <tr r="G312" s="4"/>
      </tp>
      <tp t="s">
        <v>#N/A N/A</v>
        <stp/>
        <stp>BDH|13135516325129901519</stp>
        <tr r="I299" s="4"/>
      </tp>
      <tp t="s">
        <v>#N/A N/A</v>
        <stp/>
        <stp>BDH|15712898925725174268</stp>
        <tr r="F259" s="4"/>
      </tp>
      <tp t="s">
        <v>#N/A N/A</v>
        <stp/>
        <stp>BDH|15987708680574271641</stp>
        <tr r="C271" s="4"/>
      </tp>
      <tp t="s">
        <v>#N/A N/A</v>
        <stp/>
        <stp>BDH|17875017691523227551</stp>
        <tr r="H272" s="4"/>
      </tp>
      <tp t="s">
        <v>#N/A N/A</v>
        <stp/>
        <stp>BDH|15760183304928612434</stp>
        <tr r="B370" s="4"/>
      </tp>
      <tp t="s">
        <v>#N/A N/A</v>
        <stp/>
        <stp>BDH|15393844304635536087</stp>
        <tr r="G21" s="4"/>
      </tp>
      <tp t="s">
        <v>#N/A N/A</v>
        <stp/>
        <stp>BDS|13692677151180212996</stp>
        <tr r="AG259" s="4"/>
      </tp>
      <tp t="s">
        <v>#N/A N/A</v>
        <stp/>
        <stp>BDS|17743082645283082913</stp>
        <tr r="M279" s="4"/>
      </tp>
      <tp t="s">
        <v>#N/A N/A</v>
        <stp/>
        <stp>BDS|12590695807759712442</stp>
        <tr r="W206" s="4"/>
      </tp>
      <tp t="s">
        <v>#N/A N/A</v>
        <stp/>
        <stp>BDS|12633429581574974346</stp>
        <tr r="AG99" s="4"/>
      </tp>
      <tp t="s">
        <v>#N/A N/A</v>
        <stp/>
        <stp>BDS|12835214874627049957</stp>
        <tr r="AG397" s="4"/>
      </tp>
      <tp t="s">
        <v>#N/A N/A</v>
        <stp/>
        <stp>BDS|18229351526503670399</stp>
        <tr r="W91" s="4"/>
      </tp>
      <tp t="s">
        <v>#N/A N/A</v>
        <stp/>
        <stp>BDS|15940972611974294038</stp>
        <tr r="W284" s="4"/>
      </tp>
      <tp t="s">
        <v>#N/A N/A</v>
        <stp/>
        <stp>BDS|10488348364618362493</stp>
        <tr r="M170" s="4"/>
      </tp>
      <tp t="e">
        <v>#N/A</v>
        <stp/>
        <stp>BDS|10871151792701359024</stp>
        <tr r="M13" s="4"/>
        <tr r="M13" s="4"/>
        <tr r="AG13" s="4"/>
        <tr r="AG13" s="4"/>
        <tr r="W13" s="4"/>
        <tr r="W13" s="4"/>
      </tp>
      <tp t="s">
        <v>#N/A N/A</v>
        <stp/>
        <stp>BDS|15362920354887000793</stp>
        <tr r="AG129" s="4"/>
      </tp>
      <tp t="s">
        <v>#N/A N/A</v>
        <stp/>
        <stp>BDS|13084887673362699713</stp>
        <tr r="W388" s="4"/>
      </tp>
      <tp t="s">
        <v>#N/A N/A</v>
        <stp/>
        <stp>BDS|11971241847869025775</stp>
        <tr r="AG239" s="4"/>
      </tp>
      <tp t="e">
        <v>#N/A</v>
        <stp/>
        <stp>BDS|11418249509182575810</stp>
        <tr r="W384" s="4"/>
        <tr r="W384" s="4"/>
        <tr r="M384" s="4"/>
        <tr r="M384" s="4"/>
        <tr r="AG384" s="4"/>
        <tr r="AG384" s="4"/>
      </tp>
      <tp t="s">
        <v>#N/A N/A</v>
        <stp/>
        <stp>BDS|14868990669726608434</stp>
        <tr r="AG38" s="4"/>
      </tp>
      <tp t="s">
        <v>#N/A N/A</v>
        <stp/>
        <stp>BDS|17975196653198633278</stp>
        <tr r="AG272" s="4"/>
      </tp>
      <tp t="s">
        <v>#N/A N/A</v>
        <stp/>
        <stp>BDS|13154945303673418004</stp>
        <tr r="W400" s="4"/>
      </tp>
      <tp t="s">
        <v>#N/A N/A</v>
        <stp/>
        <stp>BDS|14214381598216343131</stp>
        <tr r="AG351" s="4"/>
      </tp>
      <tp t="s">
        <v>#N/A N/A</v>
        <stp/>
        <stp>BDS|11447167866128620704</stp>
        <tr r="M83" s="4"/>
      </tp>
      <tp t="e">
        <v>#N/A</v>
        <stp/>
        <stp>BDS|12887488887067410004</stp>
        <tr r="M389" s="4"/>
        <tr r="M389" s="4"/>
        <tr r="W389" s="4"/>
        <tr r="W389" s="4"/>
        <tr r="AG389" s="4"/>
        <tr r="AG389" s="4"/>
      </tp>
      <tp t="s">
        <v>#N/A N/A</v>
        <stp/>
        <stp>BDS|17468495968344238872</stp>
        <tr r="W142" s="4"/>
      </tp>
      <tp t="s">
        <v>#N/A N/A</v>
        <stp/>
        <stp>BDS|12346460304128558745</stp>
        <tr r="W261" s="4"/>
      </tp>
      <tp t="s">
        <v>#N/A N/A</v>
        <stp/>
        <stp>BDS|13368944909306928569</stp>
        <tr r="W237" s="4"/>
      </tp>
      <tp t="s">
        <v>#N/A N/A</v>
        <stp/>
        <stp>BDS|17635845872919334826</stp>
        <tr r="M54" s="4"/>
      </tp>
      <tp t="e">
        <v>#N/A</v>
        <stp/>
        <stp>BDS|11100457809739952557</stp>
        <tr r="M341" s="4"/>
        <tr r="M341" s="4"/>
        <tr r="W341" s="4"/>
        <tr r="W341" s="4"/>
        <tr r="AG341" s="4"/>
        <tr r="AG341" s="4"/>
      </tp>
      <tp t="e">
        <v>#N/A</v>
        <stp/>
        <stp>BDS|16209604127218414300</stp>
        <tr r="W218" s="4"/>
        <tr r="W218" s="4"/>
        <tr r="M218" s="4"/>
        <tr r="M218" s="4"/>
        <tr r="AG218" s="4"/>
        <tr r="AG218" s="4"/>
      </tp>
      <tp t="e">
        <v>#N/A</v>
        <stp/>
        <stp>BDS|10504312479999924429</stp>
        <tr r="W120" s="4"/>
        <tr r="W120" s="4"/>
        <tr r="AG120" s="4"/>
        <tr r="AG120" s="4"/>
        <tr r="M120" s="4"/>
        <tr r="M120" s="4"/>
      </tp>
      <tp t="e">
        <v>#N/A</v>
        <stp/>
        <stp>BDS|16746334310644445967</stp>
        <tr r="W246" s="4"/>
        <tr r="W246" s="4"/>
        <tr r="M246" s="4"/>
        <tr r="M246" s="4"/>
        <tr r="AG246" s="4"/>
        <tr r="AG246" s="4"/>
      </tp>
      <tp t="s">
        <v>#N/A N/A</v>
        <stp/>
        <stp>BDS|18225125245830636447</stp>
        <tr r="M235" s="4"/>
      </tp>
      <tp t="s">
        <v>#N/A N/A</v>
        <stp/>
        <stp>BDS|13761572826049345427</stp>
        <tr r="AG379" s="4"/>
      </tp>
      <tp t="s">
        <v>#N/A N/A</v>
        <stp/>
        <stp>BDS|16692877747947185408</stp>
        <tr r="AG109" s="4"/>
      </tp>
      <tp t="s">
        <v>#N/A N/A</v>
        <stp/>
        <stp>BDS|14837660591510295285</stp>
        <tr r="W102" s="4"/>
      </tp>
      <tp t="e">
        <v>#N/A</v>
        <stp/>
        <stp>BDS|14250875936936068069</stp>
        <tr r="AG41" s="4"/>
        <tr r="AG41" s="4"/>
        <tr r="M41" s="4"/>
        <tr r="M41" s="4"/>
        <tr r="W41" s="4"/>
        <tr r="W41" s="4"/>
      </tp>
      <tp t="e">
        <v>#N/A</v>
        <stp/>
        <stp>BDS|15500689984162956059</stp>
        <tr r="M214" s="4"/>
        <tr r="M214" s="4"/>
        <tr r="W214" s="4"/>
        <tr r="W214" s="4"/>
        <tr r="AG214" s="4"/>
        <tr r="AG214" s="4"/>
      </tp>
      <tp t="s">
        <v>#N/A N/A</v>
        <stp/>
        <stp>BDS|10974117123212665880</stp>
        <tr r="W196" s="4"/>
      </tp>
      <tp t="s">
        <v>#N/A N/A</v>
        <stp/>
        <stp>BDH|11229695462428182099</stp>
        <tr r="D49" s="4"/>
      </tp>
      <tp t="s">
        <v>#N/A N/A</v>
        <stp/>
        <stp>BDH|15820207958383406854</stp>
        <tr r="E249" s="4"/>
      </tp>
      <tp t="s">
        <v>#N/A N/A</v>
        <stp/>
        <stp>BDH|14018228026238769533</stp>
        <tr r="G106" s="4"/>
      </tp>
      <tp t="s">
        <v>#N/A N/A</v>
        <stp/>
        <stp>BDH|10516205350319359761</stp>
        <tr r="B58" s="4"/>
      </tp>
      <tp t="s">
        <v>#N/A N/A</v>
        <stp/>
        <stp>BDH|12845584340123452946</stp>
        <tr r="C99" s="4"/>
      </tp>
      <tp t="s">
        <v>#N/A N/A</v>
        <stp/>
        <stp>BDH|15587914673822550023</stp>
        <tr r="G299" s="4"/>
      </tp>
      <tp t="s">
        <v>#N/A N/A</v>
        <stp/>
        <stp>BDH|15129774103002119943</stp>
        <tr r="I232" s="4"/>
      </tp>
      <tp t="s">
        <v>#N/A N/A</v>
        <stp/>
        <stp>BDH|10435706270359221059</stp>
        <tr r="E340" s="4"/>
      </tp>
      <tp t="s">
        <v>#N/A N/A</v>
        <stp/>
        <stp>BDH|16931624088709959899</stp>
        <tr r="D126" s="4"/>
      </tp>
      <tp t="s">
        <v>#N/A N/A</v>
        <stp/>
        <stp>BDH|11115977353065162174</stp>
        <tr r="F386" s="4"/>
      </tp>
      <tp t="s">
        <v>#N/A N/A</v>
        <stp/>
        <stp>BDH|14021889178160003222</stp>
        <tr r="H146" s="4"/>
      </tp>
      <tp t="s">
        <v>#N/A N/A</v>
        <stp/>
        <stp>BDH|13404707464223045829</stp>
        <tr r="B190" s="4"/>
      </tp>
      <tp t="s">
        <v>#N/A N/A</v>
        <stp/>
        <stp>BDH|14871936758663906288</stp>
        <tr r="G118" s="4"/>
      </tp>
      <tp t="s">
        <v>#N/A N/A</v>
        <stp/>
        <stp>BDH|11546937719842957241</stp>
        <tr r="E380" s="4"/>
      </tp>
      <tp t="s">
        <v>#N/A N/A</v>
        <stp/>
        <stp>BDH|14489118993603561613</stp>
        <tr r="I227" s="4"/>
      </tp>
      <tp t="s">
        <v>#N/A N/A</v>
        <stp/>
        <stp>BDH|13276916797103684909</stp>
        <tr r="I46" s="4"/>
      </tp>
      <tp t="s">
        <v>#N/A N/A</v>
        <stp/>
        <stp>BDH|15861886536781546615</stp>
        <tr r="G168" s="4"/>
      </tp>
      <tp t="s">
        <v>#N/A N/A</v>
        <stp/>
        <stp>BDH|11624220763254451813</stp>
        <tr r="G82" s="4"/>
      </tp>
      <tp t="s">
        <v>#N/A N/A</v>
        <stp/>
        <stp>BDH|15393514006979177075</stp>
        <tr r="B181" s="4"/>
      </tp>
      <tp t="s">
        <v>#N/A N/A</v>
        <stp/>
        <stp>BDH|17775942347803970082</stp>
        <tr r="G79" s="4"/>
      </tp>
      <tp t="s">
        <v>#N/A N/A</v>
        <stp/>
        <stp>BDH|15614188091373864723</stp>
        <tr r="C386" s="4"/>
      </tp>
      <tp t="s">
        <v>#N/A N/A</v>
        <stp/>
        <stp>BDH|10541899679715836386</stp>
        <tr r="C279" s="4"/>
      </tp>
      <tp t="s">
        <v>#N/A N/A</v>
        <stp/>
        <stp>BDH|15621817854418784917</stp>
        <tr r="C82" s="4"/>
      </tp>
      <tp t="s">
        <v>#N/A N/A</v>
        <stp/>
        <stp>BDH|17129571118423201999</stp>
        <tr r="E165" s="4"/>
      </tp>
      <tp t="s">
        <v>#N/A N/A</v>
        <stp/>
        <stp>BDH|10867149994542882351</stp>
        <tr r="C131" s="4"/>
      </tp>
      <tp t="s">
        <v>#N/A N/A</v>
        <stp/>
        <stp>BDH|16632911174332675305</stp>
        <tr r="F196" s="4"/>
      </tp>
      <tp t="s">
        <v>#N/A N/A</v>
        <stp/>
        <stp>BDH|11421145395926234636</stp>
        <tr r="I249" s="4"/>
      </tp>
      <tp t="s">
        <v>#N/A N/A</v>
        <stp/>
        <stp>BDH|11288015753698460505</stp>
        <tr r="G169" s="4"/>
      </tp>
      <tp t="s">
        <v>#N/A N/A</v>
        <stp/>
        <stp>BDH|17349327189586820344</stp>
        <tr r="I215" s="4"/>
      </tp>
      <tp t="s">
        <v>#N/A N/A</v>
        <stp/>
        <stp>BDH|10243476146420125963</stp>
        <tr r="D313" s="4"/>
      </tp>
      <tp t="s">
        <v>#N/A N/A</v>
        <stp/>
        <stp>BDH|17494854177693536243</stp>
        <tr r="F313" s="4"/>
      </tp>
      <tp t="s">
        <v>#N/A N/A</v>
        <stp/>
        <stp>BDH|14982958872600999300</stp>
        <tr r="E310" s="4"/>
      </tp>
      <tp t="s">
        <v>#N/A N/A</v>
        <stp/>
        <stp>BDH|18347628860823721218</stp>
        <tr r="D21" s="4"/>
      </tp>
      <tp t="s">
        <v>#N/A N/A</v>
        <stp/>
        <stp>BDH|17618250714724208928</stp>
        <tr r="G249" s="4"/>
      </tp>
      <tp t="s">
        <v>#N/A N/A</v>
        <stp/>
        <stp>BDH|12889646770489819339</stp>
        <tr r="G371" s="4"/>
      </tp>
      <tp t="s">
        <v>#N/A N/A</v>
        <stp/>
        <stp>BDH|10782916124644072659</stp>
        <tr r="G290" s="4"/>
      </tp>
      <tp t="s">
        <v>#N/A N/A</v>
        <stp/>
        <stp>BDH|17958657548574367804</stp>
        <tr r="G157" s="4"/>
      </tp>
      <tp t="s">
        <v>#N/A N/A</v>
        <stp/>
        <stp>BDH|16814663777637813961</stp>
        <tr r="C158" s="4"/>
      </tp>
      <tp t="s">
        <v>#N/A N/A</v>
        <stp/>
        <stp>BDH|14524015644110336952</stp>
        <tr r="B11" s="4"/>
      </tp>
      <tp t="s">
        <v>#N/A N/A</v>
        <stp/>
        <stp>BDH|11565965534461949371</stp>
        <tr r="E63" s="4"/>
      </tp>
      <tp t="s">
        <v>#N/A N/A</v>
        <stp/>
        <stp>BDH|14118277128994594926</stp>
        <tr r="D289" s="4"/>
      </tp>
      <tp t="s">
        <v>#N/A N/A</v>
        <stp/>
        <stp>BDH|17600650193067903600</stp>
        <tr r="E344" s="4"/>
      </tp>
      <tp t="s">
        <v>#N/A N/A</v>
        <stp/>
        <stp>BDH|10357594899732851725</stp>
        <tr r="D381" s="4"/>
      </tp>
      <tp t="s">
        <v>#N/A N/A</v>
        <stp/>
        <stp>BDH|15825403873827682847</stp>
        <tr r="I30" s="4"/>
      </tp>
      <tp t="s">
        <v>#N/A N/A</v>
        <stp/>
        <stp>BDH|16096594096900360357</stp>
        <tr r="F329" s="4"/>
      </tp>
      <tp t="s">
        <v>#N/A N/A</v>
        <stp/>
        <stp>BDH|16202121413336924928</stp>
        <tr r="I190" s="4"/>
      </tp>
      <tp t="s">
        <v>#N/A N/A</v>
        <stp/>
        <stp>BDH|17281999487159466608</stp>
        <tr r="H162" s="4"/>
      </tp>
      <tp t="s">
        <v>#N/A N/A</v>
        <stp/>
        <stp>BDH|12147828800712871130</stp>
        <tr r="D19" s="4"/>
      </tp>
      <tp t="s">
        <v>#N/A N/A</v>
        <stp/>
        <stp>BDH|14943060143279322075</stp>
        <tr r="I132" s="4"/>
      </tp>
      <tp t="s">
        <v>#N/A N/A</v>
        <stp/>
        <stp>BDH|13968625553200414947</stp>
        <tr r="D8" s="4"/>
      </tp>
      <tp t="s">
        <v>#N/A N/A</v>
        <stp/>
        <stp>BDH|13634791117355467943</stp>
        <tr r="G108" s="4"/>
      </tp>
      <tp t="s">
        <v>#N/A N/A</v>
        <stp/>
        <stp>BDH|12672123842248492695</stp>
        <tr r="C23" s="4"/>
      </tp>
      <tp t="s">
        <v>#N/A N/A</v>
        <stp/>
        <stp>BDH|13596238419210589911</stp>
        <tr r="B85" s="4"/>
      </tp>
      <tp t="s">
        <v>#N/A N/A</v>
        <stp/>
        <stp>BDH|15461641411862276986</stp>
        <tr r="G159" s="4"/>
      </tp>
      <tp t="s">
        <v>#N/A N/A</v>
        <stp/>
        <stp>BDH|11752722286901855609</stp>
        <tr r="F244" s="4"/>
      </tp>
      <tp t="s">
        <v>#N/A N/A</v>
        <stp/>
        <stp>BDH|15109296641232712853</stp>
        <tr r="C390" s="4"/>
      </tp>
      <tp t="s">
        <v>#N/A N/A</v>
        <stp/>
        <stp>BDH|10383661583666556192</stp>
        <tr r="G56" s="4"/>
      </tp>
      <tp t="s">
        <v>#N/A N/A</v>
        <stp/>
        <stp>BDH|13823055347108914693</stp>
        <tr r="B378" s="4"/>
      </tp>
      <tp t="s">
        <v>#N/A N/A</v>
        <stp/>
        <stp>BDH|12892175183214282642</stp>
        <tr r="I371" s="4"/>
      </tp>
      <tp t="s">
        <v>#N/A N/A</v>
        <stp/>
        <stp>BDH|16683914581579928720</stp>
        <tr r="D303" s="4"/>
      </tp>
      <tp t="s">
        <v>#N/A N/A</v>
        <stp/>
        <stp>BDH|11103082634448547359</stp>
        <tr r="G140" s="4"/>
      </tp>
      <tp t="s">
        <v>#N/A N/A</v>
        <stp/>
        <stp>BDH|13885046284747219572</stp>
        <tr r="F383" s="4"/>
      </tp>
      <tp t="s">
        <v>#N/A N/A</v>
        <stp/>
        <stp>BDH|17420630636763814847</stp>
        <tr r="E189" s="4"/>
      </tp>
      <tp t="s">
        <v>#N/A N/A</v>
        <stp/>
        <stp>BDH|12133622454249904133</stp>
        <tr r="F174" s="4"/>
      </tp>
      <tp t="s">
        <v>#N/A N/A</v>
        <stp/>
        <stp>BDH|17340792420768169361</stp>
        <tr r="D238" s="4"/>
      </tp>
      <tp t="s">
        <v>#N/A N/A</v>
        <stp/>
        <stp>BDH|14417697994266380478</stp>
        <tr r="G149" s="4"/>
      </tp>
      <tp t="s">
        <v>#N/A N/A</v>
        <stp/>
        <stp>BDH|14154346536279777492</stp>
        <tr r="E108" s="4"/>
      </tp>
      <tp t="s">
        <v>#N/A N/A</v>
        <stp/>
        <stp>BDH|10984070853238513440</stp>
        <tr r="E35" s="4"/>
      </tp>
      <tp t="s">
        <v>#N/A N/A</v>
        <stp/>
        <stp>BDH|11449685785533178548</stp>
        <tr r="I277" s="4"/>
      </tp>
      <tp t="s">
        <v>#N/A N/A</v>
        <stp/>
        <stp>BDH|10269989573490326764</stp>
        <tr r="C206" s="4"/>
      </tp>
      <tp t="s">
        <v>#N/A N/A</v>
        <stp/>
        <stp>BDH|15458861767182018098</stp>
        <tr r="B61" s="4"/>
      </tp>
      <tp t="s">
        <v>#N/A N/A</v>
        <stp/>
        <stp>BDH|16791769938003576804</stp>
        <tr r="D35" s="4"/>
      </tp>
      <tp t="s">
        <v>#N/A N/A</v>
        <stp/>
        <stp>BDH|11176656786113920572</stp>
        <tr r="G93" s="4"/>
      </tp>
      <tp t="s">
        <v>#N/A N/A</v>
        <stp/>
        <stp>BDH|14683228907137915866</stp>
        <tr r="E103" s="4"/>
      </tp>
      <tp t="s">
        <v>#N/A N/A</v>
        <stp/>
        <stp>BDH|11802991449561669426</stp>
        <tr r="D71" s="4"/>
      </tp>
      <tp t="s">
        <v>#N/A N/A</v>
        <stp/>
        <stp>BDH|10155862370961923715</stp>
        <tr r="C71" s="4"/>
      </tp>
      <tp t="s">
        <v>#N/A N/A</v>
        <stp/>
        <stp>BDH|12376927732963528298</stp>
        <tr r="D148" s="4"/>
      </tp>
      <tp t="s">
        <v>#N/A N/A</v>
        <stp/>
        <stp>BDH|15560483553438051517</stp>
        <tr r="H141" s="4"/>
      </tp>
      <tp t="s">
        <v>#N/A N/A</v>
        <stp/>
        <stp>BDH|14655066538259417733</stp>
        <tr r="C366" s="4"/>
      </tp>
      <tp t="s">
        <v>#N/A N/A</v>
        <stp/>
        <stp>BDH|16444458807872167982</stp>
        <tr r="B284" s="4"/>
      </tp>
      <tp t="s">
        <v>#N/A N/A</v>
        <stp/>
        <stp>BDH|11261903610713543399</stp>
        <tr r="I347" s="4"/>
      </tp>
      <tp t="s">
        <v>#N/A N/A</v>
        <stp/>
        <stp>BDH|13949162964324480912</stp>
        <tr r="B385" s="4"/>
      </tp>
      <tp t="s">
        <v>#N/A N/A</v>
        <stp/>
        <stp>BDH|11679995220985501646</stp>
        <tr r="F51" s="4"/>
      </tp>
      <tp t="s">
        <v>#N/A N/A</v>
        <stp/>
        <stp>BDH|13575895024306437621</stp>
        <tr r="H153" s="4"/>
      </tp>
      <tp t="s">
        <v>#N/A N/A</v>
        <stp/>
        <stp>BDH|12042980495262138922</stp>
        <tr r="I9" s="4"/>
      </tp>
      <tp t="e">
        <v>#N/A</v>
        <stp/>
        <stp>BDS|16323180305678280165</stp>
        <tr r="AG332" s="4"/>
        <tr r="AG332" s="4"/>
        <tr r="W332" s="4"/>
        <tr r="W332" s="4"/>
        <tr r="M332" s="4"/>
        <tr r="M332" s="4"/>
      </tp>
      <tp t="s">
        <v>#N/A N/A</v>
        <stp/>
        <stp>BDS|12625858165820464284</stp>
        <tr r="W29" s="4"/>
      </tp>
      <tp t="s">
        <v>#N/A N/A</v>
        <stp/>
        <stp>BDS|17606624490867673190</stp>
        <tr r="W339" s="4"/>
      </tp>
      <tp t="s">
        <v>#N/A N/A</v>
        <stp/>
        <stp>BDS|17684522382570491495</stp>
        <tr r="W197" s="4"/>
      </tp>
      <tp t="s">
        <v>#N/A N/A</v>
        <stp/>
        <stp>BDS|18334597953062228405</stp>
        <tr r="AG98" s="4"/>
      </tp>
      <tp t="s">
        <v>#N/A N/A</v>
        <stp/>
        <stp>BDS|12916544392505276567</stp>
        <tr r="M227" s="4"/>
      </tp>
      <tp t="s">
        <v>#N/A N/A</v>
        <stp/>
        <stp>BDS|13859138383394090037</stp>
        <tr r="M298" s="4"/>
      </tp>
      <tp t="s">
        <v>#N/A N/A</v>
        <stp/>
        <stp>BDS|13466041765603822859</stp>
        <tr r="W16" s="4"/>
      </tp>
      <tp t="s">
        <v>#N/A N/A</v>
        <stp/>
        <stp>BDS|13542610140418552789</stp>
        <tr r="M367" s="4"/>
      </tp>
      <tp t="e">
        <v>#N/A</v>
        <stp/>
        <stp>BDS|18002421833604930566</stp>
        <tr r="AG343" s="4"/>
        <tr r="AG343" s="4"/>
        <tr r="W343" s="4"/>
        <tr r="W343" s="4"/>
        <tr r="M343" s="4"/>
        <tr r="M343" s="4"/>
      </tp>
      <tp t="s">
        <v>#N/A N/A</v>
        <stp/>
        <stp>BDS|16933627984655503359</stp>
        <tr r="M233" s="4"/>
      </tp>
      <tp t="e">
        <v>#N/A</v>
        <stp/>
        <stp>BDS|10626479319583559823</stp>
        <tr r="AG49" s="4"/>
        <tr r="AG49" s="4"/>
        <tr r="W49" s="4"/>
        <tr r="W49" s="4"/>
        <tr r="M49" s="4"/>
        <tr r="M49" s="4"/>
      </tp>
      <tp t="s">
        <v>#N/A N/A</v>
        <stp/>
        <stp>BDS|15081891671112262652</stp>
        <tr r="M313" s="4"/>
      </tp>
      <tp t="s">
        <v>#N/A N/A</v>
        <stp/>
        <stp>BDS|10125792080960256164</stp>
        <tr r="AG42" s="4"/>
      </tp>
      <tp t="s">
        <v>#N/A N/A</v>
        <stp/>
        <stp>BDS|10523507563089272480</stp>
        <tr r="W384" s="4"/>
      </tp>
      <tp t="s">
        <v>#N/A N/A</v>
        <stp/>
        <stp>BDS|11486978539894654113</stp>
        <tr r="M300" s="4"/>
      </tp>
      <tp t="s">
        <v>#N/A N/A</v>
        <stp/>
        <stp>BDS|10987651686033009379</stp>
        <tr r="M318" s="4"/>
      </tp>
      <tp t="s">
        <v>#N/A N/A</v>
        <stp/>
        <stp>BDS|15097840552026536012</stp>
        <tr r="W272" s="4"/>
      </tp>
      <tp t="s">
        <v>#N/A N/A</v>
        <stp/>
        <stp>BDS|12053218582857947182</stp>
        <tr r="W295" s="4"/>
      </tp>
      <tp t="e">
        <v>#N/A</v>
        <stp/>
        <stp>BDS|13038414463506363927</stp>
        <tr r="M216" s="4"/>
        <tr r="M216" s="4"/>
        <tr r="W216" s="4"/>
        <tr r="W216" s="4"/>
        <tr r="AG216" s="4"/>
        <tr r="AG216" s="4"/>
      </tp>
      <tp t="e">
        <v>#N/A</v>
        <stp/>
        <stp>BDS|13854687715133041966</stp>
        <tr r="AG109" s="4"/>
        <tr r="AG109" s="4"/>
        <tr r="M109" s="4"/>
        <tr r="M109" s="4"/>
        <tr r="W109" s="4"/>
        <tr r="W109" s="4"/>
      </tp>
      <tp t="s">
        <v>#N/A N/A</v>
        <stp/>
        <stp>BDS|14735080996452839120</stp>
        <tr r="W233" s="4"/>
      </tp>
      <tp t="s">
        <v>#N/A N/A</v>
        <stp/>
        <stp>BDS|11855481892607393508</stp>
        <tr r="M297" s="4"/>
      </tp>
      <tp t="s">
        <v>#N/A N/A</v>
        <stp/>
        <stp>BDS|13630504373257148854</stp>
        <tr r="AG364" s="4"/>
      </tp>
      <tp t="s">
        <v>#N/A N/A</v>
        <stp/>
        <stp>BDS|12578570095724319454</stp>
        <tr r="AG87" s="4"/>
      </tp>
      <tp t="s">
        <v>#N/A N/A</v>
        <stp/>
        <stp>BDS|16825987621191782205</stp>
        <tr r="M328" s="4"/>
      </tp>
      <tp t="s">
        <v>#N/A N/A</v>
        <stp/>
        <stp>BDS|16696359993552132069</stp>
        <tr r="M209" s="4"/>
      </tp>
      <tp t="s">
        <v>#N/A N/A</v>
        <stp/>
        <stp>BDS|14178409024958501476</stp>
        <tr r="AG84" s="4"/>
      </tp>
      <tp t="e">
        <v>#N/A</v>
        <stp/>
        <stp>BDS|17749827795431638913</stp>
        <tr r="W364" s="4"/>
        <tr r="W364" s="4"/>
        <tr r="M364" s="4"/>
        <tr r="M364" s="4"/>
        <tr r="AG364" s="4"/>
        <tr r="AG364" s="4"/>
      </tp>
      <tp t="s">
        <v>#N/A N/A</v>
        <stp/>
        <stp>BDS|16664939220757461455</stp>
        <tr r="M97" s="4"/>
      </tp>
      <tp t="s">
        <v>#N/A N/A</v>
        <stp/>
        <stp>BDS|15493268904578185133</stp>
        <tr r="M325" s="4"/>
      </tp>
      <tp t="e">
        <v>#N/A</v>
        <stp/>
        <stp>BDS|14104079480776047427</stp>
        <tr r="M230" s="4"/>
        <tr r="M230" s="4"/>
        <tr r="AG230" s="4"/>
        <tr r="AG230" s="4"/>
        <tr r="W230" s="4"/>
        <tr r="W230" s="4"/>
      </tp>
      <tp t="s">
        <v>#N/A N/A</v>
        <stp/>
        <stp>BDS|17475659758108896255</stp>
        <tr r="W380" s="4"/>
      </tp>
      <tp t="s">
        <v>#N/A N/A</v>
        <stp/>
        <stp>BDS|14218467893174433376</stp>
        <tr r="W167" s="4"/>
      </tp>
      <tp t="s">
        <v>#N/A N/A</v>
        <stp/>
        <stp>BDS|11891307033747934868</stp>
        <tr r="AG54" s="4"/>
      </tp>
      <tp t="s">
        <v>#N/A N/A</v>
        <stp/>
        <stp>BDS|11930342377428821379</stp>
        <tr r="AG262" s="4"/>
      </tp>
      <tp t="s">
        <v>#N/A N/A</v>
        <stp/>
        <stp>BDS|13915319048452526808</stp>
        <tr r="M8" s="4"/>
      </tp>
      <tp t="s">
        <v>#N/A N/A</v>
        <stp/>
        <stp>BDH|10284751028283947876</stp>
        <tr r="D357" s="4"/>
      </tp>
      <tp t="s">
        <v>#N/A N/A</v>
        <stp/>
        <stp>BDH|14265998699248126226</stp>
        <tr r="C64" s="4"/>
      </tp>
      <tp t="s">
        <v>#N/A N/A</v>
        <stp/>
        <stp>BDH|16137955952821508521</stp>
        <tr r="F106" s="4"/>
      </tp>
      <tp t="s">
        <v>#N/A N/A</v>
        <stp/>
        <stp>BDH|15613220144885716866</stp>
        <tr r="F190" s="4"/>
      </tp>
      <tp t="s">
        <v>#N/A N/A</v>
        <stp/>
        <stp>BDH|13668182477178163390</stp>
        <tr r="I90" s="4"/>
      </tp>
      <tp t="s">
        <v>#N/A N/A</v>
        <stp/>
        <stp>BDH|17172715777690134974</stp>
        <tr r="I120" s="4"/>
      </tp>
      <tp t="s">
        <v>#N/A N/A</v>
        <stp/>
        <stp>BDH|18254797165100951764</stp>
        <tr r="B31" s="4"/>
      </tp>
      <tp t="s">
        <v>#N/A N/A</v>
        <stp/>
        <stp>BDH|13053045216658719447</stp>
        <tr r="E84" s="4"/>
      </tp>
      <tp t="s">
        <v>#N/A N/A</v>
        <stp/>
        <stp>BDH|11452879664929685809</stp>
        <tr r="G27" s="4"/>
      </tp>
      <tp t="s">
        <v>#N/A N/A</v>
        <stp/>
        <stp>BDH|10212966033257576328</stp>
        <tr r="F39" s="4"/>
      </tp>
      <tp t="s">
        <v>#N/A N/A</v>
        <stp/>
        <stp>BDH|12773346055519516330</stp>
        <tr r="C322" s="4"/>
      </tp>
      <tp t="s">
        <v>#N/A N/A</v>
        <stp/>
        <stp>BDH|13082361457472556971</stp>
        <tr r="G394" s="4"/>
      </tp>
      <tp t="s">
        <v>#N/A N/A</v>
        <stp/>
        <stp>BDH|14528949521241539062</stp>
        <tr r="C207" s="4"/>
      </tp>
      <tp t="s">
        <v>#N/A N/A</v>
        <stp/>
        <stp>BDH|15571753206495657939</stp>
        <tr r="D118" s="4"/>
      </tp>
      <tp t="s">
        <v>#N/A N/A</v>
        <stp/>
        <stp>BDH|12936781491781174320</stp>
        <tr r="D195" s="4"/>
      </tp>
      <tp t="s">
        <v>#N/A N/A</v>
        <stp/>
        <stp>BDH|12890808693779026486</stp>
        <tr r="G212" s="4"/>
      </tp>
      <tp t="s">
        <v>#N/A N/A</v>
        <stp/>
        <stp>BDH|17069342077095269823</stp>
        <tr r="H130" s="4"/>
      </tp>
      <tp t="s">
        <v>#N/A N/A</v>
        <stp/>
        <stp>BDH|17228837334695768714</stp>
        <tr r="I315" s="4"/>
      </tp>
      <tp t="s">
        <v>#N/A N/A</v>
        <stp/>
        <stp>BDH|17469507803475641925</stp>
        <tr r="H139" s="4"/>
      </tp>
      <tp t="s">
        <v>#N/A N/A</v>
        <stp/>
        <stp>BDH|12452079090274422153</stp>
        <tr r="E61" s="4"/>
      </tp>
      <tp t="s">
        <v>#N/A N/A</v>
        <stp/>
        <stp>BDH|15133368964166029816</stp>
        <tr r="D45" s="4"/>
      </tp>
      <tp t="s">
        <v>#N/A N/A</v>
        <stp/>
        <stp>BDH|18184087348632177023</stp>
        <tr r="I317" s="4"/>
      </tp>
      <tp t="s">
        <v>#N/A N/A</v>
        <stp/>
        <stp>BDH|17564845744567080272</stp>
        <tr r="G235" s="4"/>
      </tp>
      <tp t="s">
        <v>#N/A N/A</v>
        <stp/>
        <stp>BDH|10641020186443791578</stp>
        <tr r="C180" s="4"/>
      </tp>
      <tp t="s">
        <v>#N/A N/A</v>
        <stp/>
        <stp>BDH|16596865831880803384</stp>
        <tr r="C7" s="4"/>
      </tp>
      <tp t="s">
        <v>#N/A N/A</v>
        <stp/>
        <stp>BDH|15513230999396960639</stp>
        <tr r="H223" s="4"/>
      </tp>
      <tp t="s">
        <v>#N/A N/A</v>
        <stp/>
        <stp>BDH|13746235433509734555</stp>
        <tr r="H75" s="4"/>
      </tp>
      <tp t="s">
        <v>#N/A N/A</v>
        <stp/>
        <stp>BDH|18371131337066450263</stp>
        <tr r="D256" s="4"/>
      </tp>
      <tp t="s">
        <v>#N/A N/A</v>
        <stp/>
        <stp>BDH|10440697183158853827</stp>
        <tr r="H253" s="4"/>
      </tp>
      <tp t="s">
        <v>#N/A N/A</v>
        <stp/>
        <stp>BDH|13775752975315710840</stp>
        <tr r="D109" s="4"/>
      </tp>
      <tp t="s">
        <v>#N/A N/A</v>
        <stp/>
        <stp>BDH|10279121737995993993</stp>
        <tr r="E166" s="4"/>
      </tp>
      <tp t="s">
        <v>#N/A N/A</v>
        <stp/>
        <stp>BDH|17841729480421580784</stp>
        <tr r="D94" s="4"/>
      </tp>
      <tp t="s">
        <v>#N/A N/A</v>
        <stp/>
        <stp>BDH|10781456205252017814</stp>
        <tr r="E317" s="4"/>
      </tp>
      <tp t="s">
        <v>#N/A N/A</v>
        <stp/>
        <stp>BDH|13643503007968148065</stp>
        <tr r="F328" s="4"/>
      </tp>
      <tp t="s">
        <v>#N/A N/A</v>
        <stp/>
        <stp>BDH|12688774875889080522</stp>
        <tr r="I336" s="4"/>
      </tp>
      <tp t="s">
        <v>#N/A N/A</v>
        <stp/>
        <stp>BDH|16121616361239759100</stp>
        <tr r="H97" s="4"/>
      </tp>
      <tp t="s">
        <v>#N/A N/A</v>
        <stp/>
        <stp>BDH|16993434523008895677</stp>
        <tr r="B177" s="4"/>
      </tp>
      <tp t="s">
        <v>#N/A N/A</v>
        <stp/>
        <stp>BDH|11307001795205446341</stp>
        <tr r="I361" s="4"/>
      </tp>
      <tp t="s">
        <v>#N/A N/A</v>
        <stp/>
        <stp>BDH|15432083480982504100</stp>
        <tr r="F29" s="4"/>
      </tp>
      <tp t="s">
        <v>#N/A N/A</v>
        <stp/>
        <stp>BDH|12898415737309470236</stp>
        <tr r="B301" s="4"/>
      </tp>
      <tp t="s">
        <v>#N/A N/A</v>
        <stp/>
        <stp>BDH|10037256070323493881</stp>
        <tr r="I72" s="4"/>
      </tp>
      <tp t="s">
        <v>#N/A N/A</v>
        <stp/>
        <stp>BDH|18435558525187809656</stp>
        <tr r="H218" s="4"/>
      </tp>
      <tp t="s">
        <v>#N/A N/A</v>
        <stp/>
        <stp>BDH|12358957892569957547</stp>
        <tr r="B184" s="4"/>
      </tp>
      <tp t="s">
        <v>#N/A N/A</v>
        <stp/>
        <stp>BDH|17775245453119126793</stp>
        <tr r="C300" s="4"/>
      </tp>
      <tp t="s">
        <v>#N/A N/A</v>
        <stp/>
        <stp>BDH|12726295969278922060</stp>
        <tr r="E46" s="4"/>
      </tp>
      <tp t="s">
        <v>#N/A N/A</v>
        <stp/>
        <stp>BDH|16818262357769022613</stp>
        <tr r="H392" s="4"/>
      </tp>
      <tp t="s">
        <v>#N/A N/A</v>
        <stp/>
        <stp>BDH|15036155348657708913</stp>
        <tr r="C78" s="4"/>
      </tp>
      <tp t="s">
        <v>#N/A N/A</v>
        <stp/>
        <stp>BDH|17577980409701624191</stp>
        <tr r="E193" s="4"/>
      </tp>
      <tp t="s">
        <v>#N/A N/A</v>
        <stp/>
        <stp>BDH|17800937842294251002</stp>
        <tr r="E220" s="4"/>
      </tp>
      <tp t="s">
        <v>#N/A N/A</v>
        <stp/>
        <stp>BDH|10119180241318064334</stp>
        <tr r="F384" s="4"/>
      </tp>
      <tp t="s">
        <v>#N/A N/A</v>
        <stp/>
        <stp>BDH|17029449058739570131</stp>
        <tr r="C223" s="4"/>
      </tp>
      <tp t="s">
        <v>#N/A N/A</v>
        <stp/>
        <stp>BDH|11189660094821877118</stp>
        <tr r="E270" s="4"/>
      </tp>
      <tp t="s">
        <v>#N/A N/A</v>
        <stp/>
        <stp>BDH|16598853302881193194</stp>
        <tr r="F151" s="4"/>
      </tp>
      <tp t="s">
        <v>#N/A N/A</v>
        <stp/>
        <stp>BDH|18108515737023955347</stp>
        <tr r="F277" s="4"/>
      </tp>
      <tp t="s">
        <v>#N/A N/A</v>
        <stp/>
        <stp>BDH|12714399864728128118</stp>
        <tr r="F370" s="4"/>
      </tp>
      <tp t="s">
        <v>#N/A N/A</v>
        <stp/>
        <stp>BDH|15207888506360837393</stp>
        <tr r="C153" s="4"/>
      </tp>
      <tp t="s">
        <v>#N/A N/A</v>
        <stp/>
        <stp>BDH|13579708726628670084</stp>
        <tr r="D347" s="4"/>
      </tp>
      <tp t="s">
        <v>#N/A N/A</v>
        <stp/>
        <stp>BDH|11908357365583387961</stp>
        <tr r="H350" s="4"/>
      </tp>
      <tp t="s">
        <v>#N/A N/A</v>
        <stp/>
        <stp>BDH|12353725473978989479</stp>
        <tr r="F135" s="4"/>
      </tp>
      <tp t="s">
        <v>#N/A N/A</v>
        <stp/>
        <stp>BDH|16210899113159536817</stp>
        <tr r="G315" s="4"/>
      </tp>
      <tp t="s">
        <v>#N/A N/A</v>
        <stp/>
        <stp>BDH|13265182450298130176</stp>
        <tr r="I137" s="4"/>
      </tp>
      <tp t="s">
        <v>#N/A N/A</v>
        <stp/>
        <stp>BDH|16377554189636361301</stp>
        <tr r="F9" s="4"/>
      </tp>
      <tp t="s">
        <v>#N/A N/A</v>
        <stp/>
        <stp>BDH|13414146615088916507</stp>
        <tr r="B41" s="4"/>
      </tp>
      <tp t="s">
        <v>#N/A N/A</v>
        <stp/>
        <stp>BDH|18042797638177907545</stp>
        <tr r="E364" s="4"/>
      </tp>
      <tp t="s">
        <v>#N/A N/A</v>
        <stp/>
        <stp>BDH|17921029241038482524</stp>
        <tr r="H152" s="4"/>
      </tp>
      <tp t="s">
        <v>#N/A N/A</v>
        <stp/>
        <stp>BDH|16978875924461560336</stp>
        <tr r="G382" s="4"/>
      </tp>
      <tp t="s">
        <v>#N/A N/A</v>
        <stp/>
        <stp>BDH|17537862389138546132</stp>
        <tr r="I344" s="4"/>
      </tp>
      <tp t="s">
        <v>#N/A N/A</v>
        <stp/>
        <stp>BDH|13321076971102925802</stp>
        <tr r="E158" s="4"/>
      </tp>
      <tp t="s">
        <v>#N/A N/A</v>
        <stp/>
        <stp>BDH|10568572478208484417</stp>
        <tr r="H351" s="4"/>
      </tp>
      <tp t="s">
        <v>#N/A N/A</v>
        <stp/>
        <stp>BDH|13842531127652760848</stp>
        <tr r="H95" s="4"/>
      </tp>
      <tp t="s">
        <v>#N/A N/A</v>
        <stp/>
        <stp>BDH|12880657246398472607</stp>
        <tr r="I280" s="4"/>
      </tp>
      <tp t="s">
        <v>#N/A N/A</v>
        <stp/>
        <stp>BDH|13207025693832909651</stp>
        <tr r="I81" s="4"/>
      </tp>
      <tp t="s">
        <v>#N/A N/A</v>
        <stp/>
        <stp>BDH|14565045738551568832</stp>
        <tr r="D150" s="4"/>
      </tp>
      <tp t="s">
        <v>#N/A N/A</v>
        <stp/>
        <stp>BDH|14164581843373036857</stp>
        <tr r="H36" s="4"/>
      </tp>
      <tp t="s">
        <v>#N/A N/A</v>
        <stp/>
        <stp>BDH|14519931032507920723</stp>
        <tr r="B33" s="4"/>
      </tp>
      <tp t="s">
        <v>#N/A N/A</v>
        <stp/>
        <stp>BDH|11943625872109626718</stp>
        <tr r="D247" s="4"/>
      </tp>
      <tp t="s">
        <v>#N/A N/A</v>
        <stp/>
        <stp>BDH|18306004307974801227</stp>
        <tr r="D77" s="4"/>
      </tp>
      <tp t="s">
        <v>#N/A N/A</v>
        <stp/>
        <stp>BDH|18306635968741421729</stp>
        <tr r="D186" s="4"/>
      </tp>
      <tp t="s">
        <v>#N/A N/A</v>
        <stp/>
        <stp>BDH|12881660877445477834</stp>
        <tr r="C269" s="4"/>
      </tp>
      <tp t="s">
        <v>#N/A N/A</v>
        <stp/>
        <stp>BDH|12633131080481838435</stp>
        <tr r="I80" s="4"/>
      </tp>
      <tp t="s">
        <v>#N/A N/A</v>
        <stp/>
        <stp>BDH|10214965239025235112</stp>
        <tr r="F14" s="4"/>
      </tp>
      <tp t="s">
        <v>#N/A N/A</v>
        <stp/>
        <stp>BDH|13194898238906655089</stp>
        <tr r="I22" s="4"/>
      </tp>
      <tp t="s">
        <v>#N/A N/A</v>
        <stp/>
        <stp>BDS|16445090495256545679</stp>
        <tr r="M66" s="4"/>
      </tp>
      <tp t="s">
        <v>#N/A N/A</v>
        <stp/>
        <stp>BDS|15048840088482732811</stp>
        <tr r="M366" s="4"/>
      </tp>
      <tp t="s">
        <v>#N/A N/A</v>
        <stp/>
        <stp>BDS|17758331692700443291</stp>
        <tr r="M43" s="4"/>
      </tp>
      <tp t="s">
        <v>#N/A N/A</v>
        <stp/>
        <stp>BDS|14559327183338597895</stp>
        <tr r="AG15" s="4"/>
      </tp>
      <tp t="s">
        <v>#N/A N/A</v>
        <stp/>
        <stp>BDS|15718190083651610235</stp>
        <tr r="W21" s="4"/>
      </tp>
      <tp t="s">
        <v>#N/A N/A</v>
        <stp/>
        <stp>BDS|15002251645759942510</stp>
        <tr r="W210" s="4"/>
      </tp>
      <tp t="s">
        <v>#N/A N/A</v>
        <stp/>
        <stp>BDS|11489911607385374285</stp>
        <tr r="AG163" s="4"/>
      </tp>
      <tp t="s">
        <v>#N/A N/A</v>
        <stp/>
        <stp>BDS|10933808933667427372</stp>
        <tr r="W303" s="4"/>
      </tp>
      <tp t="e">
        <v>#N/A</v>
        <stp/>
        <stp>BDS|13011284090317411025</stp>
        <tr r="M339" s="4"/>
        <tr r="M339" s="4"/>
        <tr r="AG339" s="4"/>
        <tr r="AG339" s="4"/>
        <tr r="W339" s="4"/>
        <tr r="W339" s="4"/>
      </tp>
      <tp t="s">
        <v>#N/A N/A</v>
        <stp/>
        <stp>BDS|13565665438031648837</stp>
        <tr r="W239" s="4"/>
      </tp>
      <tp t="s">
        <v>#N/A N/A</v>
        <stp/>
        <stp>BDS|14503106858997481867</stp>
        <tr r="M155" s="4"/>
      </tp>
      <tp t="s">
        <v>#N/A N/A</v>
        <stp/>
        <stp>BDS|12747822024712570589</stp>
        <tr r="AG332" s="4"/>
      </tp>
      <tp t="s">
        <v>#N/A N/A</v>
        <stp/>
        <stp>BDS|10793175232215836860</stp>
        <tr r="M22" s="4"/>
      </tp>
      <tp t="s">
        <v>#N/A N/A</v>
        <stp/>
        <stp>BDS|13640650314492821936</stp>
        <tr r="AG76" s="4"/>
      </tp>
      <tp t="s">
        <v>#N/A N/A</v>
        <stp/>
        <stp>BDS|10828539972558558515</stp>
        <tr r="M105" s="4"/>
      </tp>
      <tp t="s">
        <v>#N/A N/A</v>
        <stp/>
        <stp>BDS|12539108207734669894</stp>
        <tr r="AG53" s="4"/>
      </tp>
      <tp t="s">
        <v>#N/A N/A</v>
        <stp/>
        <stp>BDS|15905632746898508047</stp>
        <tr r="W383" s="4"/>
      </tp>
      <tp t="e">
        <v>#N/A</v>
        <stp/>
        <stp>BDS|13207908842364298503</stp>
        <tr r="M65" s="4"/>
        <tr r="M65" s="4"/>
        <tr r="W65" s="4"/>
        <tr r="W65" s="4"/>
        <tr r="AG65" s="4"/>
        <tr r="AG65" s="4"/>
      </tp>
      <tp t="s">
        <v>#N/A N/A</v>
        <stp/>
        <stp>BDS|14262103624108624038</stp>
        <tr r="M10" s="4"/>
      </tp>
      <tp t="s">
        <v>#N/A N/A</v>
        <stp/>
        <stp>BDS|10112348362049213365</stp>
        <tr r="M201" s="4"/>
      </tp>
      <tp t="s">
        <v>#N/A N/A</v>
        <stp/>
        <stp>BDS|16179370363109019559</stp>
        <tr r="W95" s="4"/>
      </tp>
      <tp t="s">
        <v>#N/A N/A</v>
        <stp/>
        <stp>BDS|15009910273911117535</stp>
        <tr r="M61" s="4"/>
      </tp>
      <tp t="e">
        <v>#N/A</v>
        <stp/>
        <stp>BDS|16882300503182313892</stp>
        <tr r="AG247" s="4"/>
        <tr r="AG247" s="4"/>
        <tr r="W247" s="4"/>
        <tr r="W247" s="4"/>
        <tr r="M247" s="4"/>
        <tr r="M247" s="4"/>
      </tp>
      <tp t="s">
        <v>#N/A N/A</v>
        <stp/>
        <stp>BDS|16210089643515818802</stp>
        <tr r="W262" s="4"/>
      </tp>
      <tp t="s">
        <v>#N/A N/A</v>
        <stp/>
        <stp>BDS|18204197932317824201</stp>
        <tr r="M94" s="4"/>
      </tp>
      <tp t="e">
        <v>#N/A</v>
        <stp/>
        <stp>BDS|15694814935433685257</stp>
        <tr r="W14" s="4"/>
        <tr r="W14" s="4"/>
        <tr r="AG14" s="4"/>
        <tr r="AG14" s="4"/>
        <tr r="M14" s="4"/>
        <tr r="M14" s="4"/>
      </tp>
      <tp t="e">
        <v>#N/A</v>
        <stp/>
        <stp>BDS|14367985911671499283</stp>
        <tr r="AG68" s="4"/>
        <tr r="AG68" s="4"/>
        <tr r="W68" s="4"/>
        <tr r="W68" s="4"/>
        <tr r="M68" s="4"/>
        <tr r="M68" s="4"/>
      </tp>
      <tp t="s">
        <v>#N/A N/A</v>
        <stp/>
        <stp>BDS|18227619179055949343</stp>
        <tr r="W146" s="4"/>
      </tp>
      <tp t="e">
        <v>#N/A</v>
        <stp/>
        <stp>BDS|10524937826681175566</stp>
        <tr r="M245" s="4"/>
        <tr r="M245" s="4"/>
        <tr r="AG245" s="4"/>
        <tr r="AG245" s="4"/>
        <tr r="W245" s="4"/>
        <tr r="W245" s="4"/>
      </tp>
      <tp t="s">
        <v>#N/A N/A</v>
        <stp/>
        <stp>BDS|14177090296207082598</stp>
        <tr r="M130" s="4"/>
      </tp>
      <tp t="e">
        <v>#N/A</v>
        <stp/>
        <stp>BDS|10186855860977422646</stp>
        <tr r="M205" s="4"/>
        <tr r="M205" s="4"/>
        <tr r="AG205" s="4"/>
        <tr r="AG205" s="4"/>
        <tr r="W205" s="4"/>
        <tr r="W205" s="4"/>
      </tp>
      <tp t="s">
        <v>#N/A N/A</v>
        <stp/>
        <stp>BDH|10280571386256667446</stp>
        <tr r="E161" s="4"/>
      </tp>
      <tp t="s">
        <v>#N/A N/A</v>
        <stp/>
        <stp>BDH|17660386956308193684</stp>
        <tr r="D65" s="4"/>
      </tp>
      <tp t="s">
        <v>#N/A N/A</v>
        <stp/>
        <stp>BDH|16430829921001248240</stp>
        <tr r="D119" s="4"/>
      </tp>
      <tp t="s">
        <v>#N/A N/A</v>
        <stp/>
        <stp>BDH|13769483734933360897</stp>
        <tr r="C294" s="4"/>
      </tp>
      <tp t="s">
        <v>#N/A N/A</v>
        <stp/>
        <stp>BDH|11010101512557528967</stp>
        <tr r="I200" s="4"/>
      </tp>
      <tp t="s">
        <v>#N/A N/A</v>
        <stp/>
        <stp>BDH|17143941970977098145</stp>
        <tr r="F154" s="4"/>
      </tp>
      <tp t="s">
        <v>#N/A N/A</v>
        <stp/>
        <stp>BDH|12752328994520067709</stp>
        <tr r="E50" s="4"/>
      </tp>
      <tp t="s">
        <v>#N/A N/A</v>
        <stp/>
        <stp>BDH|16673815914035501574</stp>
        <tr r="H252" s="4"/>
      </tp>
      <tp t="s">
        <v>#N/A N/A</v>
        <stp/>
        <stp>BDH|16648998049766352257</stp>
        <tr r="D376" s="4"/>
      </tp>
      <tp t="s">
        <v>#N/A N/A</v>
        <stp/>
        <stp>BDH|12719318544162249805</stp>
        <tr r="E372" s="4"/>
      </tp>
      <tp t="s">
        <v>#N/A N/A</v>
        <stp/>
        <stp>BDH|13437582078306548819</stp>
        <tr r="I342" s="4"/>
      </tp>
      <tp t="s">
        <v>#N/A N/A</v>
        <stp/>
        <stp>BDH|14399972104184706675</stp>
        <tr r="F241" s="4"/>
      </tp>
      <tp t="s">
        <v>#N/A N/A</v>
        <stp/>
        <stp>BDH|17707424094340396523</stp>
        <tr r="D15" s="4"/>
      </tp>
      <tp t="s">
        <v>#N/A N/A</v>
        <stp/>
        <stp>BDH|12999116066909744390</stp>
        <tr r="H390" s="4"/>
      </tp>
      <tp t="s">
        <v>#N/A N/A</v>
        <stp/>
        <stp>BDH|10095554193261774218</stp>
        <tr r="G259" s="4"/>
      </tp>
      <tp t="s">
        <v>#N/A N/A</v>
        <stp/>
        <stp>BDH|16772890556511133597</stp>
        <tr r="H180" s="4"/>
      </tp>
      <tp t="s">
        <v>#N/A N/A</v>
        <stp/>
        <stp>BDH|15115559697670601666</stp>
        <tr r="G164" s="4"/>
      </tp>
      <tp t="s">
        <v>#N/A N/A</v>
        <stp/>
        <stp>BDH|15763194955649909715</stp>
        <tr r="H196" s="4"/>
      </tp>
      <tp t="s">
        <v>#N/A N/A</v>
        <stp/>
        <stp>BDH|11352516384837611421</stp>
        <tr r="E303" s="4"/>
      </tp>
      <tp t="s">
        <v>#N/A N/A</v>
        <stp/>
        <stp>BDH|16295503955128547102</stp>
        <tr r="B197" s="4"/>
      </tp>
      <tp t="s">
        <v>#N/A N/A</v>
        <stp/>
        <stp>BDH|13609498433013620889</stp>
        <tr r="F220" s="4"/>
      </tp>
      <tp t="s">
        <v>#N/A N/A</v>
        <stp/>
        <stp>BDH|13602965827470517703</stp>
        <tr r="D144" s="4"/>
      </tp>
      <tp t="s">
        <v>#N/A N/A</v>
        <stp/>
        <stp>BDH|13202840524512835481</stp>
        <tr r="F203" s="4"/>
      </tp>
      <tp t="s">
        <v>#N/A N/A</v>
        <stp/>
        <stp>BDH|13444801634117739053</stp>
        <tr r="I156" s="4"/>
      </tp>
      <tp t="s">
        <v>#N/A N/A</v>
        <stp/>
        <stp>BDH|15278885864885247192</stp>
        <tr r="C121" s="4"/>
      </tp>
      <tp t="s">
        <v>#N/A N/A</v>
        <stp/>
        <stp>BDH|10447810323706268313</stp>
        <tr r="B116" s="4"/>
      </tp>
      <tp t="s">
        <v>#N/A N/A</v>
        <stp/>
        <stp>BDH|12901305263711678991</stp>
        <tr r="E231" s="4"/>
      </tp>
      <tp t="s">
        <v>#N/A N/A</v>
        <stp/>
        <stp>BDH|15866431997441983612</stp>
        <tr r="I108" s="4"/>
      </tp>
      <tp t="s">
        <v>#N/A N/A</v>
        <stp/>
        <stp>BDH|11533829153651959296</stp>
        <tr r="D343" s="4"/>
      </tp>
      <tp t="s">
        <v>#N/A N/A</v>
        <stp/>
        <stp>BDH|18030778705806185675</stp>
        <tr r="I239" s="4"/>
      </tp>
      <tp t="s">
        <v>#N/A N/A</v>
        <stp/>
        <stp>BDH|16084265232029893187</stp>
        <tr r="F165" s="4"/>
      </tp>
      <tp t="s">
        <v>#N/A N/A</v>
        <stp/>
        <stp>BDH|14079982541590979679</stp>
        <tr r="F63" s="4"/>
      </tp>
      <tp t="s">
        <v>#N/A N/A</v>
        <stp/>
        <stp>BDH|12308373214128418732</stp>
        <tr r="B259" s="4"/>
      </tp>
      <tp t="s">
        <v>#N/A N/A</v>
        <stp/>
        <stp>BDH|10227361383420576450</stp>
        <tr r="F77" s="4"/>
      </tp>
      <tp t="s">
        <v>#N/A N/A</v>
        <stp/>
        <stp>BDH|18421842720785784809</stp>
        <tr r="G248" s="4"/>
      </tp>
      <tp t="s">
        <v>#N/A N/A</v>
        <stp/>
        <stp>BDH|15885359812738003095</stp>
        <tr r="C47" s="4"/>
      </tp>
      <tp t="s">
        <v>#N/A N/A</v>
        <stp/>
        <stp>BDH|13413466178667565896</stp>
        <tr r="H294" s="4"/>
      </tp>
      <tp t="s">
        <v>#N/A N/A</v>
        <stp/>
        <stp>BDH|16612064913469101141</stp>
        <tr r="H279" s="4"/>
      </tp>
      <tp t="s">
        <v>#N/A N/A</v>
        <stp/>
        <stp>BDH|16684415574528361269</stp>
        <tr r="D66" s="4"/>
      </tp>
      <tp t="s">
        <v>#N/A N/A</v>
        <stp/>
        <stp>BDH|10265444625551472816</stp>
        <tr r="I96" s="4"/>
      </tp>
      <tp t="s">
        <v>#N/A N/A</v>
        <stp/>
        <stp>BDH|18363270050964927440</stp>
        <tr r="F249" s="4"/>
      </tp>
      <tp t="s">
        <v>#N/A N/A</v>
        <stp/>
        <stp>BDH|11654851640604398699</stp>
        <tr r="D326" s="4"/>
      </tp>
      <tp t="s">
        <v>#N/A N/A</v>
        <stp/>
        <stp>BDH|17318540938846192870</stp>
        <tr r="G134" s="4"/>
      </tp>
      <tp t="s">
        <v>#N/A N/A</v>
        <stp/>
        <stp>BDH|17260780967010674927</stp>
        <tr r="E216" s="4"/>
      </tp>
      <tp t="s">
        <v>#N/A N/A</v>
        <stp/>
        <stp>BDH|17213428758270306930</stp>
        <tr r="G266" s="4"/>
      </tp>
      <tp t="s">
        <v>#N/A N/A</v>
        <stp/>
        <stp>BDH|11063831357882434185</stp>
        <tr r="B352" s="4"/>
      </tp>
      <tp t="s">
        <v>#N/A N/A</v>
        <stp/>
        <stp>BDH|11595191179660814856</stp>
        <tr r="E237" s="4"/>
      </tp>
      <tp t="s">
        <v>#N/A N/A</v>
        <stp/>
        <stp>BDH|11979831511674020334</stp>
        <tr r="F25" s="4"/>
      </tp>
      <tp t="s">
        <v>#N/A N/A</v>
        <stp/>
        <stp>BDH|14584517698255787230</stp>
        <tr r="E162" s="4"/>
      </tp>
      <tp t="s">
        <v>#N/A N/A</v>
        <stp/>
        <stp>BDH|10321388485971678500</stp>
        <tr r="I183" s="4"/>
      </tp>
      <tp t="s">
        <v>#N/A N/A</v>
        <stp/>
        <stp>BDH|13395348796047164183</stp>
        <tr r="E136" s="4"/>
      </tp>
      <tp t="s">
        <v>#N/A N/A</v>
        <stp/>
        <stp>BDH|10430811752910987258</stp>
        <tr r="B336" s="4"/>
      </tp>
      <tp t="s">
        <v>#N/A N/A</v>
        <stp/>
        <stp>BDH|11494622365728818607</stp>
        <tr r="C27" s="4"/>
      </tp>
      <tp t="s">
        <v>#N/A N/A</v>
        <stp/>
        <stp>BDH|10964533980654094618</stp>
        <tr r="I244" s="4"/>
      </tp>
      <tp t="s">
        <v>#N/A N/A</v>
        <stp/>
        <stp>BDH|16756967951430952521</stp>
        <tr r="C374" s="4"/>
      </tp>
      <tp t="s">
        <v>#N/A N/A</v>
        <stp/>
        <stp>BDH|10065036132564824827</stp>
        <tr r="E228" s="4"/>
      </tp>
      <tp t="s">
        <v>#N/A N/A</v>
        <stp/>
        <stp>BDH|11320377080197807270</stp>
        <tr r="E280" s="4"/>
      </tp>
      <tp t="s">
        <v>#N/A N/A</v>
        <stp/>
        <stp>BDH|16208121387642952248</stp>
        <tr r="D390" s="4"/>
      </tp>
      <tp t="s">
        <v>#N/A N/A</v>
        <stp/>
        <stp>BDH|10008748753334950944</stp>
        <tr r="E95" s="4"/>
      </tp>
      <tp t="s">
        <v>#N/A N/A</v>
        <stp/>
        <stp>BDH|16361904028926378426</stp>
        <tr r="F275" s="4"/>
      </tp>
      <tp t="s">
        <v>#N/A N/A</v>
        <stp/>
        <stp>BDH|14916134312892000924</stp>
        <tr r="D93" s="4"/>
      </tp>
      <tp t="s">
        <v>#N/A N/A</v>
        <stp/>
        <stp>BDH|17086151451375973972</stp>
        <tr r="D221" s="4"/>
      </tp>
      <tp t="s">
        <v>#N/A N/A</v>
        <stp/>
        <stp>BDH|16348863779550670604</stp>
        <tr r="B391" s="4"/>
      </tp>
      <tp t="s">
        <v>#N/A N/A</v>
        <stp/>
        <stp>BDH|14874911905780366256</stp>
        <tr r="E98" s="4"/>
      </tp>
      <tp t="s">
        <v>#N/A N/A</v>
        <stp/>
        <stp>BDH|10518858515013877505</stp>
        <tr r="E117" s="4"/>
      </tp>
      <tp t="s">
        <v>#N/A N/A</v>
        <stp/>
        <stp>BDH|16331820262657640082</stp>
        <tr r="E40" s="4"/>
      </tp>
      <tp t="s">
        <v>#N/A N/A</v>
        <stp/>
        <stp>BDH|18359773508910498054</stp>
        <tr r="E314" s="4"/>
      </tp>
      <tp t="s">
        <v>#N/A N/A</v>
        <stp/>
        <stp>BDH|11544192358248140285</stp>
        <tr r="G142" s="4"/>
      </tp>
      <tp t="s">
        <v>#N/A N/A</v>
        <stp/>
        <stp>BDH|15773076683475818775</stp>
        <tr r="E31" s="4"/>
      </tp>
      <tp t="s">
        <v>#N/A N/A</v>
        <stp/>
        <stp>BDH|11434329108934029927</stp>
        <tr r="I217" s="4"/>
      </tp>
      <tp t="s">
        <v>#N/A N/A</v>
        <stp/>
        <stp>BDH|11649854285466263884</stp>
        <tr r="C385" s="4"/>
      </tp>
      <tp t="s">
        <v>#N/A N/A</v>
        <stp/>
        <stp>BDH|18109698526337687445</stp>
        <tr r="F33" s="4"/>
      </tp>
      <tp t="s">
        <v>#N/A N/A</v>
        <stp/>
        <stp>BDH|18274465316632984047</stp>
        <tr r="I272" s="4"/>
      </tp>
      <tp t="s">
        <v>#N/A N/A</v>
        <stp/>
        <stp>BDH|10662554597124839739</stp>
        <tr r="H250" s="4"/>
      </tp>
      <tp t="s">
        <v>#N/A N/A</v>
        <stp/>
        <stp>BDH|12302002557811800933</stp>
        <tr r="E293" s="4"/>
      </tp>
      <tp t="s">
        <v>#N/A N/A</v>
        <stp/>
        <stp>BDH|13297349729438094503</stp>
        <tr r="D374" s="4"/>
      </tp>
      <tp t="s">
        <v>#N/A N/A</v>
        <stp/>
        <stp>BDH|15934746507739034453</stp>
        <tr r="E276" s="4"/>
      </tp>
      <tp t="s">
        <v>#N/A N/A</v>
        <stp/>
        <stp>BDH|11708093481042941493</stp>
        <tr r="E67" s="4"/>
      </tp>
      <tp t="s">
        <v>#N/A N/A</v>
        <stp/>
        <stp>BDH|16177192487964248439</stp>
        <tr r="C316" s="4"/>
      </tp>
      <tp t="s">
        <v>#N/A N/A</v>
        <stp/>
        <stp>BDH|11646621103049045190</stp>
        <tr r="F314" s="4"/>
      </tp>
      <tp t="s">
        <v>#N/A N/A</v>
        <stp/>
        <stp>BDH|10951107987177523151</stp>
        <tr r="G325" s="4"/>
      </tp>
      <tp t="s">
        <v>#N/A N/A</v>
        <stp/>
        <stp>BDH|11294768598573718355</stp>
        <tr r="H324" s="4"/>
      </tp>
      <tp t="s">
        <v>#N/A N/A</v>
        <stp/>
        <stp>BDH|12999154076878655320</stp>
        <tr r="H137" s="4"/>
      </tp>
      <tp t="s">
        <v>#N/A N/A</v>
        <stp/>
        <stp>BDH|17874863951713875690</stp>
        <tr r="I357" s="4"/>
      </tp>
      <tp t="s">
        <v>#N/A N/A</v>
        <stp/>
        <stp>BDS|11859810906364109147</stp>
        <tr r="W199" s="4"/>
      </tp>
      <tp t="s">
        <v>#N/A N/A</v>
        <stp/>
        <stp>BDS|15296941845215987106</stp>
        <tr r="M397" s="4"/>
      </tp>
      <tp t="e">
        <v>#N/A</v>
        <stp/>
        <stp>BDS|16865955933933793311</stp>
        <tr r="M139" s="4"/>
        <tr r="M139" s="4"/>
        <tr r="W139" s="4"/>
        <tr r="W139" s="4"/>
        <tr r="AG139" s="4"/>
        <tr r="AG139" s="4"/>
      </tp>
      <tp t="s">
        <v>#N/A N/A</v>
        <stp/>
        <stp>BDS|17423824839555531525</stp>
        <tr r="AG45" s="4"/>
      </tp>
      <tp t="e">
        <v>#N/A</v>
        <stp/>
        <stp>BDS|10666934560385542681</stp>
        <tr r="W231" s="4"/>
        <tr r="W231" s="4"/>
        <tr r="M231" s="4"/>
        <tr r="M231" s="4"/>
        <tr r="AG231" s="4"/>
        <tr r="AG231" s="4"/>
      </tp>
      <tp t="e">
        <v>#N/A</v>
        <stp/>
        <stp>BDS|16808243385340704078</stp>
        <tr r="AG401" s="4"/>
        <tr r="AG401" s="4"/>
        <tr r="M401" s="4"/>
        <tr r="M401" s="4"/>
        <tr r="W401" s="4"/>
        <tr r="W401" s="4"/>
      </tp>
      <tp t="s">
        <v>#N/A N/A</v>
        <stp/>
        <stp>BDS|13638591352519745631</stp>
        <tr r="W169" s="4"/>
      </tp>
      <tp t="s">
        <v>#N/A N/A</v>
        <stp/>
        <stp>BDS|15670045034923022981</stp>
        <tr r="M21" s="4"/>
      </tp>
      <tp t="s">
        <v>#N/A N/A</v>
        <stp/>
        <stp>BDS|18087553377521842752</stp>
        <tr r="M364" s="4"/>
      </tp>
      <tp t="s">
        <v>#N/A N/A</v>
        <stp/>
        <stp>BDS|15852964182540939894</stp>
        <tr r="M327" s="4"/>
      </tp>
      <tp t="s">
        <v>#N/A N/A</v>
        <stp/>
        <stp>BDS|12525547790897481592</stp>
        <tr r="M60" s="4"/>
      </tp>
      <tp t="e">
        <v>#N/A</v>
        <stp/>
        <stp>BDS|13367354018684319910</stp>
        <tr r="W237" s="4"/>
        <tr r="W237" s="4"/>
        <tr r="M237" s="4"/>
        <tr r="M237" s="4"/>
        <tr r="AG237" s="4"/>
        <tr r="AG237" s="4"/>
      </tp>
      <tp t="e">
        <v>#N/A</v>
        <stp/>
        <stp>BDS|16519240785164199486</stp>
        <tr r="AG66" s="4"/>
        <tr r="AG66" s="4"/>
        <tr r="W66" s="4"/>
        <tr r="W66" s="4"/>
        <tr r="M66" s="4"/>
        <tr r="M66" s="4"/>
      </tp>
      <tp t="s">
        <v>#N/A N/A</v>
        <stp/>
        <stp>BDS|15370885524690017326</stp>
        <tr r="M152" s="4"/>
      </tp>
      <tp t="s">
        <v>#N/A N/A</v>
        <stp/>
        <stp>BDS|15244730399841494615</stp>
        <tr r="W12" s="4"/>
      </tp>
      <tp t="e">
        <v>#N/A</v>
        <stp/>
        <stp>BDS|15997706991530459718</stp>
        <tr r="AG111" s="4"/>
        <tr r="AG111" s="4"/>
        <tr r="W111" s="4"/>
        <tr r="W111" s="4"/>
        <tr r="M111" s="4"/>
        <tr r="M111" s="4"/>
      </tp>
      <tp t="s">
        <v>#N/A N/A</v>
        <stp/>
        <stp>BDS|12407347840191424891</stp>
        <tr r="M34" s="4"/>
      </tp>
      <tp t="s">
        <v>#N/A N/A</v>
        <stp/>
        <stp>BDS|13487252016848191458</stp>
        <tr r="M173" s="4"/>
      </tp>
      <tp t="s">
        <v>#N/A N/A</v>
        <stp/>
        <stp>BDS|13286979709045701380</stp>
        <tr r="M118" s="4"/>
      </tp>
      <tp t="s">
        <v>#N/A N/A</v>
        <stp/>
        <stp>BDS|14961181270257464958</stp>
        <tr r="M378" s="4"/>
      </tp>
      <tp t="s">
        <v>#N/A N/A</v>
        <stp/>
        <stp>BDS|17192754594104770175</stp>
        <tr r="W347" s="4"/>
      </tp>
      <tp t="s">
        <v>#N/A N/A</v>
        <stp/>
        <stp>BDS|16828677454898349198</stp>
        <tr r="AG356" s="4"/>
      </tp>
      <tp t="s">
        <v>#N/A N/A</v>
        <stp/>
        <stp>BDS|11372732005448707236</stp>
        <tr r="AG51" s="4"/>
      </tp>
      <tp t="s">
        <v>#N/A N/A</v>
        <stp/>
        <stp>BDS|15170927982729204123</stp>
        <tr r="M113" s="4"/>
      </tp>
      <tp t="s">
        <v>#N/A N/A</v>
        <stp/>
        <stp>BDS|11652606381436252539</stp>
        <tr r="M278" s="4"/>
      </tp>
      <tp t="e">
        <v>#N/A</v>
        <stp/>
        <stp>BDS|12241546991843115103</stp>
        <tr r="M128" s="4"/>
        <tr r="M128" s="4"/>
        <tr r="AG128" s="4"/>
        <tr r="AG128" s="4"/>
        <tr r="W128" s="4"/>
        <tr r="W128" s="4"/>
      </tp>
      <tp t="s">
        <v>#N/A N/A</v>
        <stp/>
        <stp>BDS|17138433032538589432</stp>
        <tr r="W214" s="4"/>
      </tp>
      <tp t="s">
        <v>#N/A N/A</v>
        <stp/>
        <stp>BDS|17458655924016068933</stp>
        <tr r="W373" s="4"/>
      </tp>
      <tp t="s">
        <v>#N/A N/A</v>
        <stp/>
        <stp>BDS|16015150893280093214</stp>
        <tr r="M371" s="4"/>
      </tp>
      <tp t="e">
        <v>#N/A</v>
        <stp/>
        <stp>BDS|12132360905354158946</stp>
        <tr r="W8" s="4"/>
        <tr r="W8" s="4"/>
        <tr r="M8" s="4"/>
        <tr r="M8" s="4"/>
        <tr r="AG8" s="4"/>
        <tr r="AG8" s="4"/>
      </tp>
      <tp t="s">
        <v>#N/A N/A</v>
        <stp/>
        <stp>BDS|14644828561674824290</stp>
        <tr r="W120" s="4"/>
      </tp>
      <tp t="s">
        <v>#N/A N/A</v>
        <stp/>
        <stp>BDS|16196531555399380306</stp>
        <tr r="AG165" s="4"/>
      </tp>
      <tp t="s">
        <v>#N/A N/A</v>
        <stp/>
        <stp>BDS|11425062512635087956</stp>
        <tr r="W246" s="4"/>
      </tp>
      <tp t="e">
        <v>#N/A</v>
        <stp/>
        <stp>BDS|13628387236046542983</stp>
        <tr r="W166" s="4"/>
        <tr r="W166" s="4"/>
        <tr r="AG166" s="4"/>
        <tr r="AG166" s="4"/>
        <tr r="M166" s="4"/>
        <tr r="M166" s="4"/>
      </tp>
      <tp t="s">
        <v>#N/A N/A</v>
        <stp/>
        <stp>BDS|16054225055019034422</stp>
        <tr r="W230" s="4"/>
      </tp>
      <tp t="s">
        <v>#N/A N/A</v>
        <stp/>
        <stp>BDS|17497027556876664836</stp>
        <tr r="W116" s="4"/>
      </tp>
      <tp t="s">
        <v>#N/A N/A</v>
        <stp/>
        <stp>BDH|11199223714386368851</stp>
        <tr r="D116" s="4"/>
      </tp>
      <tp t="s">
        <v>#N/A N/A</v>
        <stp/>
        <stp>BDH|12391716092951621177</stp>
        <tr r="I339" s="4"/>
      </tp>
      <tp t="s">
        <v>#N/A N/A</v>
        <stp/>
        <stp>BDH|11528802303327235252</stp>
        <tr r="B374" s="4"/>
      </tp>
      <tp t="s">
        <v>#N/A N/A</v>
        <stp/>
        <stp>BDH|15440858364474124358</stp>
        <tr r="B227" s="4"/>
      </tp>
      <tp t="s">
        <v>#N/A N/A</v>
        <stp/>
        <stp>BDH|18444742047515348250</stp>
        <tr r="H387" s="4"/>
      </tp>
      <tp t="s">
        <v>#N/A N/A</v>
        <stp/>
        <stp>BDH|11383570090778718929</stp>
        <tr r="I116" s="4"/>
      </tp>
      <tp t="s">
        <v>#N/A N/A</v>
        <stp/>
        <stp>BDH|11555807962703548036</stp>
        <tr r="G192" s="4"/>
      </tp>
      <tp t="s">
        <v>#N/A N/A</v>
        <stp/>
        <stp>BDH|16423297138103101852</stp>
        <tr r="C135" s="4"/>
      </tp>
      <tp t="s">
        <v>#N/A N/A</v>
        <stp/>
        <stp>BDH|10611948724997512038</stp>
        <tr r="I213" s="4"/>
      </tp>
      <tp t="s">
        <v>#N/A N/A</v>
        <stp/>
        <stp>BDH|15162758568560461884</stp>
        <tr r="I138" s="4"/>
      </tp>
      <tp t="s">
        <v>#N/A N/A</v>
        <stp/>
        <stp>BDH|14258167492882506232</stp>
        <tr r="G121" s="4"/>
      </tp>
      <tp t="s">
        <v>#N/A N/A</v>
        <stp/>
        <stp>BDH|17300557301959238751</stp>
        <tr r="D366" s="4"/>
      </tp>
      <tp t="s">
        <v>#N/A N/A</v>
        <stp/>
        <stp>BDH|14781010621472588828</stp>
        <tr r="F73" s="4"/>
      </tp>
      <tp t="s">
        <v>#N/A N/A</v>
        <stp/>
        <stp>BDH|10286089372242987917</stp>
        <tr r="G40" s="4"/>
      </tp>
      <tp t="s">
        <v>#N/A N/A</v>
        <stp/>
        <stp>BDH|10652034991123708632</stp>
        <tr r="E169" s="4"/>
      </tp>
      <tp t="s">
        <v>#N/A N/A</v>
        <stp/>
        <stp>BDH|17984603930559876718</stp>
        <tr r="E173" s="4"/>
      </tp>
      <tp t="s">
        <v>#N/A N/A</v>
        <stp/>
        <stp>BDH|15439422506634709970</stp>
        <tr r="G107" s="4"/>
      </tp>
      <tp t="s">
        <v>#N/A N/A</v>
        <stp/>
        <stp>BDH|15307790470371832826</stp>
        <tr r="I51" s="4"/>
      </tp>
      <tp t="s">
        <v>#N/A N/A</v>
        <stp/>
        <stp>BDH|10459772952449077711</stp>
        <tr r="E397" s="4"/>
      </tp>
      <tp t="s">
        <v>#N/A N/A</v>
        <stp/>
        <stp>BDH|13676951335192100740</stp>
        <tr r="B338" s="4"/>
      </tp>
      <tp t="s">
        <v>#N/A N/A</v>
        <stp/>
        <stp>BDH|16703807586279042326</stp>
        <tr r="D330" s="4"/>
      </tp>
      <tp t="s">
        <v>#N/A N/A</v>
        <stp/>
        <stp>BDH|11970462661436471993</stp>
        <tr r="H207" s="4"/>
      </tp>
      <tp t="s">
        <v>#N/A N/A</v>
        <stp/>
        <stp>BDH|10278474402809736127</stp>
        <tr r="C335" s="4"/>
      </tp>
      <tp t="s">
        <v>#N/A N/A</v>
        <stp/>
        <stp>BDH|13725470023628200138</stp>
        <tr r="B380" s="4"/>
      </tp>
      <tp t="s">
        <v>#N/A N/A</v>
        <stp/>
        <stp>BDH|14410164083676006730</stp>
        <tr r="D149" s="4"/>
      </tp>
      <tp t="s">
        <v>#N/A N/A</v>
        <stp/>
        <stp>BDH|17719106825799000100</stp>
        <tr r="B192" s="4"/>
      </tp>
      <tp t="s">
        <v>#N/A N/A</v>
        <stp/>
        <stp>BDH|17176045122190304918</stp>
        <tr r="F195" s="4"/>
      </tp>
      <tp t="s">
        <v>#N/A N/A</v>
        <stp/>
        <stp>BDH|13432038695067629113</stp>
        <tr r="E139" s="4"/>
      </tp>
      <tp t="s">
        <v>#N/A N/A</v>
        <stp/>
        <stp>BDH|11315960915744792120</stp>
        <tr r="C378" s="4"/>
      </tp>
      <tp t="s">
        <v>#N/A N/A</v>
        <stp/>
        <stp>BDH|10828120434786832839</stp>
        <tr r="F27" s="4"/>
      </tp>
      <tp t="s">
        <v>#N/A N/A</v>
        <stp/>
        <stp>BDH|16448887026726828679</stp>
        <tr r="E7" s="4"/>
      </tp>
      <tp t="s">
        <v>#N/A N/A</v>
        <stp/>
        <stp>BDH|17835901519541686222</stp>
        <tr r="F13" s="4"/>
      </tp>
      <tp t="s">
        <v>#N/A N/A</v>
        <stp/>
        <stp>BDH|12610567626441176829</stp>
        <tr r="G177" s="4"/>
      </tp>
      <tp t="s">
        <v>#N/A N/A</v>
        <stp/>
        <stp>BDH|15665772320429235560</stp>
        <tr r="B163" s="4"/>
      </tp>
      <tp t="s">
        <v>#N/A N/A</v>
        <stp/>
        <stp>BDH|11901198886661791545</stp>
        <tr r="E176" s="4"/>
      </tp>
      <tp t="s">
        <v>#N/A N/A</v>
        <stp/>
        <stp>BDH|17371813940690339741</stp>
        <tr r="F146" s="4"/>
      </tp>
      <tp t="s">
        <v>#N/A N/A</v>
        <stp/>
        <stp>BDH|15604682135529652593</stp>
        <tr r="F332" s="4"/>
      </tp>
      <tp t="s">
        <v>#N/A N/A</v>
        <stp/>
        <stp>BDH|13033141691173053412</stp>
        <tr r="D57" s="4"/>
      </tp>
      <tp t="s">
        <v>#N/A N/A</v>
        <stp/>
        <stp>BDH|11719177985791195531</stp>
        <tr r="C375" s="4"/>
      </tp>
      <tp t="s">
        <v>#N/A N/A</v>
        <stp/>
        <stp>BDH|10217158212158214407</stp>
        <tr r="G104" s="4"/>
      </tp>
      <tp t="s">
        <v>#N/A N/A</v>
        <stp/>
        <stp>BDH|14536393444289699696</stp>
        <tr r="D44" s="4"/>
      </tp>
      <tp t="s">
        <v>#N/A N/A</v>
        <stp/>
        <stp>BDH|18154636562055488138</stp>
        <tr r="F78" s="4"/>
      </tp>
      <tp t="s">
        <v>#N/A N/A</v>
        <stp/>
        <stp>BDH|13006938902597696104</stp>
        <tr r="E57" s="4"/>
      </tp>
      <tp t="s">
        <v>#N/A N/A</v>
        <stp/>
        <stp>BDH|13861665091659991919</stp>
        <tr r="B80" s="4"/>
      </tp>
      <tp t="s">
        <v>#N/A N/A</v>
        <stp/>
        <stp>BDH|17398913423670711006</stp>
        <tr r="F137" s="4"/>
      </tp>
      <tp t="s">
        <v>#N/A N/A</v>
        <stp/>
        <stp>BDH|10691961909662920765</stp>
        <tr r="E318" s="4"/>
      </tp>
      <tp t="s">
        <v>#N/A N/A</v>
        <stp/>
        <stp>BDH|13215048154062278867</stp>
        <tr r="E53" s="4"/>
      </tp>
      <tp t="s">
        <v>#N/A N/A</v>
        <stp/>
        <stp>BDH|12441529331738100003</stp>
        <tr r="I134" s="4"/>
      </tp>
      <tp t="s">
        <v>#N/A N/A</v>
        <stp/>
        <stp>BDH|17380470744689103276</stp>
        <tr r="I349" s="4"/>
      </tp>
      <tp t="s">
        <v>#N/A N/A</v>
        <stp/>
        <stp>BDH|16294934205240467367</stp>
        <tr r="H80" s="4"/>
      </tp>
      <tp t="s">
        <v>#N/A N/A</v>
        <stp/>
        <stp>BDH|14205822545901002536</stp>
        <tr r="H316" s="4"/>
      </tp>
      <tp t="s">
        <v>#N/A N/A</v>
        <stp/>
        <stp>BDH|11764564265618556672</stp>
        <tr r="E39" s="4"/>
      </tp>
      <tp t="s">
        <v>#N/A N/A</v>
        <stp/>
        <stp>BDH|13714175550563444824</stp>
        <tr r="D254" s="4"/>
      </tp>
      <tp t="s">
        <v>#N/A N/A</v>
        <stp/>
        <stp>BDH|10410427753545073833</stp>
        <tr r="E307" s="4"/>
      </tp>
      <tp t="s">
        <v>#N/A N/A</v>
        <stp/>
        <stp>BDH|18143547165630724713</stp>
        <tr r="I330" s="4"/>
      </tp>
      <tp t="s">
        <v>#N/A N/A</v>
        <stp/>
        <stp>BDH|14297735439699417551</stp>
        <tr r="D378" s="4"/>
      </tp>
      <tp t="s">
        <v>#N/A N/A</v>
        <stp/>
        <stp>BDH|16910066876474180916</stp>
        <tr r="D10" s="4"/>
      </tp>
      <tp t="s">
        <v>#N/A N/A</v>
        <stp/>
        <stp>BDH|15230907892001161887</stp>
        <tr r="D18" s="4"/>
      </tp>
      <tp t="s">
        <v>#N/A N/A</v>
        <stp/>
        <stp>BDH|12235186293266583047</stp>
        <tr r="I308" s="4"/>
      </tp>
      <tp t="s">
        <v>#N/A N/A</v>
        <stp/>
        <stp>BDH|15335608156399834361</stp>
        <tr r="B89" s="4"/>
      </tp>
      <tp t="s">
        <v>#N/A N/A</v>
        <stp/>
        <stp>BDH|17032919629956279614</stp>
        <tr r="B47" s="4"/>
      </tp>
      <tp t="s">
        <v>#N/A N/A</v>
        <stp/>
        <stp>BDH|11763177480387268391</stp>
        <tr r="B317" s="4"/>
      </tp>
      <tp t="s">
        <v>#N/A N/A</v>
        <stp/>
        <stp>BDH|13804849121551008477</stp>
        <tr r="F369" s="4"/>
      </tp>
      <tp t="s">
        <v>#N/A N/A</v>
        <stp/>
        <stp>BDH|17883566298033454484</stp>
        <tr r="G116" s="4"/>
      </tp>
      <tp t="s">
        <v>#N/A N/A</v>
        <stp/>
        <stp>BDH|11630798316179321204</stp>
        <tr r="H27" s="4"/>
      </tp>
      <tp t="s">
        <v>#N/A N/A</v>
        <stp/>
        <stp>BDH|13403818490677732981</stp>
        <tr r="I274" s="4"/>
      </tp>
      <tp t="s">
        <v>#N/A N/A</v>
        <stp/>
        <stp>BDH|11841656321219717013</stp>
        <tr r="H10" s="4"/>
      </tp>
      <tp t="s">
        <v>#N/A N/A</v>
        <stp/>
        <stp>BDH|16896023189551098392</stp>
        <tr r="F382" s="4"/>
      </tp>
      <tp t="s">
        <v>#N/A N/A</v>
        <stp/>
        <stp>BDH|15666480604439385449</stp>
        <tr r="G58" s="4"/>
      </tp>
      <tp t="s">
        <v>#N/A N/A</v>
        <stp/>
        <stp>BDH|16804330260266010960</stp>
        <tr r="G75" s="4"/>
      </tp>
      <tp t="s">
        <v>#N/A N/A</v>
        <stp/>
        <stp>BDH|10896551235538421204</stp>
        <tr r="D42" s="4"/>
      </tp>
      <tp t="s">
        <v>#N/A N/A</v>
        <stp/>
        <stp>BDH|16373814751464642390</stp>
        <tr r="I309" s="4"/>
      </tp>
      <tp t="s">
        <v>#N/A N/A</v>
        <stp/>
        <stp>BDH|14926619905326496851</stp>
        <tr r="F397" s="4"/>
      </tp>
      <tp t="s">
        <v>#N/A N/A</v>
        <stp/>
        <stp>BDH|14995280108402669803</stp>
        <tr r="H59" s="4"/>
      </tp>
      <tp t="s">
        <v>#N/A N/A</v>
        <stp/>
        <stp>BDH|10524075952968765180</stp>
        <tr r="F117" s="4"/>
      </tp>
      <tp t="s">
        <v>#N/A N/A</v>
        <stp/>
        <stp>BDH|17476703391841997435</stp>
        <tr r="D106" s="4"/>
      </tp>
      <tp t="s">
        <v>#N/A N/A</v>
        <stp/>
        <stp>BDH|15335422334799214781</stp>
        <tr r="D184" s="4"/>
      </tp>
      <tp t="s">
        <v>#N/A N/A</v>
        <stp/>
        <stp>BDH|16305251391495155495</stp>
        <tr r="E296" s="4"/>
      </tp>
      <tp t="s">
        <v>#N/A N/A</v>
        <stp/>
        <stp>BDH|10097538592751793187</stp>
        <tr r="F209" s="4"/>
      </tp>
      <tp t="s">
        <v>#N/A N/A</v>
        <stp/>
        <stp>BDH|11599514859989527469</stp>
        <tr r="I32" s="4"/>
      </tp>
      <tp t="s">
        <v>#N/A N/A</v>
        <stp/>
        <stp>BDH|15146824763834823367</stp>
        <tr r="F95" s="4"/>
      </tp>
      <tp t="s">
        <v>#N/A N/A</v>
        <stp/>
        <stp>BDH|13330910642797952570</stp>
        <tr r="H170" s="4"/>
      </tp>
      <tp t="s">
        <v>#N/A N/A</v>
        <stp/>
        <stp>BDH|10368547799046329634</stp>
        <tr r="D364" s="4"/>
      </tp>
      <tp t="s">
        <v>#N/A N/A</v>
        <stp/>
        <stp>BDH|11802771406053476930</stp>
        <tr r="F169" s="4"/>
      </tp>
      <tp t="s">
        <v>#N/A N/A</v>
        <stp/>
        <stp>BDS|12927319823966585840</stp>
        <tr r="M174" s="4"/>
      </tp>
      <tp t="s">
        <v>#N/A N/A</v>
        <stp/>
        <stp>BDS|12826658796278117800</stp>
        <tr r="AG174" s="4"/>
      </tp>
      <tp t="e">
        <v>#N/A</v>
        <stp/>
        <stp>BDS|16630084693863520124</stp>
        <tr r="W255" s="4"/>
        <tr r="W255" s="4"/>
        <tr r="M255" s="4"/>
        <tr r="M255" s="4"/>
        <tr r="AG255" s="4"/>
        <tr r="AG255" s="4"/>
      </tp>
      <tp t="s">
        <v>#N/A N/A</v>
        <stp/>
        <stp>BDS|17769349694342461299</stp>
        <tr r="AG338" s="4"/>
      </tp>
      <tp t="s">
        <v>#N/A N/A</v>
        <stp/>
        <stp>BDS|17904802267673624722</stp>
        <tr r="W99" s="4"/>
      </tp>
      <tp t="s">
        <v>#N/A N/A</v>
        <stp/>
        <stp>BDS|14280361913672998959</stp>
        <tr r="AG55" s="4"/>
      </tp>
      <tp t="s">
        <v>#N/A N/A</v>
        <stp/>
        <stp>BDS|16347789743221013933</stp>
        <tr r="M261" s="4"/>
      </tp>
      <tp t="e">
        <v>#N/A</v>
        <stp/>
        <stp>BDS|14327063855659334585</stp>
        <tr r="W121" s="4"/>
        <tr r="W121" s="4"/>
        <tr r="M121" s="4"/>
        <tr r="M121" s="4"/>
        <tr r="AG121" s="4"/>
        <tr r="AG121" s="4"/>
      </tp>
      <tp t="s">
        <v>#N/A N/A</v>
        <stp/>
        <stp>BDS|11319992520162439562</stp>
        <tr r="W201" s="4"/>
      </tp>
      <tp t="s">
        <v>#N/A N/A</v>
        <stp/>
        <stp>BDS|16381512589503299517</stp>
        <tr r="M283" s="4"/>
      </tp>
      <tp t="s">
        <v>#N/A N/A</v>
        <stp/>
        <stp>BDS|15746791838555918962</stp>
        <tr r="AG33" s="4"/>
      </tp>
      <tp t="s">
        <v>#N/A N/A</v>
        <stp/>
        <stp>BDS|15429939630246750498</stp>
        <tr r="AG186" s="4"/>
      </tp>
      <tp t="s">
        <v>#N/A N/A</v>
        <stp/>
        <stp>BDS|16370839310396951472</stp>
        <tr r="AG378" s="4"/>
      </tp>
      <tp t="s">
        <v>#N/A N/A</v>
        <stp/>
        <stp>BDS|12307981078539537886</stp>
        <tr r="M302" s="4"/>
      </tp>
      <tp t="s">
        <v>#N/A N/A</v>
        <stp/>
        <stp>BDS|15918749790960746642</stp>
        <tr r="W84" s="4"/>
      </tp>
      <tp t="s">
        <v>#N/A N/A</v>
        <stp/>
        <stp>BDS|14847930163330764615</stp>
        <tr r="W141" s="4"/>
      </tp>
      <tp t="s">
        <v>#N/A N/A</v>
        <stp/>
        <stp>BDS|10387910451506480791</stp>
        <tr r="M75" s="4"/>
      </tp>
      <tp t="e">
        <v>#N/A</v>
        <stp/>
        <stp>BDS|11042055343020914831</stp>
        <tr r="AG38" s="4"/>
        <tr r="AG38" s="4"/>
        <tr r="M38" s="4"/>
        <tr r="M38" s="4"/>
        <tr r="W38" s="4"/>
        <tr r="W38" s="4"/>
      </tp>
      <tp t="s">
        <v>#N/A N/A</v>
        <stp/>
        <stp>BDS|16067459683680937720</stp>
        <tr r="W109" s="4"/>
      </tp>
      <tp t="s">
        <v>#N/A N/A</v>
        <stp/>
        <stp>BDS|16117989665466677276</stp>
        <tr r="M388" s="4"/>
      </tp>
      <tp t="s">
        <v>#N/A N/A</v>
        <stp/>
        <stp>BDS|14663526553148244179</stp>
        <tr r="W268" s="4"/>
      </tp>
      <tp t="s">
        <v>#N/A N/A</v>
        <stp/>
        <stp>BDS|16637828465723255632</stp>
        <tr r="AG103" s="4"/>
      </tp>
      <tp t="s">
        <v>#N/A N/A</v>
        <stp/>
        <stp>BDS|17003909332786605649</stp>
        <tr r="W93" s="4"/>
      </tp>
      <tp t="e">
        <v>#N/A</v>
        <stp/>
        <stp>BDS|14642515010985793807</stp>
        <tr r="AG30" s="4"/>
        <tr r="AG30" s="4"/>
        <tr r="W30" s="4"/>
        <tr r="W30" s="4"/>
        <tr r="M30" s="4"/>
        <tr r="M30" s="4"/>
      </tp>
      <tp t="e">
        <v>#N/A</v>
        <stp/>
        <stp>BDS|17296461006988729648</stp>
        <tr r="AG19" s="4"/>
        <tr r="AG19" s="4"/>
        <tr r="W19" s="4"/>
        <tr r="W19" s="4"/>
        <tr r="M19" s="4"/>
        <tr r="M19" s="4"/>
      </tp>
      <tp t="s">
        <v>#N/A N/A</v>
        <stp/>
        <stp>BDS|18195707430278035906</stp>
        <tr r="AG220" s="4"/>
      </tp>
      <tp t="e">
        <v>#N/A</v>
        <stp/>
        <stp>BDS|15653130192922053267</stp>
        <tr r="M366" s="4"/>
        <tr r="M366" s="4"/>
        <tr r="W366" s="4"/>
        <tr r="W366" s="4"/>
        <tr r="AG366" s="4"/>
        <tr r="AG366" s="4"/>
      </tp>
      <tp t="s">
        <v>#N/A N/A</v>
        <stp/>
        <stp>BDS|15220613381177240114</stp>
        <tr r="AG16" s="4"/>
      </tp>
      <tp t="s">
        <v>#N/A N/A</v>
        <stp/>
        <stp>BDS|14628217684994296774</stp>
        <tr r="M246" s="4"/>
      </tp>
      <tp t="s">
        <v>#N/A N/A</v>
        <stp/>
        <stp>BDS|15229241129121936901</stp>
        <tr r="W41" s="4"/>
      </tp>
      <tp t="s">
        <v>#N/A N/A</v>
        <stp/>
        <stp>BDS|18010327901711578700</stp>
        <tr r="W70" s="4"/>
      </tp>
      <tp t="s">
        <v>#N/A N/A</v>
        <stp/>
        <stp>BDS|13165828897457167827</stp>
        <tr r="M76" s="4"/>
      </tp>
      <tp t="e">
        <v>#N/A</v>
        <stp/>
        <stp>BDS|15285224890431205251</stp>
        <tr r="M362" s="4"/>
        <tr r="M362" s="4"/>
        <tr r="AG362" s="4"/>
        <tr r="AG362" s="4"/>
        <tr r="W362" s="4"/>
        <tr r="W362" s="4"/>
      </tp>
      <tp t="e">
        <v>#N/A</v>
        <stp/>
        <stp>BDS|10563279115957335938</stp>
        <tr r="M329" s="4"/>
        <tr r="M329" s="4"/>
        <tr r="W329" s="4"/>
        <tr r="W329" s="4"/>
        <tr r="AG329" s="4"/>
        <tr r="AG329" s="4"/>
      </tp>
      <tp t="e">
        <v>#N/A</v>
        <stp/>
        <stp>BDS|18118841650850047820</stp>
        <tr r="W311" s="4"/>
        <tr r="W311" s="4"/>
        <tr r="M311" s="4"/>
        <tr r="M311" s="4"/>
        <tr r="AG311" s="4"/>
        <tr r="AG311" s="4"/>
      </tp>
      <tp t="s">
        <v>#N/A N/A</v>
        <stp/>
        <stp>BDS|15209819850053623629</stp>
        <tr r="AG86" s="4"/>
      </tp>
      <tp t="s">
        <v>#N/A N/A</v>
        <stp/>
        <stp>BDS|15929176051758928417</stp>
        <tr r="M65" s="4"/>
      </tp>
      <tp t="s">
        <v>#N/A N/A</v>
        <stp/>
        <stp>BDS|15515531722119330638</stp>
        <tr r="AG106" s="4"/>
      </tp>
      <tp t="s">
        <v>#N/A N/A</v>
        <stp/>
        <stp>BDS|16286331312151668818</stp>
        <tr r="M197" s="4"/>
      </tp>
      <tp t="s">
        <v>#N/A N/A</v>
        <stp/>
        <stp>BDS|11520603682326714459</stp>
        <tr r="M89" s="4"/>
      </tp>
      <tp t="e">
        <v>#N/A</v>
        <stp/>
        <stp>BDS|18338540405929166963</stp>
        <tr r="W142" s="4"/>
        <tr r="W142" s="4"/>
        <tr r="M142" s="4"/>
        <tr r="M142" s="4"/>
        <tr r="AG142" s="4"/>
        <tr r="AG142" s="4"/>
      </tp>
      <tp t="s">
        <v>#N/A N/A</v>
        <stp/>
        <stp>BDS|14470834023471232239</stp>
        <tr r="M171" s="4"/>
      </tp>
      <tp t="s">
        <v>#N/A N/A</v>
        <stp/>
        <stp>BDH|10546817596955671957</stp>
        <tr r="H284" s="4"/>
      </tp>
      <tp t="s">
        <v>#N/A N/A</v>
        <stp/>
        <stp>BDH|16895297091611565147</stp>
        <tr r="I187" s="4"/>
      </tp>
      <tp t="s">
        <v>#N/A N/A</v>
        <stp/>
        <stp>BDH|12543166073751745868</stp>
        <tr r="D52" s="4"/>
      </tp>
      <tp t="s">
        <v>#N/A N/A</v>
        <stp/>
        <stp>BDH|10709225692966120073</stp>
        <tr r="F24" s="4"/>
      </tp>
      <tp t="s">
        <v>#N/A N/A</v>
        <stp/>
        <stp>BDH|16596213331852666828</stp>
        <tr r="I221" s="4"/>
      </tp>
      <tp t="s">
        <v>#N/A N/A</v>
        <stp/>
        <stp>BDH|13940013856079817277</stp>
        <tr r="H373" s="4"/>
      </tp>
      <tp t="s">
        <v>#N/A N/A</v>
        <stp/>
        <stp>BDH|13567471430861773849</stp>
        <tr r="G146" s="4"/>
      </tp>
      <tp t="s">
        <v>#N/A N/A</v>
        <stp/>
        <stp>BDH|11332916021346041125</stp>
        <tr r="E210" s="4"/>
      </tp>
      <tp t="s">
        <v>#N/A N/A</v>
        <stp/>
        <stp>BDH|15052914830556962494</stp>
        <tr r="B245" s="4"/>
      </tp>
      <tp t="s">
        <v>#N/A N/A</v>
        <stp/>
        <stp>BDH|14264197378928266717</stp>
        <tr r="G274" s="4"/>
      </tp>
      <tp t="s">
        <v>#N/A N/A</v>
        <stp/>
        <stp>BDH|10850429009989287013</stp>
        <tr r="D370" s="4"/>
      </tp>
      <tp t="s">
        <v>#N/A N/A</v>
        <stp/>
        <stp>BDH|12193181419586920992</stp>
        <tr r="I37" s="4"/>
      </tp>
      <tp t="s">
        <v>#N/A N/A</v>
        <stp/>
        <stp>BDH|11030972946392689376</stp>
        <tr r="C289" s="4"/>
      </tp>
      <tp t="s">
        <v>#N/A N/A</v>
        <stp/>
        <stp>BDH|11471751945409756635</stp>
        <tr r="G358" s="4"/>
      </tp>
      <tp t="s">
        <v>#N/A N/A</v>
        <stp/>
        <stp>BDH|15248943845823290617</stp>
        <tr r="I77" s="4"/>
      </tp>
      <tp t="s">
        <v>#N/A N/A</v>
        <stp/>
        <stp>BDH|10539832067174256732</stp>
        <tr r="F86" s="4"/>
      </tp>
      <tp t="s">
        <v>#N/A N/A</v>
        <stp/>
        <stp>BDH|17511800225606346637</stp>
        <tr r="H337" s="4"/>
      </tp>
      <tp t="s">
        <v>#N/A N/A</v>
        <stp/>
        <stp>BDH|15585632194756876191</stp>
        <tr r="C144" s="4"/>
      </tp>
      <tp t="s">
        <v>#N/A N/A</v>
        <stp/>
        <stp>BDH|14482723855472557953</stp>
        <tr r="I182" s="4"/>
      </tp>
      <tp t="s">
        <v>#N/A N/A</v>
        <stp/>
        <stp>BDH|15013471676463083825</stp>
        <tr r="C157" s="4"/>
      </tp>
      <tp t="s">
        <v>#N/A N/A</v>
        <stp/>
        <stp>BDH|13283967731404262045</stp>
        <tr r="B68" s="4"/>
      </tp>
      <tp t="s">
        <v>#N/A N/A</v>
        <stp/>
        <stp>BDH|12138649179169825775</stp>
        <tr r="D139" s="4"/>
      </tp>
      <tp t="s">
        <v>#N/A N/A</v>
        <stp/>
        <stp>BDH|11454096448519202144</stp>
        <tr r="F341" s="4"/>
      </tp>
      <tp t="s">
        <v>#N/A N/A</v>
        <stp/>
        <stp>BDH|15374235734401752805</stp>
        <tr r="E392" s="4"/>
      </tp>
      <tp t="s">
        <v>#N/A N/A</v>
        <stp/>
        <stp>BDH|17785939421327060660</stp>
        <tr r="E145" s="4"/>
      </tp>
      <tp t="s">
        <v>#N/A N/A</v>
        <stp/>
        <stp>BDH|12378463401083589831</stp>
        <tr r="H268" s="4"/>
      </tp>
      <tp t="s">
        <v>#N/A N/A</v>
        <stp/>
        <stp>BDH|17451442136478609525</stp>
        <tr r="I316" s="4"/>
      </tp>
      <tp t="s">
        <v>#N/A N/A</v>
        <stp/>
        <stp>BDH|13848856008472405433</stp>
        <tr r="B180" s="4"/>
      </tp>
      <tp t="s">
        <v>#N/A N/A</v>
        <stp/>
        <stp>BDH|14307474778043182982</stp>
        <tr r="G19" s="4"/>
      </tp>
      <tp t="s">
        <v>#N/A N/A</v>
        <stp/>
        <stp>BDH|14115655140632151904</stp>
        <tr r="F62" s="4"/>
      </tp>
      <tp t="s">
        <v>#N/A N/A</v>
        <stp/>
        <stp>BDH|18313620987953192821</stp>
        <tr r="E205" s="4"/>
      </tp>
      <tp t="s">
        <v>#N/A N/A</v>
        <stp/>
        <stp>BDH|11764545370026230847</stp>
        <tr r="I121" s="4"/>
      </tp>
      <tp t="s">
        <v>#N/A N/A</v>
        <stp/>
        <stp>BDH|11194934707815035018</stp>
        <tr r="C381" s="4"/>
      </tp>
      <tp t="s">
        <v>#N/A N/A</v>
        <stp/>
        <stp>BDH|13871567609942123926</stp>
        <tr r="B401" s="4"/>
      </tp>
      <tp t="s">
        <v>#N/A N/A</v>
        <stp/>
        <stp>BDH|15199437681420501428</stp>
        <tr r="I38" s="4"/>
      </tp>
      <tp t="s">
        <v>#N/A N/A</v>
        <stp/>
        <stp>BDH|12009436285083605044</stp>
        <tr r="H306" s="4"/>
      </tp>
      <tp t="s">
        <v>#N/A N/A</v>
        <stp/>
        <stp>BDH|14135586088377454312</stp>
        <tr r="F67" s="4"/>
      </tp>
      <tp t="s">
        <v>#N/A N/A</v>
        <stp/>
        <stp>BDH|11059336925889492462</stp>
        <tr r="G74" s="4"/>
      </tp>
      <tp t="s">
        <v>#N/A N/A</v>
        <stp/>
        <stp>BDH|17105693234096024981</stp>
        <tr r="F303" s="4"/>
      </tp>
      <tp t="s">
        <v>#N/A N/A</v>
        <stp/>
        <stp>BDH|14684019171238123635</stp>
        <tr r="I233" s="4"/>
      </tp>
      <tp t="s">
        <v>#N/A N/A</v>
        <stp/>
        <stp>BDH|11925688179375932860</stp>
        <tr r="E381" s="4"/>
      </tp>
      <tp t="s">
        <v>#N/A N/A</v>
        <stp/>
        <stp>BDH|12576199757549839247</stp>
        <tr r="C41" s="4"/>
      </tp>
      <tp t="s">
        <v>#N/A N/A</v>
        <stp/>
        <stp>BDH|10694065972808566200</stp>
        <tr r="H363" s="4"/>
      </tp>
      <tp t="s">
        <v>#N/A N/A</v>
        <stp/>
        <stp>BDH|15333373455099739712</stp>
        <tr r="H301" s="4"/>
      </tp>
      <tp t="s">
        <v>#N/A N/A</v>
        <stp/>
        <stp>BDH|12005750730523668844</stp>
        <tr r="C166" s="4"/>
      </tp>
      <tp t="s">
        <v>#N/A N/A</v>
        <stp/>
        <stp>BDH|17787629825646597832</stp>
        <tr r="B379" s="4"/>
      </tp>
      <tp t="s">
        <v>#N/A N/A</v>
        <stp/>
        <stp>BDH|17837836426769905921</stp>
        <tr r="D69" s="4"/>
      </tp>
      <tp t="s">
        <v>#N/A N/A</v>
        <stp/>
        <stp>BDH|16578402127459344474</stp>
        <tr r="D38" s="4"/>
      </tp>
      <tp t="s">
        <v>#N/A N/A</v>
        <stp/>
        <stp>BDH|10502977953752744304</stp>
        <tr r="E345" s="4"/>
      </tp>
      <tp t="s">
        <v>#N/A N/A</v>
        <stp/>
        <stp>BDH|17956487497845291224</stp>
        <tr r="I276" s="4"/>
      </tp>
      <tp t="s">
        <v>#N/A N/A</v>
        <stp/>
        <stp>BDH|15508177590410231066</stp>
        <tr r="I340" s="4"/>
      </tp>
      <tp t="s">
        <v>#N/A N/A</v>
        <stp/>
        <stp>BDH|10126387499733710416</stp>
        <tr r="G255" s="4"/>
      </tp>
      <tp t="s">
        <v>#N/A N/A</v>
        <stp/>
        <stp>BDH|16764088750958592635</stp>
        <tr r="C250" s="4"/>
      </tp>
      <tp t="s">
        <v>#N/A N/A</v>
        <stp/>
        <stp>BDH|15294132004581520891</stp>
        <tr r="E119" s="4"/>
      </tp>
      <tp t="s">
        <v>#N/A N/A</v>
        <stp/>
        <stp>BDH|13041331370439885325</stp>
        <tr r="F144" s="4"/>
      </tp>
      <tp t="s">
        <v>#N/A N/A</v>
        <stp/>
        <stp>BDH|13192290435376563919</stp>
        <tr r="G362" s="4"/>
      </tp>
      <tp t="s">
        <v>#N/A N/A</v>
        <stp/>
        <stp>BDH|17605240700209200180</stp>
        <tr r="E350" s="4"/>
      </tp>
      <tp t="s">
        <v>#N/A N/A</v>
        <stp/>
        <stp>BDH|13192123469898045121</stp>
        <tr r="H222" s="4"/>
      </tp>
      <tp t="s">
        <v>#N/A N/A</v>
        <stp/>
        <stp>BDH|17412473489380314614</stp>
        <tr r="H310" s="4"/>
      </tp>
      <tp t="s">
        <v>#N/A N/A</v>
        <stp/>
        <stp>BDH|14476242772079870519</stp>
        <tr r="G125" s="4"/>
      </tp>
      <tp t="s">
        <v>#N/A N/A</v>
        <stp/>
        <stp>BDH|18119989344360534837</stp>
        <tr r="E356" s="4"/>
      </tp>
      <tp t="s">
        <v>#N/A N/A</v>
        <stp/>
        <stp>BDH|16552406198731116778</stp>
        <tr r="H360" s="4"/>
      </tp>
      <tp t="s">
        <v>#N/A N/A</v>
        <stp/>
        <stp>BDH|12867177340948600225</stp>
        <tr r="G230" s="4"/>
      </tp>
      <tp t="s">
        <v>#N/A N/A</v>
        <stp/>
        <stp>BDH|16388072594483846139</stp>
        <tr r="B86" s="4"/>
      </tp>
      <tp t="s">
        <v>#N/A N/A</v>
        <stp/>
        <stp>BDH|17664870679883703649</stp>
        <tr r="D287" s="4"/>
      </tp>
      <tp t="s">
        <v>#N/A N/A</v>
        <stp/>
        <stp>BDH|17071401695394737393</stp>
        <tr r="G200" s="4"/>
      </tp>
      <tp t="s">
        <v>#N/A N/A</v>
        <stp/>
        <stp>BDH|15910940652763268779</stp>
        <tr r="B337" s="4"/>
      </tp>
      <tp t="s">
        <v>#N/A N/A</v>
        <stp/>
        <stp>BDH|18353287743140542374</stp>
        <tr r="B223" s="4"/>
      </tp>
      <tp t="s">
        <v>#N/A N/A</v>
        <stp/>
        <stp>BDH|11622104134729917717</stp>
        <tr r="C129" s="4"/>
      </tp>
      <tp t="s">
        <v>#N/A N/A</v>
        <stp/>
        <stp>BDH|16084392837688345300</stp>
        <tr r="H83" s="4"/>
      </tp>
      <tp t="s">
        <v>#N/A N/A</v>
        <stp/>
        <stp>BDH|12076474725488837175</stp>
        <tr r="C326" s="4"/>
      </tp>
      <tp t="s">
        <v>#N/A N/A</v>
        <stp/>
        <stp>BDH|11823364467249637027</stp>
        <tr r="E197" s="4"/>
      </tp>
      <tp t="s">
        <v>#N/A N/A</v>
        <stp/>
        <stp>BDH|16770372785690916015</stp>
        <tr r="F285" s="4"/>
      </tp>
      <tp t="s">
        <v>#N/A N/A</v>
        <stp/>
        <stp>BDH|12492968008803786506</stp>
        <tr r="B311" s="4"/>
      </tp>
      <tp t="s">
        <v>#N/A N/A</v>
        <stp/>
        <stp>BDH|10397829377356875429</stp>
        <tr r="H108" s="4"/>
      </tp>
      <tp t="s">
        <v>#N/A N/A</v>
        <stp/>
        <stp>BDH|18166036159442057272</stp>
        <tr r="H240" s="4"/>
      </tp>
      <tp t="s">
        <v>#N/A N/A</v>
        <stp/>
        <stp>BDH|11268181131646686818</stp>
        <tr r="F367" s="4"/>
      </tp>
      <tp t="s">
        <v>#N/A N/A</v>
        <stp/>
        <stp>BDH|13427324488585376013</stp>
        <tr r="G47" s="4"/>
      </tp>
      <tp t="s">
        <v>#N/A N/A</v>
        <stp/>
        <stp>BDH|12202462232211815926</stp>
        <tr r="E400" s="4"/>
      </tp>
      <tp t="s">
        <v>#N/A N/A</v>
        <stp/>
        <stp>BDH|15109764230394926821</stp>
        <tr r="G250" s="4"/>
      </tp>
      <tp t="s">
        <v>#N/A N/A</v>
        <stp/>
        <stp>BDH|15782349098946096448</stp>
        <tr r="C380" s="4"/>
      </tp>
      <tp t="s">
        <v>#N/A N/A</v>
        <stp/>
        <stp>BDH|18432780371560513578</stp>
        <tr r="H118" s="4"/>
      </tp>
      <tp t="s">
        <v>#N/A N/A</v>
        <stp/>
        <stp>BDH|14295899799171884958</stp>
        <tr r="F217" s="4"/>
      </tp>
      <tp t="s">
        <v>#N/A N/A</v>
        <stp/>
        <stp>BDH|18165219257603101199</stp>
        <tr r="F344" s="4"/>
      </tp>
      <tp t="s">
        <v>#N/A N/A</v>
        <stp/>
        <stp>BDH|13445872443923991163</stp>
        <tr r="F76" s="4"/>
      </tp>
      <tp t="s">
        <v>#N/A N/A</v>
        <stp/>
        <stp>BDH|17959135987734715752</stp>
        <tr r="C48" s="4"/>
      </tp>
      <tp t="s">
        <v>#N/A N/A</v>
        <stp/>
        <stp>BDH|11447755595834818621</stp>
        <tr r="H44" s="4"/>
      </tp>
      <tp t="s">
        <v>#N/A N/A</v>
        <stp/>
        <stp>BDH|15940188685688257986</stp>
        <tr r="I223" s="4"/>
      </tp>
      <tp t="s">
        <v>#N/A N/A</v>
        <stp/>
        <stp>BDH|14369225502359895251</stp>
        <tr r="G304" s="4"/>
      </tp>
      <tp t="s">
        <v>#N/A N/A</v>
        <stp/>
        <stp>BDH|10152522609490795835</stp>
        <tr r="D227" s="4"/>
      </tp>
      <tp t="s">
        <v>#N/A N/A</v>
        <stp/>
        <stp>BDH|15084015287742076280</stp>
        <tr r="F130" s="4"/>
      </tp>
      <tp t="s">
        <v>#N/A N/A</v>
        <stp/>
        <stp>BDH|17434197091975619740</stp>
        <tr r="C192" s="4"/>
      </tp>
      <tp t="s">
        <v>#N/A N/A</v>
        <stp/>
        <stp>BDH|10868653723149620067</stp>
        <tr r="I391" s="4"/>
      </tp>
      <tp t="s">
        <v>#N/A N/A</v>
        <stp/>
        <stp>BDH|15060282152329723631</stp>
        <tr r="B365" s="4"/>
      </tp>
      <tp t="e">
        <v>#N/A</v>
        <stp/>
        <stp>BDS|14163187782876839997</stp>
        <tr r="W224" s="4"/>
        <tr r="W224" s="4"/>
        <tr r="M224" s="4"/>
        <tr r="M224" s="4"/>
        <tr r="AG224" s="4"/>
        <tr r="AG224" s="4"/>
      </tp>
      <tp t="e">
        <v>#N/A</v>
        <stp/>
        <stp>BDS|11627674859029711955</stp>
        <tr r="M232" s="4"/>
        <tr r="M232" s="4"/>
        <tr r="AG232" s="4"/>
        <tr r="AG232" s="4"/>
        <tr r="W232" s="4"/>
        <tr r="W232" s="4"/>
      </tp>
      <tp t="s">
        <v>#N/A N/A</v>
        <stp/>
        <stp>BDS|16737086261487120556</stp>
        <tr r="M51" s="4"/>
      </tp>
      <tp t="s">
        <v>#N/A N/A</v>
        <stp/>
        <stp>BDS|14941744360411193669</stp>
        <tr r="W63" s="4"/>
      </tp>
      <tp t="s">
        <v>#N/A N/A</v>
        <stp/>
        <stp>BDS|16701522338541139371</stp>
        <tr r="AG241" s="4"/>
      </tp>
      <tp t="s">
        <v>#N/A N/A</v>
        <stp/>
        <stp>BDS|12928872264867172935</stp>
        <tr r="M73" s="4"/>
      </tp>
      <tp t="s">
        <v>#N/A N/A</v>
        <stp/>
        <stp>BDS|14557599243983368444</stp>
        <tr r="W342" s="4"/>
      </tp>
      <tp t="s">
        <v>#N/A N/A</v>
        <stp/>
        <stp>BDS|10837142849450963746</stp>
        <tr r="AG209" s="4"/>
      </tp>
      <tp t="s">
        <v>#N/A N/A</v>
        <stp/>
        <stp>BDS|14712564911536982404</stp>
        <tr r="M319" s="4"/>
      </tp>
      <tp t="s">
        <v>#N/A N/A</v>
        <stp/>
        <stp>BDS|17149195820767216135</stp>
        <tr r="M28" s="4"/>
      </tp>
      <tp t="s">
        <v>#N/A N/A</v>
        <stp/>
        <stp>BDS|16899370730410520441</stp>
        <tr r="M385" s="4"/>
      </tp>
      <tp t="s">
        <v>#N/A N/A</v>
        <stp/>
        <stp>BDS|16844885988062549637</stp>
        <tr r="M330" s="4"/>
      </tp>
      <tp t="s">
        <v>#N/A N/A</v>
        <stp/>
        <stp>BDS|10477584733411226534</stp>
        <tr r="AG64" s="4"/>
      </tp>
      <tp t="e">
        <v>#N/A</v>
        <stp/>
        <stp>BDS|13822678675804715434</stp>
        <tr r="W321" s="4"/>
        <tr r="W321" s="4"/>
        <tr r="M321" s="4"/>
        <tr r="M321" s="4"/>
        <tr r="AG321" s="4"/>
        <tr r="AG321" s="4"/>
      </tp>
      <tp t="e">
        <v>#N/A</v>
        <stp/>
        <stp>BDS|17597314657357803441</stp>
        <tr r="AG397" s="4"/>
        <tr r="AG397" s="4"/>
        <tr r="M397" s="4"/>
        <tr r="M397" s="4"/>
        <tr r="W397" s="4"/>
        <tr r="W397" s="4"/>
      </tp>
      <tp t="s">
        <v>#N/A N/A</v>
        <stp/>
        <stp>BDS|13543805894086609680</stp>
        <tr r="AG57" s="4"/>
      </tp>
      <tp t="s">
        <v>#N/A N/A</v>
        <stp/>
        <stp>BDS|15401477571304992048</stp>
        <tr r="AG325" s="4"/>
      </tp>
      <tp t="s">
        <v>#N/A N/A</v>
        <stp/>
        <stp>BDS|15975533676071579458</stp>
        <tr r="M285" s="4"/>
      </tp>
      <tp t="e">
        <v>#N/A</v>
        <stp/>
        <stp>BDS|17608745708996450422</stp>
        <tr r="W236" s="4"/>
        <tr r="W236" s="4"/>
        <tr r="AG236" s="4"/>
        <tr r="AG236" s="4"/>
        <tr r="M236" s="4"/>
        <tr r="M236" s="4"/>
      </tp>
      <tp t="e">
        <v>#N/A</v>
        <stp/>
        <stp>BDS|17557854988163669623</stp>
        <tr r="W184" s="4"/>
        <tr r="W184" s="4"/>
        <tr r="M184" s="4"/>
        <tr r="M184" s="4"/>
        <tr r="AG184" s="4"/>
        <tr r="AG184" s="4"/>
      </tp>
      <tp t="e">
        <v>#N/A</v>
        <stp/>
        <stp>BDS|12699176548107007247</stp>
        <tr r="AG89" s="4"/>
        <tr r="AG89" s="4"/>
        <tr r="M89" s="4"/>
        <tr r="M89" s="4"/>
        <tr r="W89" s="4"/>
        <tr r="W89" s="4"/>
      </tp>
      <tp t="e">
        <v>#N/A</v>
        <stp/>
        <stp>BDS|16325948083207906206</stp>
        <tr r="M27" s="4"/>
        <tr r="M27" s="4"/>
        <tr r="AG27" s="4"/>
        <tr r="AG27" s="4"/>
        <tr r="W27" s="4"/>
        <tr r="W27" s="4"/>
      </tp>
      <tp t="s">
        <v>#N/A N/A</v>
        <stp/>
        <stp>BDS|15045288446099084830</stp>
        <tr r="W280" s="4"/>
      </tp>
      <tp t="s">
        <v>#N/A N/A</v>
        <stp/>
        <stp>BDS|12361368461900794514</stp>
        <tr r="W221" s="4"/>
      </tp>
      <tp t="s">
        <v>#N/A N/A</v>
        <stp/>
        <stp>BDS|12741037393221295877</stp>
        <tr r="W387" s="4"/>
      </tp>
      <tp t="s">
        <v>#N/A N/A</v>
        <stp/>
        <stp>BDS|10331037321968615859</stp>
        <tr r="M19" s="4"/>
      </tp>
      <tp t="s">
        <v>#N/A N/A</v>
        <stp/>
        <stp>BDS|17651243916205404320</stp>
        <tr r="M230" s="4"/>
      </tp>
      <tp t="e">
        <v>#N/A</v>
        <stp/>
        <stp>BDS|10041640476707542448</stp>
        <tr r="W200" s="4"/>
        <tr r="W200" s="4"/>
        <tr r="M200" s="4"/>
        <tr r="M200" s="4"/>
        <tr r="AG200" s="4"/>
        <tr r="AG200" s="4"/>
      </tp>
      <tp t="e">
        <v>#N/A</v>
        <stp/>
        <stp>BDS|17340814127738225748</stp>
        <tr r="AG149" s="4"/>
        <tr r="AG149" s="4"/>
        <tr r="M149" s="4"/>
        <tr r="M149" s="4"/>
        <tr r="W149" s="4"/>
        <tr r="W149" s="4"/>
      </tp>
      <tp t="e">
        <v>#N/A</v>
        <stp/>
        <stp>BDS|15428504650833465434</stp>
        <tr r="W256" s="4"/>
        <tr r="W256" s="4"/>
        <tr r="M256" s="4"/>
        <tr r="M256" s="4"/>
        <tr r="AG256" s="4"/>
        <tr r="AG256" s="4"/>
      </tp>
      <tp t="e">
        <v>#N/A</v>
        <stp/>
        <stp>BDS|11391338172973628443</stp>
        <tr r="M253" s="4"/>
        <tr r="M253" s="4"/>
        <tr r="AG253" s="4"/>
        <tr r="AG253" s="4"/>
        <tr r="W253" s="4"/>
        <tr r="W253" s="4"/>
      </tp>
      <tp t="e">
        <v>#N/A</v>
        <stp/>
        <stp>BDS|11623078606187179464</stp>
        <tr r="M309" s="4"/>
        <tr r="M309" s="4"/>
        <tr r="W309" s="4"/>
        <tr r="W309" s="4"/>
        <tr r="AG309" s="4"/>
        <tr r="AG309" s="4"/>
      </tp>
      <tp t="e">
        <v>#N/A</v>
        <stp/>
        <stp>BDS|14502615108372963250</stp>
        <tr r="M153" s="4"/>
        <tr r="M153" s="4"/>
        <tr r="W153" s="4"/>
        <tr r="W153" s="4"/>
        <tr r="AG153" s="4"/>
        <tr r="AG153" s="4"/>
      </tp>
      <tp t="s">
        <v>#N/A N/A</v>
        <stp/>
        <stp>BDS|13696744794367097863</stp>
        <tr r="AG250" s="4"/>
      </tp>
      <tp t="s">
        <v>#N/A N/A</v>
        <stp/>
        <stp>BDS|15292184215476862166</stp>
        <tr r="AG41" s="4"/>
      </tp>
      <tp t="s">
        <v>#N/A N/A</v>
        <stp/>
        <stp>BDS|16327541637016091414</stp>
        <tr r="AG340" s="4"/>
      </tp>
      <tp t="s">
        <v>#N/A N/A</v>
        <stp/>
        <stp>BDS|10843479944413284182</stp>
        <tr r="AG67" s="4"/>
      </tp>
      <tp t="s">
        <v>#N/A N/A</v>
        <stp/>
        <stp>BDS|14970603023695982729</stp>
        <tr r="M45" s="4"/>
      </tp>
      <tp t="s">
        <v>#N/A N/A</v>
        <stp/>
        <stp>BDS|13262870440518216560</stp>
        <tr r="AG152" s="4"/>
      </tp>
      <tp t="s">
        <v>#N/A N/A</v>
        <stp/>
        <stp>BDS|16730117628466912160</stp>
        <tr r="M59" s="4"/>
      </tp>
      <tp t="e">
        <v>#N/A</v>
        <stp/>
        <stp>BDS|15894342658656599704</stp>
        <tr r="AG272" s="4"/>
        <tr r="AG272" s="4"/>
        <tr r="W272" s="4"/>
        <tr r="W272" s="4"/>
        <tr r="M272" s="4"/>
        <tr r="M272" s="4"/>
      </tp>
      <tp t="e">
        <v>#N/A</v>
        <stp/>
        <stp>BDS|12650124204353219234</stp>
        <tr r="W396" s="4"/>
        <tr r="W396" s="4"/>
        <tr r="AG396" s="4"/>
        <tr r="AG396" s="4"/>
        <tr r="M396" s="4"/>
        <tr r="M396" s="4"/>
      </tp>
      <tp t="e">
        <v>#N/A</v>
        <stp/>
        <stp>BDS|17504016601004500165</stp>
        <tr r="AG172" s="4"/>
        <tr r="AG172" s="4"/>
        <tr r="M172" s="4"/>
        <tr r="M172" s="4"/>
        <tr r="W172" s="4"/>
        <tr r="W172" s="4"/>
      </tp>
      <tp t="s">
        <v>#N/A N/A</v>
        <stp/>
        <stp>BDS|17715837941348434176</stp>
        <tr r="AG331" s="4"/>
      </tp>
      <tp t="s">
        <v>#N/A N/A</v>
        <stp/>
        <stp>BDS|14389908883517432020</stp>
        <tr r="M282" s="4"/>
      </tp>
      <tp t="s">
        <v>#N/A N/A</v>
        <stp/>
        <stp>BDS|16727633295272157944</stp>
        <tr r="M109" s="4"/>
      </tp>
      <tp t="s">
        <v>#N/A N/A</v>
        <stp/>
        <stp>BDS|16236601549244885278</stp>
        <tr r="W378" s="4"/>
      </tp>
      <tp t="e">
        <v>#N/A</v>
        <stp/>
        <stp>BDS|18263270007838097060</stp>
        <tr r="M158" s="4"/>
        <tr r="M158" s="4"/>
        <tr r="W158" s="4"/>
        <tr r="W158" s="4"/>
        <tr r="AG158" s="4"/>
        <tr r="AG158" s="4"/>
      </tp>
      <tp t="e">
        <v>#N/A</v>
        <stp/>
        <stp>BDS|10643741143655744420</stp>
        <tr r="AG11" s="4"/>
        <tr r="AG11" s="4"/>
        <tr r="W11" s="4"/>
        <tr r="W11" s="4"/>
        <tr r="M11" s="4"/>
        <tr r="M11" s="4"/>
      </tp>
      <tp t="e">
        <v>#N/A</v>
        <stp/>
        <stp>BDS|12359413845347325701</stp>
        <tr r="W328" s="4"/>
        <tr r="W328" s="4"/>
        <tr r="M328" s="4"/>
        <tr r="M328" s="4"/>
        <tr r="AG328" s="4"/>
        <tr r="AG328" s="4"/>
      </tp>
      <tp t="s">
        <v>#N/A N/A</v>
        <stp/>
        <stp>BDS|15736573305366177419</stp>
        <tr r="AG244" s="4"/>
      </tp>
      <tp t="s">
        <v>#N/A N/A</v>
        <stp/>
        <stp>BDS|14080632464945300313</stp>
        <tr r="M384" s="4"/>
      </tp>
      <tp t="s">
        <v>#N/A N/A</v>
        <stp/>
        <stp>BDS|10034139454104388214</stp>
        <tr r="AG148" s="4"/>
      </tp>
      <tp t="s">
        <v>#N/A N/A</v>
        <stp/>
        <stp>BDH|11643218267661018612</stp>
        <tr r="G388" s="4"/>
      </tp>
      <tp t="s">
        <v>#N/A N/A</v>
        <stp/>
        <stp>BDH|10055449111861281665</stp>
        <tr r="H208" s="4"/>
      </tp>
      <tp t="s">
        <v>#N/A N/A</v>
        <stp/>
        <stp>BDH|16645672295268454319</stp>
        <tr r="B79" s="4"/>
      </tp>
      <tp t="s">
        <v>#N/A N/A</v>
        <stp/>
        <stp>BDH|17911001435077973144</stp>
        <tr r="H321" s="4"/>
      </tp>
      <tp t="s">
        <v>#N/A N/A</v>
        <stp/>
        <stp>BDH|17021025462620100306</stp>
        <tr r="B386" s="4"/>
      </tp>
      <tp t="s">
        <v>#N/A N/A</v>
        <stp/>
        <stp>BDH|16538511776914440279</stp>
        <tr r="I88" s="4"/>
      </tp>
      <tp t="s">
        <v>#N/A N/A</v>
        <stp/>
        <stp>BDH|16917625543131054796</stp>
        <tr r="F124" s="4"/>
      </tp>
      <tp t="s">
        <v>#N/A N/A</v>
        <stp/>
        <stp>BDH|11361449403966102140</stp>
        <tr r="G51" s="4"/>
      </tp>
      <tp t="s">
        <v>#N/A N/A</v>
        <stp/>
        <stp>BDH|14158166476820021013</stp>
        <tr r="C310" s="4"/>
      </tp>
      <tp t="s">
        <v>#N/A N/A</v>
        <stp/>
        <stp>BDH|15418431814532386007</stp>
        <tr r="I324" s="4"/>
      </tp>
      <tp t="s">
        <v>#N/A N/A</v>
        <stp/>
        <stp>BDH|12475796331823948751</stp>
        <tr r="F11" s="4"/>
      </tp>
      <tp t="s">
        <v>#N/A N/A</v>
        <stp/>
        <stp>BDH|18128210492018480968</stp>
        <tr r="E384" s="4"/>
      </tp>
      <tp t="s">
        <v>#N/A N/A</v>
        <stp/>
        <stp>BDH|11963724428017458170</stp>
        <tr r="G97" s="4"/>
      </tp>
      <tp t="s">
        <v>#N/A N/A</v>
        <stp/>
        <stp>BDH|17336073419483551786</stp>
        <tr r="D384" s="4"/>
      </tp>
      <tp t="s">
        <v>#N/A N/A</v>
        <stp/>
        <stp>BDH|15169330952045209423</stp>
        <tr r="G86" s="4"/>
      </tp>
      <tp t="s">
        <v>#N/A N/A</v>
        <stp/>
        <stp>BDH|11560910185232356025</stp>
        <tr r="C283" s="4"/>
      </tp>
      <tp t="s">
        <v>#N/A N/A</v>
        <stp/>
        <stp>BDH|12557658748655327780</stp>
        <tr r="I268" s="4"/>
      </tp>
      <tp t="s">
        <v>#N/A N/A</v>
        <stp/>
        <stp>BDH|15708871027445287860</stp>
        <tr r="I266" s="4"/>
      </tp>
      <tp t="s">
        <v>#N/A N/A</v>
        <stp/>
        <stp>BDH|14652062321753478764</stp>
        <tr r="E289" s="4"/>
      </tp>
      <tp t="s">
        <v>#N/A N/A</v>
        <stp/>
        <stp>BDH|16254643233546542730</stp>
        <tr r="C204" s="4"/>
      </tp>
      <tp t="s">
        <v>#N/A N/A</v>
        <stp/>
        <stp>BDH|16060004176191311266</stp>
        <tr r="B162" s="4"/>
      </tp>
      <tp t="s">
        <v>#N/A N/A</v>
        <stp/>
        <stp>BDH|14972329778091062311</stp>
        <tr r="H247" s="4"/>
      </tp>
      <tp t="s">
        <v>#N/A N/A</v>
        <stp/>
        <stp>BDH|13859154509941083168</stp>
        <tr r="C88" s="4"/>
      </tp>
      <tp t="s">
        <v>#N/A N/A</v>
        <stp/>
        <stp>BDH|17787993673569873275</stp>
        <tr r="I15" s="4"/>
      </tp>
      <tp t="s">
        <v>#N/A N/A</v>
        <stp/>
        <stp>BDH|13440036313966674600</stp>
        <tr r="F80" s="4"/>
      </tp>
      <tp t="s">
        <v>#N/A N/A</v>
        <stp/>
        <stp>BDH|16891482536843119055</stp>
        <tr r="E245" s="4"/>
      </tp>
      <tp t="s">
        <v>#N/A N/A</v>
        <stp/>
        <stp>BDH|15986233210855052181</stp>
        <tr r="I23" s="4"/>
      </tp>
      <tp t="s">
        <v>#N/A N/A</v>
        <stp/>
        <stp>BDH|11046530039846604397</stp>
        <tr r="F307" s="4"/>
      </tp>
      <tp t="s">
        <v>#N/A N/A</v>
        <stp/>
        <stp>BDH|16602356303815201277</stp>
        <tr r="B193" s="4"/>
      </tp>
      <tp t="s">
        <v>#N/A N/A</v>
        <stp/>
        <stp>BDH|10118846385192680030</stp>
        <tr r="G55" s="4"/>
      </tp>
      <tp t="s">
        <v>#N/A N/A</v>
        <stp/>
        <stp>BDH|13159343314483062048</stp>
        <tr r="B57" s="4"/>
      </tp>
      <tp t="s">
        <v>#N/A N/A</v>
        <stp/>
        <stp>BDH|17575140203174017070</stp>
        <tr r="I235" s="4"/>
      </tp>
      <tp t="s">
        <v>#N/A N/A</v>
        <stp/>
        <stp>BDH|12100990849635204862</stp>
        <tr r="H34" s="4"/>
      </tp>
      <tp t="s">
        <v>#N/A N/A</v>
        <stp/>
        <stp>BDH|15507460545291764659</stp>
        <tr r="E277" s="4"/>
      </tp>
      <tp t="s">
        <v>#N/A N/A</v>
        <stp/>
        <stp>BDH|12684548465944319704</stp>
        <tr r="D279" s="4"/>
      </tp>
      <tp t="s">
        <v>#N/A N/A</v>
        <stp/>
        <stp>BDH|18217155222481402850</stp>
        <tr r="I189" s="4"/>
      </tp>
      <tp t="s">
        <v>#N/A N/A</v>
        <stp/>
        <stp>BDH|14786132112470494667</stp>
        <tr r="B346" s="4"/>
      </tp>
      <tp t="s">
        <v>#N/A N/A</v>
        <stp/>
        <stp>BDH|12872927086790024182</stp>
        <tr r="D47" s="4"/>
      </tp>
      <tp t="s">
        <v>#N/A N/A</v>
        <stp/>
        <stp>BDH|10959899125858297038</stp>
        <tr r="H248" s="4"/>
      </tp>
      <tp t="s">
        <v>#N/A N/A</v>
        <stp/>
        <stp>BDH|14293436658015594282</stp>
        <tr r="G257" s="4"/>
      </tp>
      <tp t="s">
        <v>#N/A N/A</v>
        <stp/>
        <stp>BDH|18014948266473034653</stp>
        <tr r="B111" s="4"/>
      </tp>
      <tp t="s">
        <v>#N/A N/A</v>
        <stp/>
        <stp>BDH|11867743235531897665</stp>
        <tr r="G278" s="4"/>
      </tp>
      <tp t="s">
        <v>#N/A N/A</v>
        <stp/>
        <stp>BDH|15213960743368670265</stp>
        <tr r="F40" s="4"/>
      </tp>
      <tp t="s">
        <v>#N/A N/A</v>
        <stp/>
        <stp>BDH|12877521613464705094</stp>
        <tr r="G386" s="4"/>
      </tp>
      <tp t="s">
        <v>#N/A N/A</v>
        <stp/>
        <stp>BDH|13412587731591252683</stp>
        <tr r="D340" s="4"/>
      </tp>
      <tp t="s">
        <v>#N/A N/A</v>
        <stp/>
        <stp>BDH|15763270833497580104</stp>
        <tr r="I301" s="4"/>
      </tp>
      <tp t="s">
        <v>#N/A N/A</v>
        <stp/>
        <stp>BDH|11503537131180853590</stp>
        <tr r="C42" s="4"/>
      </tp>
      <tp t="s">
        <v>#N/A N/A</v>
        <stp/>
        <stp>BDH|17236674153690414641</stp>
        <tr r="D332" s="4"/>
      </tp>
      <tp t="s">
        <v>#N/A N/A</v>
        <stp/>
        <stp>BDH|14620924004657233843</stp>
        <tr r="G373" s="4"/>
      </tp>
      <tp t="s">
        <v>#N/A N/A</v>
        <stp/>
        <stp>BDH|15067215764414701747</stp>
        <tr r="D190" s="4"/>
      </tp>
      <tp t="s">
        <v>#N/A N/A</v>
        <stp/>
        <stp>BDH|15927037349474524704</stp>
        <tr r="G37" s="4"/>
      </tp>
      <tp t="s">
        <v>#N/A N/A</v>
        <stp/>
        <stp>BDH|13456338981989669367</stp>
        <tr r="D31" s="4"/>
      </tp>
      <tp t="s">
        <v>#N/A N/A</v>
        <stp/>
        <stp>BDH|16425009052634925567</stp>
        <tr r="C52" s="4"/>
      </tp>
      <tp t="s">
        <v>#N/A N/A</v>
        <stp/>
        <stp>BDH|14037283730813650473</stp>
        <tr r="B359" s="4"/>
      </tp>
      <tp t="s">
        <v>#N/A N/A</v>
        <stp/>
        <stp>BDH|11830258225630789367</stp>
        <tr r="C75" s="4"/>
      </tp>
      <tp t="s">
        <v>#N/A N/A</v>
        <stp/>
        <stp>BDH|10675193950364651200</stp>
        <tr r="B205" s="4"/>
      </tp>
      <tp t="s">
        <v>#N/A N/A</v>
        <stp/>
        <stp>BDH|15064535375671929461</stp>
        <tr r="B104" s="4"/>
      </tp>
      <tp t="s">
        <v>#N/A N/A</v>
        <stp/>
        <stp>BDH|14785231889299587516</stp>
        <tr r="D339" s="4"/>
      </tp>
      <tp t="s">
        <v>#N/A N/A</v>
        <stp/>
        <stp>BDH|12969253127748309809</stp>
        <tr r="I14" s="4"/>
      </tp>
      <tp t="s">
        <v>#N/A N/A</v>
        <stp/>
        <stp>BDH|16170423656793585681</stp>
        <tr r="H74" s="4"/>
      </tp>
      <tp t="s">
        <v>#N/A N/A</v>
        <stp/>
        <stp>BDH|13492441038880285625</stp>
        <tr r="C341" s="4"/>
      </tp>
      <tp t="s">
        <v>#N/A N/A</v>
        <stp/>
        <stp>BDH|15066641438965498700</stp>
        <tr r="D396" s="4"/>
      </tp>
      <tp t="s">
        <v>#N/A N/A</v>
        <stp/>
        <stp>BDH|13201363338336033746</stp>
        <tr r="I218" s="4"/>
      </tp>
      <tp t="s">
        <v>#N/A N/A</v>
        <stp/>
        <stp>BDH|14859467647436257008</stp>
        <tr r="C156" s="4"/>
      </tp>
      <tp t="s">
        <v>#N/A N/A</v>
        <stp/>
        <stp>BDH|16764818295991018484</stp>
        <tr r="C356" s="4"/>
      </tp>
      <tp t="s">
        <v>#N/A N/A</v>
        <stp/>
        <stp>BDH|11562422532440771495</stp>
        <tr r="B90" s="4"/>
      </tp>
      <tp t="s">
        <v>#N/A N/A</v>
        <stp/>
        <stp>BDH|10909434837941453429</stp>
        <tr r="H345" s="4"/>
      </tp>
      <tp t="s">
        <v>#N/A N/A</v>
        <stp/>
        <stp>BDH|13363986571797903882</stp>
        <tr r="H332" s="4"/>
      </tp>
      <tp t="s">
        <v>#N/A N/A</v>
        <stp/>
        <stp>BDH|15222495066592568731</stp>
        <tr r="I86" s="4"/>
      </tp>
      <tp t="s">
        <v>#N/A N/A</v>
        <stp/>
        <stp>BDH|13309969418971776813</stp>
        <tr r="H395" s="4"/>
      </tp>
      <tp t="s">
        <v>#N/A N/A</v>
        <stp/>
        <stp>BDH|17353528900394971421</stp>
        <tr r="D393" s="4"/>
      </tp>
      <tp t="s">
        <v>#N/A N/A</v>
        <stp/>
        <stp>BDH|11263497514812224474</stp>
        <tr r="E14" s="4"/>
      </tp>
      <tp t="s">
        <v>#N/A N/A</v>
        <stp/>
        <stp>BDH|10713060369223454768</stp>
        <tr r="F352" s="4"/>
      </tp>
      <tp t="s">
        <v>#N/A N/A</v>
        <stp/>
        <stp>BDH|13771691774124817488</stp>
        <tr r="C43" s="4"/>
      </tp>
      <tp t="s">
        <v>#N/A N/A</v>
        <stp/>
        <stp>BDH|10973078354800579750</stp>
        <tr r="D304" s="4"/>
      </tp>
      <tp t="s">
        <v>#N/A N/A</v>
        <stp/>
        <stp>BDH|17049343688776717817</stp>
        <tr r="G297" s="4"/>
      </tp>
      <tp t="s">
        <v>#N/A N/A</v>
        <stp/>
        <stp>BDH|16312953399797236372</stp>
        <tr r="F114" s="4"/>
      </tp>
      <tp t="s">
        <v>#N/A N/A</v>
        <stp/>
        <stp>BDH|18212800763054428080</stp>
        <tr r="D198" s="4"/>
      </tp>
      <tp t="s">
        <v>#N/A N/A</v>
        <stp/>
        <stp>BDH|15775280727065455209</stp>
        <tr r="D252" s="4"/>
      </tp>
      <tp t="s">
        <v>#N/A N/A</v>
        <stp/>
        <stp>BDH|15986976742049744375</stp>
        <tr r="F206" s="4"/>
      </tp>
      <tp t="s">
        <v>#N/A N/A</v>
        <stp/>
        <stp>BDH|13425654070123589381</stp>
        <tr r="E217" s="4"/>
      </tp>
      <tp t="s">
        <v>#N/A N/A</v>
        <stp/>
        <stp>BDH|18166298220398473207</stp>
        <tr r="E135" s="4"/>
      </tp>
      <tp t="s">
        <v>#N/A N/A</v>
        <stp/>
        <stp>BDH|12927879176268713734</stp>
        <tr r="E78" s="4"/>
      </tp>
      <tp t="s">
        <v>#N/A N/A</v>
        <stp/>
        <stp>BDH|15667875538834688830</stp>
        <tr r="G280" s="4"/>
      </tp>
      <tp t="s">
        <v>#N/A N/A</v>
        <stp/>
        <stp>BDH|13775270422172877361</stp>
        <tr r="C329" s="4"/>
      </tp>
      <tp t="s">
        <v>#N/A N/A</v>
        <stp/>
        <stp>BDH|15209261433737051188</stp>
        <tr r="H275" s="4"/>
      </tp>
      <tp t="s">
        <v>#N/A N/A</v>
        <stp/>
        <stp>BDH|15704849195357131180</stp>
        <tr r="C256" s="4"/>
      </tp>
      <tp t="s">
        <v>#N/A N/A</v>
        <stp/>
        <stp>BDH|11887667365357450401</stp>
        <tr r="C10" s="4"/>
      </tp>
      <tp t="s">
        <v>#N/A N/A</v>
        <stp/>
        <stp>BDH|16934319676966918687</stp>
        <tr r="H157" s="4"/>
      </tp>
      <tp t="s">
        <v>#N/A N/A</v>
        <stp/>
        <stp>BDH|15952381461223970164</stp>
        <tr r="C134" s="4"/>
      </tp>
      <tp t="s">
        <v>#N/A N/A</v>
        <stp/>
        <stp>BDH|13322790672898496929</stp>
        <tr r="D101" s="4"/>
      </tp>
      <tp t="s">
        <v>#N/A N/A</v>
        <stp/>
        <stp>BDH|11826486258585064768</stp>
        <tr r="E10" s="4"/>
      </tp>
      <tp t="s">
        <v>#N/A N/A</v>
        <stp/>
        <stp>BDH|12736162322396470593</stp>
        <tr r="I396" s="4"/>
      </tp>
      <tp t="s">
        <v>#N/A N/A</v>
        <stp/>
        <stp>BDH|14901246922274555245</stp>
        <tr r="C252" s="4"/>
      </tp>
      <tp t="s">
        <v>#N/A N/A</v>
        <stp/>
        <stp>BDS|15247597514124311668</stp>
        <tr r="M108" s="4"/>
      </tp>
      <tp t="e">
        <v>#N/A</v>
        <stp/>
        <stp>BDS|13737088886749468172</stp>
        <tr r="AG88" s="4"/>
        <tr r="AG88" s="4"/>
        <tr r="W88" s="4"/>
        <tr r="W88" s="4"/>
        <tr r="M88" s="4"/>
        <tr r="M88" s="4"/>
      </tp>
      <tp t="s">
        <v>#N/A N/A</v>
        <stp/>
        <stp>BDS|11041357358903196764</stp>
        <tr r="W310" s="4"/>
      </tp>
      <tp t="e">
        <v>#N/A</v>
        <stp/>
        <stp>BDS|11228877223241879946</stp>
        <tr r="AG352" s="4"/>
        <tr r="AG352" s="4"/>
        <tr r="W352" s="4"/>
        <tr r="W352" s="4"/>
        <tr r="M352" s="4"/>
        <tr r="M352" s="4"/>
      </tp>
      <tp t="s">
        <v>#N/A N/A</v>
        <stp/>
        <stp>BDS|10281389504167718735</stp>
        <tr r="W227" s="4"/>
      </tp>
      <tp t="e">
        <v>#N/A</v>
        <stp/>
        <stp>BDS|13863052572736634123</stp>
        <tr r="AG138" s="4"/>
        <tr r="AG138" s="4"/>
        <tr r="W138" s="4"/>
        <tr r="W138" s="4"/>
        <tr r="M138" s="4"/>
        <tr r="M138" s="4"/>
      </tp>
      <tp t="e">
        <v>#N/A</v>
        <stp/>
        <stp>BDS|12850409106557283276</stp>
        <tr r="AG322" s="4"/>
        <tr r="AG322" s="4"/>
        <tr r="W322" s="4"/>
        <tr r="W322" s="4"/>
        <tr r="M322" s="4"/>
        <tr r="M322" s="4"/>
      </tp>
      <tp t="s">
        <v>#N/A N/A</v>
        <stp/>
        <stp>BDS|15719395169146979557</stp>
        <tr r="M56" s="4"/>
      </tp>
      <tp t="e">
        <v>#N/A</v>
        <stp/>
        <stp>BDS|14125584466755067142</stp>
        <tr r="M299" s="4"/>
        <tr r="M299" s="4"/>
        <tr r="W299" s="4"/>
        <tr r="W299" s="4"/>
        <tr r="AG299" s="4"/>
        <tr r="AG299" s="4"/>
      </tp>
      <tp t="s">
        <v>#N/A N/A</v>
        <stp/>
        <stp>BDS|13028735419442781450</stp>
        <tr r="W247" s="4"/>
      </tp>
      <tp t="s">
        <v>#N/A N/A</v>
        <stp/>
        <stp>BDS|13769524542123886277</stp>
        <tr r="AG183" s="4"/>
      </tp>
      <tp t="s">
        <v>#N/A N/A</v>
        <stp/>
        <stp>BDS|17255191167164662720</stp>
        <tr r="M220" s="4"/>
      </tp>
      <tp t="s">
        <v>#N/A N/A</v>
        <stp/>
        <stp>BDS|14086284857987645713</stp>
        <tr r="M157" s="4"/>
      </tp>
      <tp t="s">
        <v>#N/A N/A</v>
        <stp/>
        <stp>BDS|15960611310199315828</stp>
        <tr r="M389" s="4"/>
      </tp>
      <tp t="s">
        <v>#N/A N/A</v>
        <stp/>
        <stp>BDS|12657387211230370359</stp>
        <tr r="AG316" s="4"/>
      </tp>
      <tp t="e">
        <v>#N/A</v>
        <stp/>
        <stp>BDS|17199080854301142058</stp>
        <tr r="AG137" s="4"/>
        <tr r="AG137" s="4"/>
        <tr r="M137" s="4"/>
        <tr r="M137" s="4"/>
        <tr r="W137" s="4"/>
        <tr r="W137" s="4"/>
      </tp>
      <tp t="s">
        <v>#N/A N/A</v>
        <stp/>
        <stp>BDS|16988085274451841333</stp>
        <tr r="W297" s="4"/>
      </tp>
      <tp t="s">
        <v>#N/A N/A</v>
        <stp/>
        <stp>BDS|12882156742263491756</stp>
        <tr r="W184" s="4"/>
      </tp>
      <tp t="e">
        <v>#N/A</v>
        <stp/>
        <stp>BDS|18212546008599944781</stp>
        <tr r="M239" s="4"/>
        <tr r="M239" s="4"/>
        <tr r="W239" s="4"/>
        <tr r="W239" s="4"/>
        <tr r="AG239" s="4"/>
        <tr r="AG239" s="4"/>
      </tp>
      <tp t="s">
        <v>#N/A N/A</v>
        <stp/>
        <stp>BDS|10029919827379810123</stp>
        <tr r="M41" s="4"/>
      </tp>
      <tp t="s">
        <v>#N/A N/A</v>
        <stp/>
        <stp>BDS|13025399273446064260</stp>
        <tr r="AG236" s="4"/>
      </tp>
      <tp t="s">
        <v>#N/A N/A</v>
        <stp/>
        <stp>BDS|12794894632148568254</stp>
        <tr r="M36" s="4"/>
      </tp>
      <tp t="e">
        <v>#N/A</v>
        <stp/>
        <stp>BDS|16765790018985288683</stp>
        <tr r="W85" s="4"/>
        <tr r="W85" s="4"/>
        <tr r="M85" s="4"/>
        <tr r="M85" s="4"/>
        <tr r="AG85" s="4"/>
        <tr r="AG85" s="4"/>
      </tp>
      <tp t="s">
        <v>#N/A N/A</v>
        <stp/>
        <stp>BDS|15985778500819442875</stp>
        <tr r="W207" s="4"/>
      </tp>
      <tp t="s">
        <v>#N/A N/A</v>
        <stp/>
        <stp>BDS|15416075440664992676</stp>
        <tr r="M40" s="4"/>
      </tp>
      <tp t="e">
        <v>#N/A</v>
        <stp/>
        <stp>BDS|11029604228920486617</stp>
        <tr r="M320" s="4"/>
        <tr r="M320" s="4"/>
        <tr r="W320" s="4"/>
        <tr r="W320" s="4"/>
        <tr r="AG320" s="4"/>
        <tr r="AG320" s="4"/>
      </tp>
      <tp t="s">
        <v>#N/A N/A</v>
        <stp/>
        <stp>BDS|15258753163651961600</stp>
        <tr r="AG311" s="4"/>
      </tp>
      <tp t="e">
        <v>#N/A</v>
        <stp/>
        <stp>BDS|10114574427376296211</stp>
        <tr r="AG225" s="4"/>
        <tr r="AG225" s="4"/>
        <tr r="W225" s="4"/>
        <tr r="W225" s="4"/>
        <tr r="M225" s="4"/>
        <tr r="M225" s="4"/>
      </tp>
      <tp t="s">
        <v>#N/A N/A</v>
        <stp/>
        <stp>BDS|11998444560396691695</stp>
        <tr r="W301" s="4"/>
      </tp>
      <tp t="s">
        <v>#N/A N/A</v>
        <stp/>
        <stp>BDS|16459459619769847930</stp>
        <tr r="W213" s="4"/>
      </tp>
      <tp t="s">
        <v>#N/A N/A</v>
        <stp/>
        <stp>BDS|12168968081855783520</stp>
        <tr r="W289" s="4"/>
      </tp>
      <tp t="e">
        <v>#N/A</v>
        <stp/>
        <stp>BDS|15697739470587071161</stp>
        <tr r="W391" s="4"/>
        <tr r="W391" s="4"/>
        <tr r="M391" s="4"/>
        <tr r="M391" s="4"/>
        <tr r="AG391" s="4"/>
        <tr r="AG391" s="4"/>
      </tp>
      <tp t="e">
        <v>#N/A</v>
        <stp/>
        <stp>BDS|13245270207437003512</stp>
        <tr r="W369" s="4"/>
        <tr r="W369" s="4"/>
        <tr r="AG369" s="4"/>
        <tr r="AG369" s="4"/>
        <tr r="M369" s="4"/>
        <tr r="M369" s="4"/>
      </tp>
      <tp t="e">
        <v>#N/A</v>
        <stp/>
        <stp>BDS|18412347645874358863</stp>
        <tr r="M171" s="4"/>
        <tr r="M171" s="4"/>
        <tr r="AG171" s="4"/>
        <tr r="AG171" s="4"/>
        <tr r="W171" s="4"/>
        <tr r="W171" s="4"/>
      </tp>
      <tp t="s">
        <v>#N/A N/A</v>
        <stp/>
        <stp>BDS|15495202363444097677</stp>
        <tr r="M308" s="4"/>
      </tp>
      <tp t="s">
        <v>#N/A N/A</v>
        <stp/>
        <stp>BDS|16075300561224627471</stp>
        <tr r="M244" s="4"/>
      </tp>
      <tp t="s">
        <v>#N/A N/A</v>
        <stp/>
        <stp>BDS|11699157600582533175</stp>
        <tr r="AG60" s="4"/>
      </tp>
      <tp t="s">
        <v>#N/A N/A</v>
        <stp/>
        <stp>BDS|16730896319744765815</stp>
        <tr r="AG350" s="4"/>
      </tp>
      <tp t="s">
        <v>#N/A N/A</v>
        <stp/>
        <stp>BDS|11155322009682563398</stp>
        <tr r="AG324" s="4"/>
      </tp>
      <tp t="s">
        <v>#N/A N/A</v>
        <stp/>
        <stp>BDS|17961790802105532605</stp>
        <tr r="M251" s="4"/>
      </tp>
      <tp t="s">
        <v>#N/A N/A</v>
        <stp/>
        <stp>BDS|10977498156566898495</stp>
        <tr r="AG398" s="4"/>
      </tp>
      <tp t="s">
        <v>#N/A N/A</v>
        <stp/>
        <stp>BDS|18293496628074187953</stp>
        <tr r="M221" s="4"/>
      </tp>
      <tp t="e">
        <v>#N/A</v>
        <stp/>
        <stp>BDS|15280364803431438479</stp>
        <tr r="AG116" s="4"/>
        <tr r="AG116" s="4"/>
        <tr r="W116" s="4"/>
        <tr r="W116" s="4"/>
        <tr r="M116" s="4"/>
        <tr r="M116" s="4"/>
      </tp>
      <tp t="s">
        <v>#N/A N/A</v>
        <stp/>
        <stp>BDS|16109502605242863281</stp>
        <tr r="W172" s="4"/>
      </tp>
      <tp t="s">
        <v>#N/A N/A</v>
        <stp/>
        <stp>BDS|11730078171992140758</stp>
        <tr r="M348" s="4"/>
      </tp>
      <tp t="s">
        <v>#N/A N/A</v>
        <stp/>
        <stp>BDS|12728982368767530975</stp>
        <tr r="AG382" s="4"/>
      </tp>
      <tp t="s">
        <v>#N/A N/A</v>
        <stp/>
        <stp>BDS|18349207694155052523</stp>
        <tr r="AG352" s="4"/>
      </tp>
      <tp t="s">
        <v>#N/A N/A</v>
        <stp/>
        <stp>BDH|13247018626955261768</stp>
        <tr r="F380" s="4"/>
      </tp>
      <tp t="s">
        <v>#N/A N/A</v>
        <stp/>
        <stp>BDH|18423566798987266092</stp>
        <tr r="H21" s="4"/>
      </tp>
      <tp t="s">
        <v>#N/A N/A</v>
        <stp/>
        <stp>BDH|14276523500550083210</stp>
        <tr r="B357" s="4"/>
      </tp>
      <tp t="s">
        <v>#N/A N/A</v>
        <stp/>
        <stp>BDH|14368692923241074288</stp>
        <tr r="I241" s="4"/>
      </tp>
      <tp t="s">
        <v>#N/A N/A</v>
        <stp/>
        <stp>BDH|13534970135642391852</stp>
        <tr r="E274" s="4"/>
      </tp>
      <tp t="s">
        <v>#N/A N/A</v>
        <stp/>
        <stp>BDH|17763810390740755508</stp>
        <tr r="I97" s="4"/>
      </tp>
      <tp t="s">
        <v>#N/A N/A</v>
        <stp/>
        <stp>BDH|18260894899838418278</stp>
        <tr r="E37" s="4"/>
      </tp>
      <tp t="s">
        <v>#N/A N/A</v>
        <stp/>
        <stp>BDH|12165975889361600182</stp>
        <tr r="H25" s="4"/>
      </tp>
      <tp t="s">
        <v>#N/A N/A</v>
        <stp/>
        <stp>BDH|15717138944437378430</stp>
        <tr r="G16" s="4"/>
      </tp>
      <tp t="s">
        <v>#N/A N/A</v>
        <stp/>
        <stp>BDH|13611917092001583107</stp>
        <tr r="I220" s="4"/>
      </tp>
      <tp t="s">
        <v>#N/A N/A</v>
        <stp/>
        <stp>BDH|14879624743385194080</stp>
        <tr r="D307" s="4"/>
      </tp>
      <tp t="s">
        <v>#N/A N/A</v>
        <stp/>
        <stp>BDH|15798115310467373151</stp>
        <tr r="G184" s="4"/>
      </tp>
      <tp t="s">
        <v>#N/A N/A</v>
        <stp/>
        <stp>BDH|10410122936250987197</stp>
        <tr r="G357" s="4"/>
      </tp>
      <tp t="s">
        <v>#N/A N/A</v>
        <stp/>
        <stp>BDH|11126705126673489434</stp>
        <tr r="F308" s="4"/>
      </tp>
      <tp t="s">
        <v>#N/A N/A</v>
        <stp/>
        <stp>BDH|10053469871645486531</stp>
        <tr r="E258" s="4"/>
      </tp>
      <tp t="s">
        <v>#N/A N/A</v>
        <stp/>
        <stp>BDH|10578553507644344246</stp>
        <tr r="B387" s="4"/>
      </tp>
      <tp t="s">
        <v>#N/A N/A</v>
        <stp/>
        <stp>BDH|14773406403174230763</stp>
        <tr r="H73" s="4"/>
      </tp>
      <tp t="s">
        <v>#N/A N/A</v>
        <stp/>
        <stp>BDH|16517897979452367863</stp>
        <tr r="E223" s="4"/>
      </tp>
      <tp t="s">
        <v>#N/A N/A</v>
        <stp/>
        <stp>BDH|15612324259567810754</stp>
        <tr r="E201" s="4"/>
      </tp>
      <tp t="s">
        <v>#N/A N/A</v>
        <stp/>
        <stp>BDH|14499511055221777679</stp>
        <tr r="I243" s="4"/>
      </tp>
      <tp t="s">
        <v>#N/A N/A</v>
        <stp/>
        <stp>BDH|17523745607652356150</stp>
        <tr r="B306" s="4"/>
      </tp>
      <tp t="s">
        <v>#N/A N/A</v>
        <stp/>
        <stp>BDH|14139330841189980991</stp>
        <tr r="E337" s="4"/>
      </tp>
      <tp t="s">
        <v>#N/A N/A</v>
        <stp/>
        <stp>BDH|11311937959429325798</stp>
        <tr r="E187" s="4"/>
      </tp>
      <tp t="s">
        <v>#N/A N/A</v>
        <stp/>
        <stp>BDH|13971200729288259818</stp>
        <tr r="F286" s="4"/>
      </tp>
      <tp t="s">
        <v>#N/A N/A</v>
        <stp/>
        <stp>BDH|17044894428938136635</stp>
        <tr r="B320" s="4"/>
      </tp>
      <tp t="s">
        <v>#N/A N/A</v>
        <stp/>
        <stp>BDH|14685168902814824294</stp>
        <tr r="H193" s="4"/>
      </tp>
      <tp t="s">
        <v>#N/A N/A</v>
        <stp/>
        <stp>BDH|11616734784698093524</stp>
        <tr r="D84" s="4"/>
      </tp>
      <tp t="s">
        <v>#N/A N/A</v>
        <stp/>
        <stp>BDH|13448302934594304401</stp>
        <tr r="F57" s="4"/>
      </tp>
      <tp t="s">
        <v>#N/A N/A</v>
        <stp/>
        <stp>BDH|16371938030876664956</stp>
        <tr r="D302" s="4"/>
      </tp>
      <tp t="s">
        <v>#N/A N/A</v>
        <stp/>
        <stp>BDH|14647683191060899848</stp>
        <tr r="B19" s="4"/>
      </tp>
      <tp t="s">
        <v>#N/A N/A</v>
        <stp/>
        <stp>BDH|12562253154013049577</stp>
        <tr r="H159" s="4"/>
      </tp>
      <tp t="s">
        <v>#N/A N/A</v>
        <stp/>
        <stp>BDH|12514357802514186612</stp>
        <tr r="H101" s="4"/>
      </tp>
      <tp t="s">
        <v>#N/A N/A</v>
        <stp/>
        <stp>BDH|14251309475437335463</stp>
        <tr r="C373" s="4"/>
      </tp>
      <tp t="s">
        <v>#N/A N/A</v>
        <stp/>
        <stp>BDH|12819479819451655524</stp>
        <tr r="C91" s="4"/>
      </tp>
      <tp t="s">
        <v>#N/A N/A</v>
        <stp/>
        <stp>BDH|10025158127532557259</stp>
        <tr r="E214" s="4"/>
      </tp>
      <tp t="s">
        <v>#N/A N/A</v>
        <stp/>
        <stp>BDH|12942627458195001713</stp>
        <tr r="H124" s="4"/>
      </tp>
      <tp t="s">
        <v>#N/A N/A</v>
        <stp/>
        <stp>BDH|15770950893044652255</stp>
        <tr r="I162" s="4"/>
      </tp>
      <tp t="s">
        <v>#N/A N/A</v>
        <stp/>
        <stp>BDH|11866774768284423714</stp>
        <tr r="G368" s="4"/>
      </tp>
      <tp t="s">
        <v>#N/A N/A</v>
        <stp/>
        <stp>BDH|10057767156202509308</stp>
        <tr r="I359" s="4"/>
      </tp>
      <tp t="s">
        <v>#N/A N/A</v>
        <stp/>
        <stp>BDH|12901401577051388387</stp>
        <tr r="C193" s="4"/>
      </tp>
      <tp t="s">
        <v>#N/A N/A</v>
        <stp/>
        <stp>BDH|12420658076315794553</stp>
        <tr r="G240" s="4"/>
      </tp>
      <tp t="s">
        <v>#N/A N/A</v>
        <stp/>
        <stp>BDH|16137530652051798428</stp>
        <tr r="E29" s="4"/>
      </tp>
      <tp t="s">
        <v>#N/A N/A</v>
        <stp/>
        <stp>BDH|11060243151116030305</stp>
        <tr r="E172" s="4"/>
      </tp>
      <tp t="s">
        <v>#N/A N/A</v>
        <stp/>
        <stp>BDH|11538117801873774079</stp>
        <tr r="E202" s="4"/>
      </tp>
      <tp t="s">
        <v>#N/A N/A</v>
        <stp/>
        <stp>BDH|10941727753059524884</stp>
        <tr r="G44" s="4"/>
      </tp>
      <tp t="s">
        <v>#N/A N/A</v>
        <stp/>
        <stp>BDH|17086903847011511863</stp>
        <tr r="H151" s="4"/>
      </tp>
      <tp t="s">
        <v>#N/A N/A</v>
        <stp/>
        <stp>BDH|12396045833112631063</stp>
        <tr r="I29" s="4"/>
      </tp>
      <tp t="s">
        <v>#N/A N/A</v>
        <stp/>
        <stp>BDH|16216730376407725247</stp>
        <tr r="G81" s="4"/>
      </tp>
      <tp t="s">
        <v>#N/A N/A</v>
        <stp/>
        <stp>BDH|13148812192885598432</stp>
        <tr r="I50" s="4"/>
      </tp>
      <tp t="s">
        <v>#N/A N/A</v>
        <stp/>
        <stp>BDH|16211189053901538087</stp>
        <tr r="E121" s="4"/>
      </tp>
      <tp t="s">
        <v>#N/A N/A</v>
        <stp/>
        <stp>BDH|16207963971872309910</stp>
        <tr r="D245" s="4"/>
      </tp>
      <tp t="s">
        <v>#N/A N/A</v>
        <stp/>
        <stp>BDH|15817927839414584810</stp>
        <tr r="I381" s="4"/>
      </tp>
      <tp t="s">
        <v>#N/A N/A</v>
        <stp/>
        <stp>BDH|16763605261032095715</stp>
        <tr r="I273" s="4"/>
      </tp>
      <tp t="s">
        <v>#N/A N/A</v>
        <stp/>
        <stp>BDH|17448167877756795453</stp>
        <tr r="I170" s="4"/>
      </tp>
      <tp t="s">
        <v>#N/A N/A</v>
        <stp/>
        <stp>BDH|17572535761830839785</stp>
        <tr r="I300" s="4"/>
      </tp>
      <tp t="s">
        <v>#N/A N/A</v>
        <stp/>
        <stp>BDH|10260621108524801171</stp>
        <tr r="G12" s="4"/>
      </tp>
      <tp t="s">
        <v>#N/A N/A</v>
        <stp/>
        <stp>BDH|14764211652440753044</stp>
        <tr r="B229" s="4"/>
      </tp>
      <tp t="s">
        <v>#N/A N/A</v>
        <stp/>
        <stp>BDH|18089570496340356758</stp>
        <tr r="E49" s="4"/>
      </tp>
      <tp t="s">
        <v>#N/A N/A</v>
        <stp/>
        <stp>BDH|11876416588428765615</stp>
        <tr r="I372" s="4"/>
      </tp>
      <tp t="s">
        <v>#N/A N/A</v>
        <stp/>
        <stp>BDH|15913628543183831760</stp>
        <tr r="C173" s="4"/>
      </tp>
      <tp t="s">
        <v>#N/A N/A</v>
        <stp/>
        <stp>BDH|11080948829159333088</stp>
        <tr r="G152" s="4"/>
      </tp>
      <tp t="s">
        <v>#N/A N/A</v>
        <stp/>
        <stp>BDH|11421936183892051123</stp>
        <tr r="B13" s="4"/>
      </tp>
      <tp t="s">
        <v>#N/A N/A</v>
        <stp/>
        <stp>BDH|13540080948472609651</stp>
        <tr r="F177" s="4"/>
      </tp>
      <tp t="s">
        <v>#N/A N/A</v>
        <stp/>
        <stp>BDH|18316919369461110535</stp>
        <tr r="E320" s="4"/>
      </tp>
      <tp t="s">
        <v>#N/A N/A</v>
        <stp/>
        <stp>BDH|15021551507512308188</stp>
        <tr r="E64" s="4"/>
      </tp>
      <tp t="s">
        <v>#N/A N/A</v>
        <stp/>
        <stp>BDH|14766062918640691665</stp>
        <tr r="G95" s="4"/>
      </tp>
      <tp t="s">
        <v>#N/A N/A</v>
        <stp/>
        <stp>BDH|16350179838100268775</stp>
        <tr r="H154" s="4"/>
      </tp>
      <tp t="s">
        <v>#N/A N/A</v>
        <stp/>
        <stp>BDH|11643714735095973326</stp>
        <tr r="D200" s="4"/>
      </tp>
      <tp t="s">
        <v>#N/A N/A</v>
        <stp/>
        <stp>BDH|17851297875269871857</stp>
        <tr r="F148" s="4"/>
      </tp>
      <tp t="s">
        <v>#N/A N/A</v>
        <stp/>
        <stp>BDH|14290587753886331133</stp>
        <tr r="D331" s="4"/>
      </tp>
      <tp t="s">
        <v>#N/A N/A</v>
        <stp/>
        <stp>BDH|11465268869134790252</stp>
        <tr r="D394" s="4"/>
      </tp>
      <tp t="s">
        <v>#N/A N/A</v>
        <stp/>
        <stp>BDH|17052879149720585839</stp>
        <tr r="B247" s="4"/>
      </tp>
      <tp t="s">
        <v>#N/A N/A</v>
        <stp/>
        <stp>BDH|13824233611983602041</stp>
        <tr r="I360" s="4"/>
      </tp>
      <tp t="s">
        <v>#N/A N/A</v>
        <stp/>
        <stp>BDH|17258629979275797069</stp>
        <tr r="F309" s="4"/>
      </tp>
      <tp t="s">
        <v>#N/A N/A</v>
        <stp/>
        <stp>BDH|16661066820814849300</stp>
        <tr r="F302" s="4"/>
      </tp>
      <tp t="s">
        <v>#N/A N/A</v>
        <stp/>
        <stp>BDH|15973151148556925552</stp>
        <tr r="B161" s="4"/>
      </tp>
      <tp t="s">
        <v>#N/A N/A</v>
        <stp/>
        <stp>BDH|15911526073845547159</stp>
        <tr r="C369" s="4"/>
      </tp>
      <tp t="s">
        <v>#N/A N/A</v>
        <stp/>
        <stp>BDH|12832040216497346713</stp>
        <tr r="D281" s="4"/>
      </tp>
      <tp t="s">
        <v>#N/A N/A</v>
        <stp/>
        <stp>BDH|10197556998807265866</stp>
        <tr r="H53" s="4"/>
      </tp>
      <tp t="s">
        <v>#N/A N/A</v>
        <stp/>
        <stp>BDH|17132336714196826061</stp>
        <tr r="G30" s="4"/>
      </tp>
      <tp t="s">
        <v>#N/A N/A</v>
        <stp/>
        <stp>BDH|12650396232931744014</stp>
        <tr r="H112" s="4"/>
      </tp>
      <tp t="s">
        <v>#N/A N/A</v>
        <stp/>
        <stp>BDH|16272177559996006771</stp>
        <tr r="F356" s="4"/>
      </tp>
      <tp t="s">
        <v>#N/A N/A</v>
        <stp/>
        <stp>BDH|18292889830276159608</stp>
        <tr r="C266" s="4"/>
      </tp>
      <tp t="s">
        <v>#N/A N/A</v>
        <stp/>
        <stp>BDH|14083241069161760212</stp>
        <tr r="I135" s="4"/>
      </tp>
      <tp t="s">
        <v>#N/A N/A</v>
        <stp/>
        <stp>BDH|13483207137777025686</stp>
        <tr r="D103" s="4"/>
      </tp>
      <tp t="s">
        <v>#N/A N/A</v>
        <stp/>
        <stp>BDH|17313495814870439107</stp>
        <tr r="I59" s="4"/>
      </tp>
      <tp t="s">
        <v>#N/A N/A</v>
        <stp/>
        <stp>BDH|15286102183349918627</stp>
        <tr r="F23" s="4"/>
      </tp>
      <tp t="s">
        <v>#N/A N/A</v>
        <stp/>
        <stp>BDH|10834545741644541622</stp>
        <tr r="D123" s="4"/>
      </tp>
      <tp t="s">
        <v>#N/A N/A</v>
        <stp/>
        <stp>BDH|10204831145909882664</stp>
        <tr r="H52" s="4"/>
      </tp>
      <tp t="s">
        <v>#N/A N/A</v>
        <stp/>
        <stp>BDH|11675057246982027483</stp>
        <tr r="G166" s="4"/>
      </tp>
      <tp t="s">
        <v>#N/A N/A</v>
        <stp/>
        <stp>BDH|10227138046050275685</stp>
        <tr r="H243" s="4"/>
      </tp>
      <tp t="s">
        <v>#N/A N/A</v>
        <stp/>
        <stp>BDH|14349956405498820668</stp>
        <tr r="B28" s="4"/>
      </tp>
      <tp t="s">
        <v>#N/A N/A</v>
        <stp/>
        <stp>BDH|14383762645526526281</stp>
        <tr r="C281" s="4"/>
      </tp>
      <tp t="s">
        <v>#N/A N/A</v>
        <stp/>
        <stp>BDH|11113456939570533552</stp>
        <tr r="C182" s="4"/>
      </tp>
      <tp t="s">
        <v>#N/A N/A</v>
        <stp/>
        <stp>BDH|11126018303850918274</stp>
        <tr r="B173" s="4"/>
      </tp>
      <tp t="s">
        <v>#N/A N/A</v>
        <stp/>
        <stp>BDH|13351233779512214765</stp>
        <tr r="D28" s="4"/>
      </tp>
      <tp t="s">
        <v>#N/A N/A</v>
        <stp/>
        <stp>BDH|14772200698789644541</stp>
        <tr r="I318" s="4"/>
      </tp>
      <tp t="s">
        <v>#N/A N/A</v>
        <stp/>
        <stp>BDH|14530662106869116884</stp>
        <tr r="I69" s="4"/>
      </tp>
      <tp t="s">
        <v>#N/A N/A</v>
        <stp/>
        <stp>BDH|10420090575714601027</stp>
        <tr r="B60" s="4"/>
      </tp>
      <tp t="s">
        <v>#N/A N/A</v>
        <stp/>
        <stp>BDH|17662994750821226919</stp>
        <tr r="E192" s="4"/>
      </tp>
      <tp t="s">
        <v>#N/A N/A</v>
        <stp/>
        <stp>BDH|10933590313944726389</stp>
        <tr r="G337" s="4"/>
      </tp>
      <tp t="s">
        <v>#N/A N/A</v>
        <stp/>
        <stp>BDH|11273227827214800632</stp>
        <tr r="F180" s="4"/>
      </tp>
      <tp t="s">
        <v>#N/A N/A</v>
        <stp/>
        <stp>BDH|14856175390209010633</stp>
        <tr r="G319" s="4"/>
      </tp>
      <tp t="s">
        <v>#N/A N/A</v>
        <stp/>
        <stp>BDH|16955593906025095594</stp>
        <tr r="H98" s="4"/>
      </tp>
      <tp t="s">
        <v>#N/A N/A</v>
        <stp/>
        <stp>BDH|14378963046419426388</stp>
        <tr r="H331" s="4"/>
      </tp>
      <tp t="s">
        <v>#N/A N/A</v>
        <stp/>
        <stp>BDH|14525764382599687182</stp>
        <tr r="I60" s="4"/>
      </tp>
      <tp t="s">
        <v>#N/A N/A</v>
        <stp/>
        <stp>BDH|17062631910172469189</stp>
        <tr r="G224" s="4"/>
      </tp>
      <tp t="s">
        <v>#N/A N/A</v>
        <stp/>
        <stp>BDH|15015911571129869175</stp>
        <tr r="G22" s="4"/>
      </tp>
      <tp t="s">
        <v>#N/A N/A</v>
        <stp/>
        <stp>BDH|16706120762680875200</stp>
        <tr r="B133" s="4"/>
      </tp>
      <tp t="s">
        <v>#N/A N/A</v>
        <stp/>
        <stp>BDH|14486290643874235536</stp>
        <tr r="B122" s="4"/>
      </tp>
      <tp t="s">
        <v>#N/A N/A</v>
        <stp/>
        <stp>BDH|16540074959696540616</stp>
        <tr r="H138" s="4"/>
      </tp>
      <tp t="s">
        <v>#N/A N/A</v>
        <stp/>
        <stp>BDH|15660768268290328753</stp>
        <tr r="F215" s="4"/>
      </tp>
      <tp t="s">
        <v>#N/A N/A</v>
        <stp/>
        <stp>BDH|18121840512207007595</stp>
        <tr r="E99" s="4"/>
      </tp>
      <tp t="s">
        <v>#N/A N/A</v>
        <stp/>
        <stp>BDH|13059091432922398160</stp>
        <tr r="B105" s="4"/>
      </tp>
    </main>
    <main first="bofaddin.rtdserver">
      <tp t="s">
        <v>#N/A N/A</v>
        <stp/>
        <stp>BDS|17608867486734462381</stp>
        <tr r="W140" s="4"/>
      </tp>
      <tp t="s">
        <v>#N/A N/A</v>
        <stp/>
        <stp>BDS|11615480233032328450</stp>
        <tr r="AG333" s="4"/>
      </tp>
      <tp t="s">
        <v>#N/A N/A</v>
        <stp/>
        <stp>BDS|16838183874907908756</stp>
        <tr r="AG313" s="4"/>
      </tp>
      <tp t="e">
        <v>#N/A</v>
        <stp/>
        <stp>BDS|10276030352344289192</stp>
        <tr r="M98" s="4"/>
        <tr r="M98" s="4"/>
        <tr r="AG98" s="4"/>
        <tr r="AG98" s="4"/>
        <tr r="W98" s="4"/>
        <tr r="W98" s="4"/>
      </tp>
      <tp t="s">
        <v>#N/A N/A</v>
        <stp/>
        <stp>BDS|17091925084893619587</stp>
        <tr r="W131" s="4"/>
      </tp>
      <tp t="s">
        <v>#N/A N/A</v>
        <stp/>
        <stp>BDS|14198211799808315721</stp>
        <tr r="W31" s="4"/>
      </tp>
      <tp t="e">
        <v>#N/A</v>
        <stp/>
        <stp>BDS|13734317647442860612</stp>
        <tr r="M275" s="4"/>
        <tr r="M275" s="4"/>
        <tr r="W275" s="4"/>
        <tr r="W275" s="4"/>
        <tr r="AG275" s="4"/>
        <tr r="AG275" s="4"/>
      </tp>
      <tp t="s">
        <v>#N/A N/A</v>
        <stp/>
        <stp>BDS|12726363067071793688</stp>
        <tr r="W148" s="4"/>
      </tp>
      <tp t="s">
        <v>#N/A N/A</v>
        <stp/>
        <stp>BDS|15782351577138878948</stp>
        <tr r="W286" s="4"/>
      </tp>
      <tp t="s">
        <v>#N/A N/A</v>
        <stp/>
        <stp>BDS|17979462579411628594</stp>
        <tr r="W269" s="4"/>
      </tp>
      <tp t="s">
        <v>#N/A N/A</v>
        <stp/>
        <stp>BDS|12080081164184508072</stp>
        <tr r="W385" s="4"/>
      </tp>
      <tp t="s">
        <v>#N/A N/A</v>
        <stp/>
        <stp>BDS|11818054318519360988</stp>
        <tr r="AG172" s="4"/>
      </tp>
      <tp t="s">
        <v>#N/A N/A</v>
        <stp/>
        <stp>BDS|15406012510106895213</stp>
        <tr r="M144" s="4"/>
      </tp>
      <tp t="s">
        <v>#N/A N/A</v>
        <stp/>
        <stp>BDS|12740908448758105731</stp>
        <tr r="AG400" s="4"/>
      </tp>
      <tp t="s">
        <v>#N/A N/A</v>
        <stp/>
        <stp>BDS|17731347229646435032</stp>
        <tr r="AG157" s="4"/>
      </tp>
      <tp t="s">
        <v>#N/A N/A</v>
        <stp/>
        <stp>BDS|15686043122556616146</stp>
        <tr r="W34" s="4"/>
      </tp>
      <tp t="s">
        <v>#N/A N/A</v>
        <stp/>
        <stp>BDS|14410050661576191435</stp>
        <tr r="AG138" s="4"/>
      </tp>
      <tp t="s">
        <v>#N/A N/A</v>
        <stp/>
        <stp>BDS|12793166601683164028</stp>
        <tr r="AG18" s="4"/>
      </tp>
      <tp t="s">
        <v>#N/A N/A</v>
        <stp/>
        <stp>BDS|16354505410800241217</stp>
        <tr r="AG268" s="4"/>
      </tp>
      <tp t="s">
        <v>#N/A N/A</v>
        <stp/>
        <stp>BDS|15274678732017452731</stp>
        <tr r="AG132" s="4"/>
      </tp>
      <tp t="s">
        <v>#N/A N/A</v>
        <stp/>
        <stp>BDS|17994492604074080749</stp>
        <tr r="W75" s="4"/>
      </tp>
      <tp t="s">
        <v>#N/A N/A</v>
        <stp/>
        <stp>BDS|16699400601864059675</stp>
        <tr r="W144" s="4"/>
      </tp>
      <tp t="s">
        <v>#N/A N/A</v>
        <stp/>
        <stp>BDS|13301256662280728730</stp>
        <tr r="W285" s="4"/>
      </tp>
      <tp t="s">
        <v>#N/A N/A</v>
        <stp/>
        <stp>BDS|13474057933563531364</stp>
        <tr r="M149" s="4"/>
      </tp>
      <tp t="s">
        <v>#N/A N/A</v>
        <stp/>
        <stp>BDS|12857730897374532885</stp>
        <tr r="M361" s="4"/>
      </tp>
      <tp t="s">
        <v>#N/A N/A</v>
        <stp/>
        <stp>BDS|17568471771694312069</stp>
        <tr r="W150" s="4"/>
      </tp>
      <tp t="e">
        <v>#N/A</v>
        <stp/>
        <stp>BDS|10350161864147033079</stp>
        <tr r="W190" s="4"/>
        <tr r="W190" s="4"/>
        <tr r="AG190" s="4"/>
        <tr r="AG190" s="4"/>
        <tr r="M190" s="4"/>
        <tr r="M190" s="4"/>
      </tp>
      <tp t="e">
        <v>#N/A</v>
        <stp/>
        <stp>BDS|15305065355850611001</stp>
        <tr r="AG188" s="4"/>
        <tr r="AG188" s="4"/>
        <tr r="W188" s="4"/>
        <tr r="W188" s="4"/>
        <tr r="M188" s="4"/>
        <tr r="M188" s="4"/>
      </tp>
      <tp t="s">
        <v>#N/A N/A</v>
        <stp/>
        <stp>BDS|15363610206740731348</stp>
        <tr r="M38" s="4"/>
      </tp>
      <tp t="s">
        <v>#N/A N/A</v>
        <stp/>
        <stp>BDS|15008815602605787837</stp>
        <tr r="M306" s="4"/>
      </tp>
      <tp t="s">
        <v>#N/A N/A</v>
        <stp/>
        <stp>BDS|16037589142167827055</stp>
        <tr r="W81" s="4"/>
      </tp>
      <tp t="s">
        <v>#N/A N/A</v>
        <stp/>
        <stp>BDS|12203413293336797908</stp>
        <tr r="AG240" s="4"/>
      </tp>
      <tp t="s">
        <v>#N/A N/A</v>
        <stp/>
        <stp>BDS|17179520073353704601</stp>
        <tr r="M159" s="4"/>
      </tp>
      <tp t="s">
        <v>#N/A N/A</v>
        <stp/>
        <stp>BDS|11287528250249204856</stp>
        <tr r="AG289" s="4"/>
      </tp>
      <tp t="s">
        <v>#N/A N/A</v>
        <stp/>
        <stp>BDS|15191931224607678942</stp>
        <tr r="AG139" s="4"/>
      </tp>
      <tp t="s">
        <v>#N/A N/A</v>
        <stp/>
        <stp>BDS|12688528877382510222</stp>
        <tr r="M238" s="4"/>
      </tp>
      <tp t="e">
        <v>#N/A</v>
        <stp/>
        <stp>BDS|14806635117405825618</stp>
        <tr r="W356" s="4"/>
        <tr r="W356" s="4"/>
        <tr r="AG356" s="4"/>
        <tr r="AG356" s="4"/>
        <tr r="M356" s="4"/>
        <tr r="M356" s="4"/>
      </tp>
      <tp t="s">
        <v>#N/A N/A</v>
        <stp/>
        <stp>BDS|17490161107077841184</stp>
        <tr r="W96" s="4"/>
      </tp>
      <tp t="s">
        <v>#N/A N/A</v>
        <stp/>
        <stp>BDS|12266254281051739940</stp>
        <tr r="AG119" s="4"/>
      </tp>
      <tp t="s">
        <v>#N/A N/A</v>
        <stp/>
        <stp>BDH|10438750313637330108</stp>
        <tr r="C130" s="4"/>
      </tp>
      <tp t="s">
        <v>#N/A N/A</v>
        <stp/>
        <stp>BDH|12433180829660252167</stp>
        <tr r="H129" s="4"/>
      </tp>
      <tp t="s">
        <v>#N/A N/A</v>
        <stp/>
        <stp>BDH|13568123630510589122</stp>
        <tr r="D176" s="4"/>
      </tp>
      <tp t="s">
        <v>#N/A N/A</v>
        <stp/>
        <stp>BDH|10708696120504888063</stp>
        <tr r="E312" s="4"/>
      </tp>
      <tp t="s">
        <v>#N/A N/A</v>
        <stp/>
        <stp>BDH|18155847366791635759</stp>
        <tr r="G242" s="4"/>
      </tp>
      <tp t="s">
        <v>#N/A N/A</v>
        <stp/>
        <stp>BDH|16321395263982223187</stp>
        <tr r="G24" s="4"/>
      </tp>
      <tp t="s">
        <v>#N/A N/A</v>
        <stp/>
        <stp>BDH|16813429418794822797</stp>
        <tr r="G59" s="4"/>
      </tp>
      <tp t="s">
        <v>#N/A N/A</v>
        <stp/>
        <stp>BDH|13932704703905009197</stp>
        <tr r="C278" s="4"/>
      </tp>
      <tp t="s">
        <v>#N/A N/A</v>
        <stp/>
        <stp>BDH|14417860443400095825</stp>
        <tr r="D348" s="4"/>
      </tp>
      <tp t="s">
        <v>#N/A N/A</v>
        <stp/>
        <stp>BDH|11811527901100976418</stp>
        <tr r="I115" s="4"/>
      </tp>
      <tp t="s">
        <v>#N/A N/A</v>
        <stp/>
        <stp>BDH|18266946724284148709</stp>
        <tr r="E157" s="4"/>
      </tp>
      <tp t="s">
        <v>#N/A N/A</v>
        <stp/>
        <stp>BDH|12756180530186806649</stp>
        <tr r="I225" s="4"/>
      </tp>
      <tp t="s">
        <v>#N/A N/A</v>
        <stp/>
        <stp>BDH|14634174438905365395</stp>
        <tr r="I61" s="4"/>
      </tp>
      <tp t="s">
        <v>#N/A N/A</v>
        <stp/>
        <stp>BDH|11104089648516014320</stp>
        <tr r="I62" s="4"/>
      </tp>
      <tp t="s">
        <v>#N/A N/A</v>
        <stp/>
        <stp>BDH|12671333138447796594</stp>
        <tr r="G143" s="4"/>
      </tp>
      <tp t="s">
        <v>#N/A N/A</v>
        <stp/>
        <stp>BDH|13760656700716983383</stp>
        <tr r="E122" s="4"/>
      </tp>
      <tp t="s">
        <v>#N/A N/A</v>
        <stp/>
        <stp>BDH|10054539956805758512</stp>
        <tr r="F281" s="4"/>
      </tp>
      <tp t="s">
        <v>#N/A N/A</v>
        <stp/>
        <stp>BDH|10604575520490702756</stp>
        <tr r="F389" s="4"/>
      </tp>
      <tp t="s">
        <v>#N/A N/A</v>
        <stp/>
        <stp>BDH|14324227288698375691</stp>
        <tr r="H365" s="4"/>
      </tp>
      <tp t="s">
        <v>#N/A N/A</v>
        <stp/>
        <stp>BDH|13902123211236031596</stp>
        <tr r="G347" s="4"/>
      </tp>
      <tp t="s">
        <v>#N/A N/A</v>
        <stp/>
        <stp>BDH|15735666441834173331</stp>
        <tr r="E66" s="4"/>
      </tp>
      <tp t="s">
        <v>#N/A N/A</v>
        <stp/>
        <stp>BDH|14442862323476481877</stp>
        <tr r="C107" s="4"/>
      </tp>
      <tp t="s">
        <v>#N/A N/A</v>
        <stp/>
        <stp>BDH|12560271372474109332</stp>
        <tr r="E359" s="4"/>
      </tp>
      <tp t="s">
        <v>#N/A N/A</v>
        <stp/>
        <stp>BDH|12052455565509109932</stp>
        <tr r="C108" s="4"/>
      </tp>
      <tp t="s">
        <v>#N/A N/A</v>
        <stp/>
        <stp>BDH|12047247536640655364</stp>
        <tr r="F74" s="4"/>
      </tp>
      <tp t="s">
        <v>#N/A N/A</v>
        <stp/>
        <stp>BDH|15566875874733591966</stp>
        <tr r="D56" s="4"/>
      </tp>
      <tp t="s">
        <v>#N/A N/A</v>
        <stp/>
        <stp>BDH|10038052952226410369</stp>
        <tr r="G331" s="4"/>
      </tp>
      <tp t="s">
        <v>#N/A N/A</v>
        <stp/>
        <stp>BDH|15311572163251193736</stp>
        <tr r="E394" s="4"/>
      </tp>
      <tp t="s">
        <v>#N/A N/A</v>
        <stp/>
        <stp>BDH|10631707048983322082</stp>
        <tr r="G8" s="4"/>
      </tp>
      <tp t="s">
        <v>#N/A N/A</v>
        <stp/>
        <stp>BDH|11917728973561823053</stp>
        <tr r="B59" s="4"/>
      </tp>
      <tp t="s">
        <v>#N/A N/A</v>
        <stp/>
        <stp>BDH|17806385734974976388</stp>
        <tr r="I95" s="4"/>
      </tp>
      <tp t="s">
        <v>#N/A N/A</v>
        <stp/>
        <stp>BDH|14850753279301243530</stp>
        <tr r="I288" s="4"/>
      </tp>
      <tp t="s">
        <v>#N/A N/A</v>
        <stp/>
        <stp>BDH|10976919306858973120</stp>
        <tr r="G94" s="4"/>
      </tp>
      <tp t="s">
        <v>#N/A N/A</v>
        <stp/>
        <stp>BDH|10000034761187094178</stp>
        <tr r="G360" s="4"/>
      </tp>
      <tp t="s">
        <v>#N/A N/A</v>
        <stp/>
        <stp>BDH|10593175244361530468</stp>
        <tr r="F252" s="4"/>
      </tp>
      <tp t="s">
        <v>#N/A N/A</v>
        <stp/>
        <stp>BDH|15502201919967945117</stp>
        <tr r="D351" s="4"/>
      </tp>
      <tp t="s">
        <v>#N/A N/A</v>
        <stp/>
        <stp>BDH|15524456453252611618</stp>
        <tr r="E399" s="4"/>
      </tp>
      <tp t="s">
        <v>#N/A N/A</v>
        <stp/>
        <stp>BDH|14040118676567512567</stp>
        <tr r="C377" s="4"/>
      </tp>
      <tp t="s">
        <v>#N/A N/A</v>
        <stp/>
        <stp>BDH|12770140545440068726</stp>
        <tr r="E142" s="4"/>
      </tp>
      <tp t="s">
        <v>#N/A N/A</v>
        <stp/>
        <stp>BDH|15413073030982682412</stp>
        <tr r="D329" s="4"/>
      </tp>
      <tp t="s">
        <v>#N/A N/A</v>
        <stp/>
        <stp>BDH|18298355806943127840</stp>
        <tr r="I136" s="4"/>
      </tp>
      <tp t="s">
        <v>#N/A N/A</v>
        <stp/>
        <stp>BDH|15768706586163442910</stp>
        <tr r="C11" s="4"/>
      </tp>
      <tp t="s">
        <v>#N/A N/A</v>
        <stp/>
        <stp>BDH|12661971395140822281</stp>
        <tr r="F330" s="4"/>
      </tp>
      <tp t="s">
        <v>#N/A N/A</v>
        <stp/>
        <stp>BDH|11131605442797277452</stp>
        <tr r="E246" s="4"/>
      </tp>
      <tp t="s">
        <v>#N/A N/A</v>
        <stp/>
        <stp>BDH|10588937115471394979</stp>
        <tr r="I150" s="4"/>
      </tp>
      <tp t="s">
        <v>#N/A N/A</v>
        <stp/>
        <stp>BDH|16310300446086079729</stp>
        <tr r="H149" s="4"/>
      </tp>
      <tp t="s">
        <v>#N/A N/A</v>
        <stp/>
        <stp>BDH|16907918696646086099</stp>
        <tr r="C127" s="4"/>
      </tp>
      <tp t="s">
        <v>#N/A N/A</v>
        <stp/>
        <stp>BDH|12053071539135848411</stp>
        <tr r="E329" s="4"/>
      </tp>
      <tp t="s">
        <v>#N/A N/A</v>
        <stp/>
        <stp>BDH|12430089001971816322</stp>
        <tr r="D39" s="4"/>
      </tp>
      <tp t="s">
        <v>#N/A N/A</v>
        <stp/>
        <stp>BDH|10892344719931716355</stp>
        <tr r="F300" s="4"/>
      </tp>
      <tp t="s">
        <v>#N/A N/A</v>
        <stp/>
        <stp>BDH|17921694899138835061</stp>
        <tr r="F143" s="4"/>
      </tp>
      <tp t="s">
        <v>#N/A N/A</v>
        <stp/>
        <stp>BDH|14425451118224675583</stp>
        <tr r="I321" s="4"/>
      </tp>
      <tp t="s">
        <v>#N/A N/A</v>
        <stp/>
        <stp>BDH|16062522416521606354</stp>
        <tr r="G351" s="4"/>
      </tp>
      <tp t="s">
        <v>#N/A N/A</v>
        <stp/>
        <stp>BDH|12050805097555284629</stp>
        <tr r="B364" s="4"/>
      </tp>
      <tp t="s">
        <v>#N/A N/A</v>
        <stp/>
        <stp>BDH|14812129517213870733</stp>
        <tr r="C270" s="4"/>
      </tp>
      <tp t="s">
        <v>#N/A N/A</v>
        <stp/>
        <stp>BDH|10271117212036309642</stp>
        <tr r="E335" s="4"/>
      </tp>
      <tp t="s">
        <v>#N/A N/A</v>
        <stp/>
        <stp>BDH|17314959286086442028</stp>
        <tr r="H116" s="4"/>
      </tp>
      <tp t="s">
        <v>#N/A N/A</v>
        <stp/>
        <stp>BDH|14960654607344977642</stp>
        <tr r="F161" s="4"/>
      </tp>
      <tp t="s">
        <v>#N/A N/A</v>
        <stp/>
        <stp>BDH|14206505749752163738</stp>
        <tr r="D151" s="4"/>
      </tp>
      <tp t="s">
        <v>#N/A N/A</v>
        <stp/>
        <stp>BDH|18044105182213865232</stp>
        <tr r="I286" s="4"/>
      </tp>
      <tp t="s">
        <v>#N/A N/A</v>
        <stp/>
        <stp>BDH|11230344745591239784</stp>
        <tr r="E55" s="4"/>
      </tp>
      <tp t="s">
        <v>#N/A N/A</v>
        <stp/>
        <stp>BDH|12824641915245497053</stp>
        <tr r="B22" s="4"/>
      </tp>
      <tp t="s">
        <v>#N/A N/A</v>
        <stp/>
        <stp>BDH|14234310109130580771</stp>
        <tr r="I122" s="4"/>
      </tp>
      <tp t="s">
        <v>#N/A N/A</v>
        <stp/>
        <stp>BDH|11278717961663906339</stp>
        <tr r="B296" s="4"/>
      </tp>
      <tp t="s">
        <v>#N/A N/A</v>
        <stp/>
        <stp>BDH|11769286787018953399</stp>
        <tr r="C57" s="4"/>
      </tp>
      <tp t="s">
        <v>#N/A N/A</v>
        <stp/>
        <stp>BDH|18285099187314678425</stp>
        <tr r="G148" s="4"/>
      </tp>
      <tp t="s">
        <v>#N/A N/A</v>
        <stp/>
        <stp>BDH|10967026351531656446</stp>
        <tr r="B113" s="4"/>
      </tp>
      <tp t="s">
        <v>#N/A N/A</v>
        <stp/>
        <stp>BDH|10302106368541534658</stp>
        <tr r="D248" s="4"/>
      </tp>
      <tp t="s">
        <v>#N/A N/A</v>
        <stp/>
        <stp>BDH|13545248729052270114</stp>
        <tr r="B254" s="4"/>
      </tp>
      <tp t="s">
        <v>#N/A N/A</v>
        <stp/>
        <stp>BDH|18275891489070928804</stp>
        <tr r="D53" s="4"/>
      </tp>
      <tp t="s">
        <v>#N/A N/A</v>
        <stp/>
        <stp>BDH|17728084014731130712</stp>
        <tr r="C340" s="4"/>
      </tp>
      <tp t="s">
        <v>#N/A N/A</v>
        <stp/>
        <stp>BDH|11208374938679660804</stp>
        <tr r="E283" s="4"/>
      </tp>
      <tp t="s">
        <v>#N/A N/A</v>
        <stp/>
        <stp>BDH|16420286351424197563</stp>
        <tr r="G160" s="4"/>
      </tp>
      <tp t="s">
        <v>#N/A N/A</v>
        <stp/>
        <stp>BDH|13290431628246572367</stp>
        <tr r="I175" s="4"/>
      </tp>
      <tp t="s">
        <v>#N/A N/A</v>
        <stp/>
        <stp>BDH|17767988332949465433</stp>
        <tr r="G13" s="4"/>
      </tp>
      <tp t="s">
        <v>#N/A N/A</v>
        <stp/>
        <stp>BDH|10868520837542478431</stp>
        <tr r="G219" s="4"/>
      </tp>
      <tp t="s">
        <v>#N/A N/A</v>
        <stp/>
        <stp>BDH|11294470121037983074</stp>
        <tr r="G179" s="4"/>
      </tp>
      <tp t="s">
        <v>#N/A N/A</v>
        <stp/>
        <stp>BDH|10855006864871417751</stp>
        <tr r="I87" s="4"/>
      </tp>
      <tp t="s">
        <v>#N/A N/A</v>
        <stp/>
        <stp>BDH|10172677540064903629</stp>
        <tr r="B373" s="4"/>
      </tp>
      <tp t="s">
        <v>#N/A N/A</v>
        <stp/>
        <stp>BDH|11952651421113795674</stp>
        <tr r="I394" s="4"/>
      </tp>
      <tp t="s">
        <v>#N/A N/A</v>
        <stp/>
        <stp>BDH|11476585240291082117</stp>
        <tr r="H371" s="4"/>
      </tp>
      <tp t="s">
        <v>#N/A N/A</v>
        <stp/>
        <stp>BDH|16737700848996420367</stp>
        <tr r="E131" s="4"/>
      </tp>
      <tp t="s">
        <v>#N/A N/A</v>
        <stp/>
        <stp>BDH|13657805027200804941</stp>
        <tr r="I131" s="4"/>
      </tp>
      <tp t="s">
        <v>#N/A N/A</v>
        <stp/>
        <stp>BDH|16809196346222964130</stp>
        <tr r="C65" s="4"/>
      </tp>
      <tp t="s">
        <v>#N/A N/A</v>
        <stp/>
        <stp>BDH|14227704748105616212</stp>
        <tr r="B319" s="4"/>
      </tp>
      <tp t="s">
        <v>#N/A N/A</v>
        <stp/>
        <stp>BDH|11392749975583812270</stp>
        <tr r="D267" s="4"/>
      </tp>
      <tp t="s">
        <v>#N/A N/A</v>
        <stp/>
        <stp>BDH|17297873042462820932</stp>
        <tr r="G207" s="4"/>
      </tp>
      <tp t="s">
        <v>#N/A N/A</v>
        <stp/>
        <stp>BDH|15176344338813407658</stp>
        <tr r="C50" s="4"/>
      </tp>
      <tp t="s">
        <v>#N/A N/A</v>
        <stp/>
        <stp>BDH|10908504423867178079</stp>
        <tr r="E349" s="4"/>
      </tp>
      <tp t="s">
        <v>#N/A N/A</v>
        <stp/>
        <stp>BDH|15130186196148408575</stp>
        <tr r="B187" s="4"/>
      </tp>
      <tp t="s">
        <v>#N/A N/A</v>
        <stp/>
        <stp>BDH|14888512877971353716</stp>
        <tr r="C81" s="4"/>
      </tp>
      <tp t="s">
        <v>#N/A N/A</v>
        <stp/>
        <stp>BDH|10121722343126699597</stp>
        <tr r="E60" s="4"/>
      </tp>
      <tp t="s">
        <v>#N/A N/A</v>
        <stp/>
        <stp>BDH|12230189576146265211</stp>
        <tr r="D270" s="4"/>
      </tp>
      <tp t="s">
        <v>#N/A N/A</v>
        <stp/>
        <stp>BDH|10908713923131623423</stp>
        <tr r="E302" s="4"/>
      </tp>
      <tp t="s">
        <v>#N/A N/A</v>
        <stp/>
        <stp>BDH|12284997297092068038</stp>
        <tr r="I261" s="4"/>
      </tp>
      <tp t="s">
        <v>#N/A N/A</v>
        <stp/>
        <stp>BDH|12810565020066260333</stp>
        <tr r="I63" s="4"/>
      </tp>
      <tp t="s">
        <v>#N/A N/A</v>
        <stp/>
        <stp>BDH|14518027976684638783</stp>
        <tr r="D192" s="4"/>
      </tp>
      <tp t="s">
        <v>#N/A N/A</v>
        <stp/>
        <stp>BDH|11320529469777135568</stp>
        <tr r="E77" s="4"/>
      </tp>
      <tp t="s">
        <v>#N/A N/A</v>
        <stp/>
        <stp>BDH|11027080503699507812</stp>
        <tr r="E285" s="4"/>
      </tp>
      <tp t="s">
        <v>#N/A N/A</v>
        <stp/>
        <stp>BDH|17430667704359167885</stp>
        <tr r="I179" s="4"/>
      </tp>
      <tp t="s">
        <v>#N/A N/A</v>
        <stp/>
        <stp>BDH|18387886601089116954</stp>
        <tr r="E51" s="4"/>
      </tp>
      <tp t="s">
        <v>#N/A N/A</v>
        <stp/>
        <stp>BDH|16531025349465754775</stp>
        <tr r="H7" s="4"/>
      </tp>
      <tp t="s">
        <v>#N/A N/A</v>
        <stp/>
        <stp>BDH|17264123178613678205</stp>
        <tr r="I283" s="4"/>
      </tp>
      <tp t="s">
        <v>#N/A N/A</v>
        <stp/>
        <stp>BDH|10772041008189765921</stp>
        <tr r="H338" s="4"/>
      </tp>
      <tp t="s">
        <v>#N/A N/A</v>
        <stp/>
        <stp>BDH|11061435156242210295</stp>
        <tr r="C101" s="4"/>
      </tp>
      <tp t="s">
        <v>#N/A N/A</v>
        <stp/>
        <stp>BDH|11185209668755254057</stp>
        <tr r="F79" s="4"/>
      </tp>
      <tp t="s">
        <v>#N/A N/A</v>
        <stp/>
        <stp>BDS|15650515319646479601</stp>
        <tr r="M18" s="4"/>
      </tp>
      <tp t="s">
        <v>#N/A N/A</v>
        <stp/>
        <stp>BDS|15488756744312834565</stp>
        <tr r="AG344" s="4"/>
      </tp>
      <tp t="s">
        <v>#N/A N/A</v>
        <stp/>
        <stp>BDS|13363299164435463315</stp>
        <tr r="AG234" s="4"/>
      </tp>
      <tp t="s">
        <v>#N/A N/A</v>
        <stp/>
        <stp>BDS|13995684547742997244</stp>
        <tr r="M102" s="4"/>
      </tp>
      <tp t="e">
        <v>#N/A</v>
        <stp/>
        <stp>BDS|11563348930048863816</stp>
        <tr r="AG25" s="4"/>
        <tr r="AG25" s="4"/>
        <tr r="W25" s="4"/>
        <tr r="W25" s="4"/>
        <tr r="M25" s="4"/>
        <tr r="M25" s="4"/>
      </tp>
      <tp t="s">
        <v>#N/A N/A</v>
        <stp/>
        <stp>BDS|10581188635886235525</stp>
        <tr r="AG11" s="4"/>
      </tp>
      <tp t="s">
        <v>#N/A N/A</v>
        <stp/>
        <stp>BDS|11997926849138333590</stp>
        <tr r="W368" s="4"/>
      </tp>
      <tp t="e">
        <v>#N/A</v>
        <stp/>
        <stp>BDS|15197445499441428807</stp>
        <tr r="M376" s="4"/>
        <tr r="M376" s="4"/>
        <tr r="W376" s="4"/>
        <tr r="W376" s="4"/>
        <tr r="AG376" s="4"/>
        <tr r="AG376" s="4"/>
      </tp>
      <tp t="s">
        <v>#N/A N/A</v>
        <stp/>
        <stp>BDS|12498572451871360299</stp>
        <tr r="W44" s="4"/>
      </tp>
      <tp t="e">
        <v>#N/A</v>
        <stp/>
        <stp>BDS|17710493240723177572</stp>
        <tr r="M56" s="4"/>
        <tr r="M56" s="4"/>
        <tr r="AG56" s="4"/>
        <tr r="AG56" s="4"/>
        <tr r="W56" s="4"/>
        <tr r="W56" s="4"/>
      </tp>
      <tp t="s">
        <v>#N/A N/A</v>
        <stp/>
        <stp>BDS|12357292166116465106</stp>
        <tr r="W396" s="4"/>
      </tp>
      <tp t="s">
        <v>#N/A N/A</v>
        <stp/>
        <stp>BDS|14430221435877235387</stp>
        <tr r="W395" s="4"/>
      </tp>
      <tp t="e">
        <v>#N/A</v>
        <stp/>
        <stp>BDS|14678535659826720329</stp>
        <tr r="AG291" s="4"/>
        <tr r="AG291" s="4"/>
        <tr r="M291" s="4"/>
        <tr r="M291" s="4"/>
        <tr r="W291" s="4"/>
        <tr r="W291" s="4"/>
      </tp>
      <tp t="e">
        <v>#N/A</v>
        <stp/>
        <stp>BDS|11015887020563715919</stp>
        <tr r="AG334" s="4"/>
        <tr r="AG334" s="4"/>
        <tr r="W334" s="4"/>
        <tr r="W334" s="4"/>
        <tr r="M334" s="4"/>
        <tr r="M334" s="4"/>
      </tp>
      <tp t="e">
        <v>#N/A</v>
        <stp/>
        <stp>BDS|14257005978915763736</stp>
        <tr r="M305" s="4"/>
        <tr r="M305" s="4"/>
        <tr r="AG305" s="4"/>
        <tr r="AG305" s="4"/>
        <tr r="W305" s="4"/>
        <tr r="W305" s="4"/>
      </tp>
      <tp t="s">
        <v>#N/A N/A</v>
        <stp/>
        <stp>BDS|15851748595133546927</stp>
        <tr r="M214" s="4"/>
      </tp>
      <tp t="s">
        <v>#N/A N/A</v>
        <stp/>
        <stp>BDS|10562246579752620601</stp>
        <tr r="W82" s="4"/>
      </tp>
      <tp t="s">
        <v>#N/A N/A</v>
        <stp/>
        <stp>BDS|13603208319272712372</stp>
        <tr r="W287" s="4"/>
      </tp>
      <tp t="s">
        <v>#N/A N/A</v>
        <stp/>
        <stp>BDS|15987750182529961282</stp>
        <tr r="AG210" s="4"/>
      </tp>
      <tp t="e">
        <v>#N/A</v>
        <stp/>
        <stp>BDS|13842978320710466974</stp>
        <tr r="AG390" s="4"/>
        <tr r="AG390" s="4"/>
        <tr r="M390" s="4"/>
        <tr r="M390" s="4"/>
        <tr r="W390" s="4"/>
        <tr r="W390" s="4"/>
      </tp>
      <tp t="e">
        <v>#N/A</v>
        <stp/>
        <stp>BDS|15450930035517841976</stp>
        <tr r="M96" s="4"/>
        <tr r="M96" s="4"/>
        <tr r="W96" s="4"/>
        <tr r="W96" s="4"/>
        <tr r="AG96" s="4"/>
        <tr r="AG96" s="4"/>
      </tp>
      <tp t="s">
        <v>#N/A N/A</v>
        <stp/>
        <stp>BDS|15875420879122322521</stp>
        <tr r="AG48" s="4"/>
      </tp>
      <tp t="s">
        <v>#N/A N/A</v>
        <stp/>
        <stp>BDS|14649374393428582759</stp>
        <tr r="AG274" s="4"/>
      </tp>
      <tp t="s">
        <v>#N/A N/A</v>
        <stp/>
        <stp>BDS|15713428557200387528</stp>
        <tr r="AG395" s="4"/>
      </tp>
      <tp t="e">
        <v>#N/A</v>
        <stp/>
        <stp>BDS|12755262576085102359</stp>
        <tr r="AG40" s="4"/>
        <tr r="AG40" s="4"/>
        <tr r="W40" s="4"/>
        <tr r="W40" s="4"/>
        <tr r="M40" s="4"/>
        <tr r="M40" s="4"/>
      </tp>
      <tp t="s">
        <v>#N/A N/A</v>
        <stp/>
        <stp>BDS|12828244609739463820</stp>
        <tr r="W97" s="4"/>
      </tp>
      <tp t="e">
        <v>#N/A</v>
        <stp/>
        <stp>BDS|16305476390699403300</stp>
        <tr r="AG373" s="4"/>
        <tr r="AG373" s="4"/>
        <tr r="M373" s="4"/>
        <tr r="M373" s="4"/>
        <tr r="W373" s="4"/>
        <tr r="W373" s="4"/>
      </tp>
      <tp t="s">
        <v>#N/A N/A</v>
        <stp/>
        <stp>BDS|12865568642710496285</stp>
        <tr r="W179" s="4"/>
      </tp>
      <tp t="s">
        <v>#N/A N/A</v>
        <stp/>
        <stp>BDS|13975625021926907021</stp>
        <tr r="W149" s="4"/>
      </tp>
      <tp t="e">
        <v>#N/A</v>
        <stp/>
        <stp>BDS|14931353010854432395</stp>
        <tr r="W80" s="4"/>
        <tr r="W80" s="4"/>
        <tr r="AG80" s="4"/>
        <tr r="AG80" s="4"/>
        <tr r="M80" s="4"/>
        <tr r="M80" s="4"/>
      </tp>
      <tp t="e">
        <v>#N/A</v>
        <stp/>
        <stp>BDS|13485716674627317539</stp>
        <tr r="M378" s="4"/>
        <tr r="M378" s="4"/>
        <tr r="W378" s="4"/>
        <tr r="W378" s="4"/>
        <tr r="AG378" s="4"/>
        <tr r="AG378" s="4"/>
      </tp>
      <tp t="s">
        <v>#N/A N/A</v>
        <stp/>
        <stp>BDS|14967468656886969214</stp>
        <tr r="AG255" s="4"/>
      </tp>
      <tp t="s">
        <v>#N/A N/A</v>
        <stp/>
        <stp>BDS|17934415561881953568</stp>
        <tr r="M127" s="4"/>
      </tp>
      <tp t="e">
        <v>#N/A</v>
        <stp/>
        <stp>BDS|15533806863789420341</stp>
        <tr r="AG386" s="4"/>
        <tr r="AG386" s="4"/>
        <tr r="M386" s="4"/>
        <tr r="M386" s="4"/>
        <tr r="W386" s="4"/>
        <tr r="W386" s="4"/>
      </tp>
      <tp t="s">
        <v>#N/A N/A</v>
        <stp/>
        <stp>BDS|10398113505887927780</stp>
        <tr r="W240" s="4"/>
      </tp>
      <tp t="s">
        <v>#N/A N/A</v>
        <stp/>
        <stp>BDS|18298748801166292823</stp>
        <tr r="M124" s="4"/>
      </tp>
      <tp t="e">
        <v>#N/A</v>
        <stp/>
        <stp>BDS|10962279076340615498</stp>
        <tr r="AG168" s="4"/>
        <tr r="AG168" s="4"/>
        <tr r="W168" s="4"/>
        <tr r="W168" s="4"/>
        <tr r="M168" s="4"/>
        <tr r="M168" s="4"/>
      </tp>
      <tp t="s">
        <v>#N/A N/A</v>
        <stp/>
        <stp>BDS|12325738757784237517</stp>
        <tr r="AG187" s="4"/>
      </tp>
      <tp t="s">
        <v>#N/A N/A</v>
        <stp/>
        <stp>BDS|11432338730032477270</stp>
        <tr r="M131" s="4"/>
      </tp>
      <tp t="s">
        <v>#N/A N/A</v>
        <stp/>
        <stp>BDS|15896778836410811055</stp>
        <tr r="W223" s="4"/>
      </tp>
      <tp t="e">
        <v>#N/A</v>
        <stp/>
        <stp>BDS|12152045726155519426</stp>
        <tr r="AG63" s="4"/>
        <tr r="AG63" s="4"/>
        <tr r="M63" s="4"/>
        <tr r="M63" s="4"/>
        <tr r="W63" s="4"/>
        <tr r="W63" s="4"/>
      </tp>
      <tp t="s">
        <v>#N/A N/A</v>
        <stp/>
        <stp>BDS|10049726815442036531</stp>
        <tr r="AG192" s="4"/>
      </tp>
      <tp t="s">
        <v>#N/A N/A</v>
        <stp/>
        <stp>BDS|10761675306364787343</stp>
        <tr r="W275" s="4"/>
      </tp>
      <tp t="s">
        <v>#N/A N/A</v>
        <stp/>
        <stp>BDS|17175288489109472515</stp>
        <tr r="W138" s="4"/>
      </tp>
      <tp t="e">
        <v>#N/A</v>
        <stp/>
        <stp>BDS|11951135849007388259</stp>
        <tr r="M46" s="4"/>
        <tr r="M46" s="4"/>
        <tr r="AG46" s="4"/>
        <tr r="AG46" s="4"/>
        <tr r="W46" s="4"/>
        <tr r="W46" s="4"/>
      </tp>
      <tp t="s">
        <v>#N/A N/A</v>
        <stp/>
        <stp>BDS|15405765170240020470</stp>
        <tr r="M372" s="4"/>
      </tp>
      <tp t="e">
        <v>#N/A</v>
        <stp/>
        <stp>BDS|17362149769283882231</stp>
        <tr r="AG248" s="4"/>
        <tr r="AG248" s="4"/>
        <tr r="W248" s="4"/>
        <tr r="W248" s="4"/>
        <tr r="M248" s="4"/>
        <tr r="M248" s="4"/>
      </tp>
      <tp t="s">
        <v>#N/A N/A</v>
        <stp/>
        <stp>BDH|13934688401346078215</stp>
        <tr r="F140" s="4"/>
      </tp>
      <tp t="s">
        <v>#N/A N/A</v>
        <stp/>
        <stp>BDH|13379272051847715231</stp>
        <tr r="I367" s="4"/>
      </tp>
      <tp t="s">
        <v>#N/A N/A</v>
        <stp/>
        <stp>BDH|12516050328548115989</stp>
        <tr r="H85" s="4"/>
      </tp>
      <tp t="s">
        <v>#N/A N/A</v>
        <stp/>
        <stp>BDH|12462613670020256262</stp>
        <tr r="C363" s="4"/>
      </tp>
      <tp t="s">
        <v>#N/A N/A</v>
        <stp/>
        <stp>BDH|16142441389522883958</stp>
        <tr r="B218" s="4"/>
      </tp>
      <tp t="s">
        <v>#N/A N/A</v>
        <stp/>
        <stp>BDH|18171742333329071476</stp>
        <tr r="D319" s="4"/>
      </tp>
      <tp t="s">
        <v>#N/A N/A</v>
        <stp/>
        <stp>BDH|16359622325626116546</stp>
        <tr r="I208" s="4"/>
      </tp>
      <tp t="s">
        <v>#N/A N/A</v>
        <stp/>
        <stp>BDH|11680570049507831606</stp>
        <tr r="I76" s="4"/>
      </tp>
      <tp t="s">
        <v>#N/A N/A</v>
        <stp/>
        <stp>BDH|10765860985558030946</stp>
        <tr r="B125" s="4"/>
      </tp>
      <tp t="s">
        <v>#N/A N/A</v>
        <stp/>
        <stp>BDH|10679121175465928285</stp>
        <tr r="D208" s="4"/>
      </tp>
      <tp t="s">
        <v>#N/A N/A</v>
        <stp/>
        <stp>BDH|11417483631255438297</stp>
        <tr r="D88" s="4"/>
      </tp>
      <tp t="s">
        <v>#N/A N/A</v>
        <stp/>
        <stp>BDH|17698571014377657505</stp>
        <tr r="B140" s="4"/>
      </tp>
      <tp t="s">
        <v>#N/A N/A</v>
        <stp/>
        <stp>BDH|12700404381488486712</stp>
        <tr r="C138" s="4"/>
      </tp>
      <tp t="s">
        <v>#N/A N/A</v>
        <stp/>
        <stp>BDH|13969782932545749375</stp>
        <tr r="D191" s="4"/>
      </tp>
      <tp t="s">
        <v>#N/A N/A</v>
        <stp/>
        <stp>BDH|11734722879519809974</stp>
        <tr r="G283" s="4"/>
      </tp>
      <tp t="s">
        <v>#N/A N/A</v>
        <stp/>
        <stp>BDH|18199147227683011919</stp>
        <tr r="G28" s="4"/>
      </tp>
      <tp t="s">
        <v>#N/A N/A</v>
        <stp/>
        <stp>BDH|12184132226783363350</stp>
        <tr r="E203" s="4"/>
      </tp>
      <tp t="s">
        <v>#N/A N/A</v>
        <stp/>
        <stp>BDH|17041460904994843681</stp>
        <tr r="C337" s="4"/>
      </tp>
      <tp t="s">
        <v>#N/A N/A</v>
        <stp/>
        <stp>BDH|15710605765497870388</stp>
        <tr r="C272" s="4"/>
      </tp>
      <tp t="s">
        <v>#N/A N/A</v>
        <stp/>
        <stp>BDH|11168722336921410533</stp>
        <tr r="G61" s="4"/>
      </tp>
      <tp t="s">
        <v>#N/A N/A</v>
        <stp/>
        <stp>BDH|15865499386240367865</stp>
        <tr r="C389" s="4"/>
      </tp>
      <tp t="s">
        <v>#N/A N/A</v>
        <stp/>
        <stp>BDH|14241115021475537358</stp>
        <tr r="D43" s="4"/>
      </tp>
      <tp t="s">
        <v>#N/A N/A</v>
        <stp/>
        <stp>BDH|13034603910601631449</stp>
        <tr r="E30" s="4"/>
      </tp>
      <tp t="s">
        <v>#N/A N/A</v>
        <stp/>
        <stp>BDH|10363000203374365512</stp>
        <tr r="D290" s="4"/>
      </tp>
      <tp t="s">
        <v>#N/A N/A</v>
        <stp/>
        <stp>BDH|17221042425093606777</stp>
        <tr r="I258" s="4"/>
      </tp>
      <tp t="s">
        <v>#N/A N/A</v>
        <stp/>
        <stp>BDH|10080275742465099276</stp>
        <tr r="D341" s="4"/>
      </tp>
      <tp t="s">
        <v>#N/A N/A</v>
        <stp/>
        <stp>BDH|15376528408954345587</stp>
        <tr r="I307" s="4"/>
      </tp>
      <tp t="s">
        <v>#N/A N/A</v>
        <stp/>
        <stp>BDH|15183680501195851728</stp>
        <tr r="G376" s="4"/>
      </tp>
      <tp t="s">
        <v>#N/A N/A</v>
        <stp/>
        <stp>BDH|16448144620696319213</stp>
        <tr r="H117" s="4"/>
      </tp>
      <tp t="s">
        <v>#N/A N/A</v>
        <stp/>
        <stp>BDH|12308668650968173819</stp>
        <tr r="I27" s="4"/>
      </tp>
      <tp t="s">
        <v>#N/A N/A</v>
        <stp/>
        <stp>BDH|14897704798029616231</stp>
        <tr r="G218" s="4"/>
      </tp>
      <tp t="s">
        <v>#N/A N/A</v>
        <stp/>
        <stp>BDH|11784140875926190024</stp>
        <tr r="C332" s="4"/>
      </tp>
      <tp t="s">
        <v>#N/A N/A</v>
        <stp/>
        <stp>BDH|15405377121626706302</stp>
        <tr r="H362" s="4"/>
      </tp>
      <tp t="s">
        <v>#N/A N/A</v>
        <stp/>
        <stp>BDH|14518145710995501018</stp>
        <tr r="B340" s="4"/>
      </tp>
      <tp t="s">
        <v>#N/A N/A</v>
        <stp/>
        <stp>BDH|15502619463832383602</stp>
        <tr r="C367" s="4"/>
      </tp>
      <tp t="s">
        <v>#N/A N/A</v>
        <stp/>
        <stp>BDH|14487125850081626040</stp>
        <tr r="G77" s="4"/>
      </tp>
      <tp t="s">
        <v>#N/A N/A</v>
        <stp/>
        <stp>BDH|14095446413956786640</stp>
        <tr r="B309" s="4"/>
      </tp>
      <tp t="s">
        <v>#N/A N/A</v>
        <stp/>
        <stp>BDH|17371935676258166034</stp>
        <tr r="G193" s="4"/>
      </tp>
      <tp t="s">
        <v>#N/A N/A</v>
        <stp/>
        <stp>BDH|15842704722831688081</stp>
        <tr r="F128" s="4"/>
      </tp>
      <tp t="s">
        <v>#N/A N/A</v>
        <stp/>
        <stp>BDH|11341126970802396463</stp>
        <tr r="F228" s="4"/>
      </tp>
      <tp t="s">
        <v>#N/A N/A</v>
        <stp/>
        <stp>BDH|10734649341345378659</stp>
        <tr r="G236" s="4"/>
      </tp>
      <tp t="s">
        <v>#N/A N/A</v>
        <stp/>
        <stp>BDH|17071932314548413677</stp>
        <tr r="H51" s="4"/>
      </tp>
      <tp t="s">
        <v>#N/A N/A</v>
        <stp/>
        <stp>BDH|16227513694833187824</stp>
        <tr r="F68" s="4"/>
      </tp>
      <tp t="s">
        <v>#N/A N/A</v>
        <stp/>
        <stp>BDH|15101552372922182436</stp>
        <tr r="C169" s="4"/>
      </tp>
      <tp t="s">
        <v>#N/A N/A</v>
        <stp/>
        <stp>BDH|17511775113716407621</stp>
        <tr r="I28" s="4"/>
      </tp>
      <tp t="s">
        <v>#N/A N/A</v>
        <stp/>
        <stp>BDH|16013938469229946157</stp>
        <tr r="I356" s="4"/>
      </tp>
      <tp t="s">
        <v>#N/A N/A</v>
        <stp/>
        <stp>BDH|14641314572015768445</stp>
        <tr r="G7" s="4"/>
      </tp>
      <tp t="s">
        <v>#N/A N/A</v>
        <stp/>
        <stp>BDH|16649652326310458377</stp>
        <tr r="G38" s="4"/>
      </tp>
      <tp t="s">
        <v>#N/A N/A</v>
        <stp/>
        <stp>BDH|12867586429474772085</stp>
        <tr r="D401" s="4"/>
      </tp>
      <tp t="s">
        <v>#N/A N/A</v>
        <stp/>
        <stp>BDH|16502514132050982199</stp>
        <tr r="B366" s="4"/>
      </tp>
      <tp t="s">
        <v>#N/A N/A</v>
        <stp/>
        <stp>BDH|12720135014186014563</stp>
        <tr r="G70" s="4"/>
      </tp>
      <tp t="s">
        <v>#N/A N/A</v>
        <stp/>
        <stp>BDH|11617822873788758799</stp>
        <tr r="G66" s="4"/>
      </tp>
      <tp t="s">
        <v>#N/A N/A</v>
        <stp/>
        <stp>BDH|12313769121153859553</stp>
        <tr r="E38" s="4"/>
      </tp>
      <tp t="s">
        <v>#N/A N/A</v>
        <stp/>
        <stp>BDH|14294236019406948083</stp>
        <tr r="D87" s="4"/>
      </tp>
      <tp t="s">
        <v>#N/A N/A</v>
        <stp/>
        <stp>BDH|11861500970701337320</stp>
        <tr r="I375" s="4"/>
      </tp>
      <tp t="s">
        <v>#N/A N/A</v>
        <stp/>
        <stp>BDH|18300050193119525994</stp>
        <tr r="F248" s="4"/>
      </tp>
      <tp t="s">
        <v>#N/A N/A</v>
        <stp/>
        <stp>BDH|16952739539633876029</stp>
        <tr r="B281" s="4"/>
      </tp>
      <tp t="s">
        <v>#N/A N/A</v>
        <stp/>
        <stp>BDH|16258107178265286407</stp>
        <tr r="I325" s="4"/>
      </tp>
      <tp t="s">
        <v>#N/A N/A</v>
        <stp/>
        <stp>BDH|12557023478674481034</stp>
        <tr r="B76" s="4"/>
      </tp>
      <tp t="s">
        <v>#N/A N/A</v>
        <stp/>
        <stp>BDH|16662025157315865737</stp>
        <tr r="F393" s="4"/>
      </tp>
      <tp t="s">
        <v>#N/A N/A</v>
        <stp/>
        <stp>BDH|11883127732413527159</stp>
        <tr r="E388" s="4"/>
      </tp>
      <tp t="s">
        <v>#N/A N/A</v>
        <stp/>
        <stp>BDH|12626587456256966596</stp>
        <tr r="G203" s="4"/>
      </tp>
      <tp t="s">
        <v>#N/A N/A</v>
        <stp/>
        <stp>BDH|17707599502777078472</stp>
        <tr r="C297" s="4"/>
      </tp>
      <tp t="s">
        <v>#N/A N/A</v>
        <stp/>
        <stp>BDH|16952672073222011467</stp>
        <tr r="I210" s="4"/>
      </tp>
      <tp t="s">
        <v>#N/A N/A</v>
        <stp/>
        <stp>BDH|12246235696108919053</stp>
        <tr r="I284" s="4"/>
      </tp>
      <tp t="s">
        <v>#N/A N/A</v>
        <stp/>
        <stp>BDH|14944005186378119552</stp>
        <tr r="E200" s="4"/>
      </tp>
      <tp t="s">
        <v>#N/A N/A</v>
        <stp/>
        <stp>BDH|11419266149540931691</stp>
        <tr r="G67" s="4"/>
      </tp>
      <tp t="s">
        <v>#N/A N/A</v>
        <stp/>
        <stp>BDH|16553433121080478186</stp>
        <tr r="D276" s="4"/>
      </tp>
      <tp t="s">
        <v>#N/A N/A</v>
        <stp/>
        <stp>BDH|13266444918435254277</stp>
        <tr r="F379" s="4"/>
      </tp>
      <tp t="s">
        <v>#N/A N/A</v>
        <stp/>
        <stp>BDH|10451720380756952843</stp>
        <tr r="H150" s="4"/>
      </tp>
      <tp t="s">
        <v>#N/A N/A</v>
        <stp/>
        <stp>BDH|12909931890975367635</stp>
        <tr r="D130" s="4"/>
      </tp>
      <tp t="s">
        <v>#N/A N/A</v>
        <stp/>
        <stp>BDH|11599636384589067786</stp>
        <tr r="D26" s="4"/>
      </tp>
      <tp t="s">
        <v>#N/A N/A</v>
        <stp/>
        <stp>BDH|10970432086804011966</stp>
        <tr r="I374" s="4"/>
      </tp>
      <tp t="s">
        <v>#N/A N/A</v>
        <stp/>
        <stp>BDH|15071091917760736531</stp>
        <tr r="C164" s="4"/>
      </tp>
      <tp t="s">
        <v>#N/A N/A</v>
        <stp/>
        <stp>BDH|10050295227057552617</stp>
        <tr r="D232" s="4"/>
      </tp>
      <tp t="s">
        <v>#N/A N/A</v>
        <stp/>
        <stp>BDH|14985971141038397067</stp>
        <tr r="B195" s="4"/>
      </tp>
      <tp t="s">
        <v>#N/A N/A</v>
        <stp/>
        <stp>BDH|16801037011136282028</stp>
        <tr r="E199" s="4"/>
      </tp>
      <tp t="s">
        <v>#N/A N/A</v>
        <stp/>
        <stp>BDH|14706085178321345399</stp>
        <tr r="E308" s="4"/>
      </tp>
      <tp t="s">
        <v>#N/A N/A</v>
        <stp/>
        <stp>BDH|14916711920922437210</stp>
        <tr r="C226" s="4"/>
      </tp>
      <tp t="s">
        <v>#N/A N/A</v>
        <stp/>
        <stp>BDH|16198910906129983727</stp>
        <tr r="C85" s="4"/>
      </tp>
      <tp t="s">
        <v>#N/A N/A</v>
        <stp/>
        <stp>BDH|11931082409155329564</stp>
        <tr r="H381" s="4"/>
      </tp>
      <tp t="s">
        <v>#N/A N/A</v>
        <stp/>
        <stp>BDH|12573761828842609415</stp>
        <tr r="C236" s="4"/>
      </tp>
      <tp t="s">
        <v>#N/A N/A</v>
        <stp/>
        <stp>BDH|14837818678443819951</stp>
        <tr r="E238" s="4"/>
      </tp>
      <tp t="s">
        <v>#N/A N/A</v>
        <stp/>
        <stp>BDH|11305070712494255587</stp>
        <tr r="D210" s="4"/>
      </tp>
      <tp t="s">
        <v>#N/A N/A</v>
        <stp/>
        <stp>BDH|13930227013695463402</stp>
        <tr r="C17" s="4"/>
      </tp>
      <tp t="s">
        <v>#N/A N/A</v>
        <stp/>
        <stp>BDH|14506471258402471619</stp>
        <tr r="D132" s="4"/>
      </tp>
      <tp t="s">
        <v>#N/A N/A</v>
        <stp/>
        <stp>BDH|17968060661818563842</stp>
        <tr r="E261" s="4"/>
      </tp>
      <tp t="s">
        <v>#N/A N/A</v>
        <stp/>
        <stp>BDH|12131786741973025374</stp>
        <tr r="F226" s="4"/>
      </tp>
      <tp t="s">
        <v>#N/A N/A</v>
        <stp/>
        <stp>BDH|16150646254397890367</stp>
        <tr r="G369" s="4"/>
      </tp>
      <tp t="s">
        <v>#N/A N/A</v>
        <stp/>
        <stp>BDH|10938072707218360954</stp>
        <tr r="E75" s="4"/>
      </tp>
      <tp t="s">
        <v>#N/A N/A</v>
        <stp/>
        <stp>BDH|16947798168893048570</stp>
        <tr r="C70" s="4"/>
      </tp>
      <tp t="s">
        <v>#N/A N/A</v>
        <stp/>
        <stp>BDH|10380685310155250369</stp>
        <tr r="B8" s="4"/>
      </tp>
      <tp t="s">
        <v>#N/A N/A</v>
        <stp/>
        <stp>BDH|12770365442763887748</stp>
        <tr r="I373" s="4"/>
      </tp>
      <tp t="s">
        <v>#N/A N/A</v>
        <stp/>
        <stp>BDH|17754004939015130018</stp>
        <tr r="F254" s="4"/>
      </tp>
      <tp t="s">
        <v>#N/A N/A</v>
        <stp/>
        <stp>BDH|16395646966101972663</stp>
        <tr r="C214" s="4"/>
      </tp>
      <tp t="s">
        <v>#N/A N/A</v>
        <stp/>
        <stp>BDH|14761953728176085845</stp>
        <tr r="C110" s="4"/>
      </tp>
      <tp t="s">
        <v>#N/A N/A</v>
        <stp/>
        <stp>BDH|15542848448428195063</stp>
        <tr r="E358" s="4"/>
      </tp>
      <tp t="s">
        <v>#N/A N/A</v>
        <stp/>
        <stp>BDH|14760041528123467412</stp>
        <tr r="F231" s="4"/>
      </tp>
      <tp t="s">
        <v>#N/A N/A</v>
        <stp/>
        <stp>BDH|13277633359235018462</stp>
        <tr r="F84" s="4"/>
      </tp>
      <tp t="s">
        <v>#N/A N/A</v>
        <stp/>
        <stp>BDS|14696957789726805583</stp>
        <tr r="M104" s="4"/>
      </tp>
      <tp t="s">
        <v>#N/A N/A</v>
        <stp/>
        <stp>BDS|14508610864506246482</stp>
        <tr r="W125" s="4"/>
      </tp>
      <tp t="s">
        <v>#N/A N/A</v>
        <stp/>
        <stp>BDS|16965583955000950071</stp>
        <tr r="W80" s="4"/>
      </tp>
      <tp t="s">
        <v>#N/A N/A</v>
        <stp/>
        <stp>BDS|16199172007976978720</stp>
        <tr r="AG235" s="4"/>
      </tp>
      <tp t="s">
        <v>#N/A N/A</v>
        <stp/>
        <stp>BDS|12360461846337059388</stp>
        <tr r="AG347" s="4"/>
      </tp>
      <tp t="s">
        <v>#N/A N/A</v>
        <stp/>
        <stp>BDS|16064053967892134483</stp>
        <tr r="W22" s="4"/>
      </tp>
      <tp t="e">
        <v>#N/A</v>
        <stp/>
        <stp>BDS|17903365842113654500</stp>
        <tr r="W348" s="4"/>
        <tr r="W348" s="4"/>
        <tr r="M348" s="4"/>
        <tr r="M348" s="4"/>
        <tr r="AG348" s="4"/>
        <tr r="AG348" s="4"/>
      </tp>
      <tp t="s">
        <v>#N/A N/A</v>
        <stp/>
        <stp>BDS|14511893064369200529</stp>
        <tr r="M96" s="4"/>
      </tp>
      <tp t="e">
        <v>#N/A</v>
        <stp/>
        <stp>BDS|14475652253351889038</stp>
        <tr r="W324" s="4"/>
        <tr r="W324" s="4"/>
        <tr r="AG324" s="4"/>
        <tr r="AG324" s="4"/>
        <tr r="M324" s="4"/>
        <tr r="M324" s="4"/>
      </tp>
      <tp t="s">
        <v>#N/A N/A</v>
        <stp/>
        <stp>BDS|16852369213242343009</stp>
        <tr r="W107" s="4"/>
      </tp>
      <tp t="s">
        <v>#N/A N/A</v>
        <stp/>
        <stp>BDS|18175580880935082677</stp>
        <tr r="W88" s="4"/>
      </tp>
      <tp t="e">
        <v>#N/A</v>
        <stp/>
        <stp>BDS|14359664911776358394</stp>
        <tr r="AG297" s="4"/>
        <tr r="AG297" s="4"/>
        <tr r="M297" s="4"/>
        <tr r="M297" s="4"/>
        <tr r="W297" s="4"/>
        <tr r="W297" s="4"/>
      </tp>
      <tp t="e">
        <v>#N/A</v>
        <stp/>
        <stp>BDS|16333266880102953824</stp>
        <tr r="M130" s="4"/>
        <tr r="M130" s="4"/>
        <tr r="W130" s="4"/>
        <tr r="W130" s="4"/>
        <tr r="AG130" s="4"/>
        <tr r="AG130" s="4"/>
      </tp>
      <tp t="e">
        <v>#N/A</v>
        <stp/>
        <stp>BDS|16620188795349356168</stp>
        <tr r="AG114" s="4"/>
        <tr r="AG114" s="4"/>
        <tr r="W114" s="4"/>
        <tr r="W114" s="4"/>
        <tr r="M114" s="4"/>
        <tr r="M114" s="4"/>
      </tp>
      <tp t="s">
        <v>#N/A N/A</v>
        <stp/>
        <stp>BDS|10825870731009899496</stp>
        <tr r="AG92" s="4"/>
      </tp>
      <tp t="s">
        <v>#N/A N/A</v>
        <stp/>
        <stp>BDS|12182796313953322144</stp>
        <tr r="M229" s="4"/>
      </tp>
      <tp t="s">
        <v>#N/A N/A</v>
        <stp/>
        <stp>BDS|14896265865166314053</stp>
        <tr r="AG75" s="4"/>
      </tp>
      <tp t="e">
        <v>#N/A</v>
        <stp/>
        <stp>BDS|14383219834682206194</stp>
        <tr r="AG223" s="4"/>
        <tr r="AG223" s="4"/>
        <tr r="W223" s="4"/>
        <tr r="W223" s="4"/>
        <tr r="M223" s="4"/>
        <tr r="M223" s="4"/>
      </tp>
      <tp t="s">
        <v>#N/A N/A</v>
        <stp/>
        <stp>BDS|17957590527932965439</stp>
        <tr r="M351" s="4"/>
      </tp>
      <tp t="s">
        <v>#N/A N/A</v>
        <stp/>
        <stp>BDS|11743439519052781077</stp>
        <tr r="AG369" s="4"/>
      </tp>
      <tp t="s">
        <v>#N/A N/A</v>
        <stp/>
        <stp>BDS|14960543373670573092</stp>
        <tr r="W242" s="4"/>
      </tp>
      <tp t="s">
        <v>#N/A N/A</v>
        <stp/>
        <stp>BDS|13742741451307155009</stp>
        <tr r="W323" s="4"/>
      </tp>
      <tp t="s">
        <v>#N/A N/A</v>
        <stp/>
        <stp>BDS|15795247051335451157</stp>
        <tr r="AG327" s="4"/>
      </tp>
      <tp t="s">
        <v>#N/A N/A</v>
        <stp/>
        <stp>BDS|14704127566804253125</stp>
        <tr r="W54" s="4"/>
      </tp>
      <tp t="e">
        <v>#N/A</v>
        <stp/>
        <stp>BDS|13148107611234097136</stp>
        <tr r="W368" s="4"/>
        <tr r="W368" s="4"/>
        <tr r="AG368" s="4"/>
        <tr r="AG368" s="4"/>
        <tr r="M368" s="4"/>
        <tr r="M368" s="4"/>
      </tp>
      <tp t="s">
        <v>#N/A N/A</v>
        <stp/>
        <stp>BDS|13039003162103690074</stp>
        <tr r="AG282" s="4"/>
      </tp>
      <tp t="s">
        <v>#N/A N/A</v>
        <stp/>
        <stp>BDS|15310050200314343765</stp>
        <tr r="M26" s="4"/>
      </tp>
      <tp t="s">
        <v>#N/A N/A</v>
        <stp/>
        <stp>BDS|11796557351531895680</stp>
        <tr r="M293" s="4"/>
      </tp>
      <tp t="s">
        <v>#N/A N/A</v>
        <stp/>
        <stp>BDS|16084468074023101031</stp>
        <tr r="M234" s="4"/>
      </tp>
      <tp t="s">
        <v>#N/A N/A</v>
        <stp/>
        <stp>BDS|14524675642442465258</stp>
        <tr r="M394" s="4"/>
      </tp>
      <tp t="e">
        <v>#N/A</v>
        <stp/>
        <stp>BDS|14515274803557309730</stp>
        <tr r="W12" s="4"/>
        <tr r="W12" s="4"/>
        <tr r="AG12" s="4"/>
        <tr r="AG12" s="4"/>
        <tr r="M12" s="4"/>
        <tr r="M12" s="4"/>
      </tp>
      <tp t="s">
        <v>#N/A N/A</v>
        <stp/>
        <stp>BDS|13996936845758985008</stp>
        <tr r="M374" s="4"/>
      </tp>
      <tp t="s">
        <v>#N/A N/A</v>
        <stp/>
        <stp>BDS|15966725436392277594</stp>
        <tr r="W61" s="4"/>
      </tp>
      <tp t="s">
        <v>#N/A N/A</v>
        <stp/>
        <stp>BDS|11711995238885251828</stp>
        <tr r="W177" s="4"/>
      </tp>
      <tp t="s">
        <v>#N/A N/A</v>
        <stp/>
        <stp>BDS|18152411458418695791</stp>
        <tr r="M240" s="4"/>
      </tp>
      <tp t="s">
        <v>#N/A N/A</v>
        <stp/>
        <stp>BDS|11892799992448488103</stp>
        <tr r="W296" s="4"/>
      </tp>
      <tp t="e">
        <v>#N/A</v>
        <stp/>
        <stp>BDS|11865078320082009782</stp>
        <tr r="M261" s="4"/>
        <tr r="M261" s="4"/>
        <tr r="W261" s="4"/>
        <tr r="W261" s="4"/>
        <tr r="AG261" s="4"/>
        <tr r="AG261" s="4"/>
      </tp>
      <tp t="s">
        <v>#N/A N/A</v>
        <stp/>
        <stp>BDS|18183040395552402507</stp>
        <tr r="M74" s="4"/>
      </tp>
      <tp t="s">
        <v>#N/A N/A</v>
        <stp/>
        <stp>BDS|12246071046002033278</stp>
        <tr r="M401" s="4"/>
      </tp>
      <tp t="e">
        <v>#N/A</v>
        <stp/>
        <stp>BDS|18105977174319644906</stp>
        <tr r="AG298" s="4"/>
        <tr r="AG298" s="4"/>
        <tr r="W298" s="4"/>
        <tr r="W298" s="4"/>
        <tr r="M298" s="4"/>
        <tr r="M298" s="4"/>
      </tp>
      <tp t="s">
        <v>#N/A N/A</v>
        <stp/>
        <stp>BDS|13069009100784219175</stp>
        <tr r="AG288" s="4"/>
      </tp>
      <tp t="s">
        <v>#N/A N/A</v>
        <stp/>
        <stp>BDH|14583618964587068519</stp>
        <tr r="C68" s="4"/>
      </tp>
      <tp t="s">
        <v>#N/A N/A</v>
        <stp/>
        <stp>BDH|10212477398629434289</stp>
        <tr r="C203" s="4"/>
      </tp>
      <tp t="s">
        <v>#N/A N/A</v>
        <stp/>
        <stp>BDH|18297588126409484097</stp>
        <tr r="F120" s="4"/>
      </tp>
      <tp t="s">
        <v>#N/A N/A</v>
        <stp/>
        <stp>BDH|15979134314682759189</stp>
        <tr r="E181" s="4"/>
      </tp>
      <tp t="s">
        <v>#N/A N/A</v>
        <stp/>
        <stp>BDH|13592846082992390717</stp>
        <tr r="E124" s="4"/>
      </tp>
      <tp t="s">
        <v>#N/A N/A</v>
        <stp/>
        <stp>BDH|14947982746878156773</stp>
        <tr r="F66" s="4"/>
      </tp>
      <tp t="s">
        <v>#N/A N/A</v>
        <stp/>
        <stp>BDH|11194336354360446135</stp>
        <tr r="D168" s="4"/>
      </tp>
      <tp t="s">
        <v>#N/A N/A</v>
        <stp/>
        <stp>BDH|16774164193648217017</stp>
        <tr r="E159" s="4"/>
      </tp>
      <tp t="s">
        <v>#N/A N/A</v>
        <stp/>
        <stp>BDH|11622455035344337444</stp>
        <tr r="E219" s="4"/>
      </tp>
      <tp t="s">
        <v>#N/A N/A</v>
        <stp/>
        <stp>BDH|15468648636207793107</stp>
        <tr r="H8" s="4"/>
      </tp>
      <tp t="s">
        <v>#N/A N/A</v>
        <stp/>
        <stp>BDH|12376043450565617401</stp>
        <tr r="E19" s="4"/>
      </tp>
      <tp t="s">
        <v>#N/A N/A</v>
        <stp/>
        <stp>BDH|15353532162836480677</stp>
        <tr r="B251" s="4"/>
      </tp>
      <tp t="s">
        <v>#N/A N/A</v>
        <stp/>
        <stp>BDH|16238583846459495898</stp>
        <tr r="F70" s="4"/>
      </tp>
      <tp t="s">
        <v>#N/A N/A</v>
        <stp/>
        <stp>BDH|14331196638813608346</stp>
        <tr r="C83" s="4"/>
      </tp>
      <tp t="s">
        <v>#N/A N/A</v>
        <stp/>
        <stp>BDH|16973318275035408191</stp>
        <tr r="D9" s="4"/>
      </tp>
      <tp t="s">
        <v>#N/A N/A</v>
        <stp/>
        <stp>BDH|11475253035844143255</stp>
        <tr r="D50" s="4"/>
      </tp>
      <tp t="s">
        <v>#N/A N/A</v>
        <stp/>
        <stp>BDH|10764043161482630241</stp>
        <tr r="B199" s="4"/>
      </tp>
      <tp t="s">
        <v>#N/A N/A</v>
        <stp/>
        <stp>BDH|14785306502755733428</stp>
        <tr r="G397" s="4"/>
      </tp>
      <tp t="s">
        <v>#N/A N/A</v>
        <stp/>
        <stp>BDH|12954744522518739986</stp>
        <tr r="B136" s="4"/>
      </tp>
      <tp t="s">
        <v>#N/A N/A</v>
        <stp/>
        <stp>BDH|17810681597378557620</stp>
        <tr r="E331" s="4"/>
      </tp>
      <tp t="s">
        <v>#N/A N/A</v>
        <stp/>
        <stp>BDH|17599664874986470636</stp>
        <tr r="H228" s="4"/>
      </tp>
      <tp t="s">
        <v>#N/A N/A</v>
        <stp/>
        <stp>BDH|17030658496107002901</stp>
        <tr r="B287" s="4"/>
      </tp>
      <tp t="s">
        <v>#N/A N/A</v>
        <stp/>
        <stp>BDH|15599261682840487962</stp>
        <tr r="H46" s="4"/>
      </tp>
      <tp t="s">
        <v>#N/A N/A</v>
        <stp/>
        <stp>BDH|10397209461831127303</stp>
        <tr r="D32" s="4"/>
      </tp>
      <tp t="s">
        <v>#N/A N/A</v>
        <stp/>
        <stp>BDH|10557792612746483696</stp>
        <tr r="I222" s="4"/>
      </tp>
      <tp t="s">
        <v>#N/A N/A</v>
        <stp/>
        <stp>BDH|18028623121613012906</stp>
        <tr r="C238" s="4"/>
      </tp>
      <tp t="s">
        <v>#N/A N/A</v>
        <stp/>
        <stp>BDH|14104027175872677738</stp>
        <tr r="I385" s="4"/>
      </tp>
      <tp t="s">
        <v>#N/A N/A</v>
        <stp/>
        <stp>BDH|17597990992908849954</stp>
        <tr r="G170" s="4"/>
      </tp>
      <tp t="s">
        <v>#N/A N/A</v>
        <stp/>
        <stp>BDH|10085050816291822693</stp>
        <tr r="F349" s="4"/>
      </tp>
      <tp t="s">
        <v>#N/A N/A</v>
        <stp/>
        <stp>BDH|13744948809869018589</stp>
        <tr r="E292" s="4"/>
      </tp>
      <tp t="s">
        <v>#N/A N/A</v>
        <stp/>
        <stp>BDH|15493549266604278462</stp>
        <tr r="G339" s="4"/>
      </tp>
      <tp t="s">
        <v>#N/A N/A</v>
        <stp/>
        <stp>BDH|17999726317892975570</stp>
        <tr r="G400" s="4"/>
      </tp>
      <tp t="s">
        <v>#N/A N/A</v>
        <stp/>
        <stp>BDH|14149866898124466792</stp>
        <tr r="F89" s="4"/>
      </tp>
      <tp t="s">
        <v>#N/A N/A</v>
        <stp/>
        <stp>BDH|13987699617266336467</stp>
        <tr r="C175" s="4"/>
      </tp>
      <tp t="s">
        <v>#N/A N/A</v>
        <stp/>
        <stp>BDH|15665275791930025853</stp>
        <tr r="E26" s="4"/>
      </tp>
      <tp t="s">
        <v>#N/A N/A</v>
        <stp/>
        <stp>BDH|12165482621487845558</stp>
        <tr r="D273" s="4"/>
      </tp>
      <tp t="s">
        <v>#N/A N/A</v>
        <stp/>
        <stp>BDH|16099322614345083732</stp>
        <tr r="I329" s="4"/>
      </tp>
      <tp t="s">
        <v>#N/A N/A</v>
        <stp/>
        <stp>BDH|17871540509816392234</stp>
        <tr r="C159" s="4"/>
      </tp>
      <tp t="s">
        <v>#N/A N/A</v>
        <stp/>
        <stp>BDH|15953082496743629945</stp>
        <tr r="D207" s="4"/>
      </tp>
      <tp t="s">
        <v>#N/A N/A</v>
        <stp/>
        <stp>BDH|10095650136514684703</stp>
        <tr r="F192" s="4"/>
      </tp>
      <tp t="s">
        <v>#N/A N/A</v>
        <stp/>
        <stp>BDH|10811831548528670207</stp>
        <tr r="H68" s="4"/>
      </tp>
      <tp t="s">
        <v>#N/A N/A</v>
        <stp/>
        <stp>BDH|14599633903033465748</stp>
        <tr r="D162" s="4"/>
      </tp>
      <tp t="s">
        <v>#N/A N/A</v>
        <stp/>
        <stp>BDH|12882530909136213742</stp>
        <tr r="I160" s="4"/>
      </tp>
      <tp t="s">
        <v>#N/A N/A</v>
        <stp/>
        <stp>BDH|14475477309005715398</stp>
        <tr r="H251" s="4"/>
      </tp>
      <tp t="s">
        <v>#N/A N/A</v>
        <stp/>
        <stp>BDH|18125293506655330997</stp>
        <tr r="H185" s="4"/>
      </tp>
      <tp t="s">
        <v>#N/A N/A</v>
        <stp/>
        <stp>BDH|18328964957916368458</stp>
        <tr r="I395" s="4"/>
      </tp>
      <tp t="s">
        <v>#N/A N/A</v>
        <stp/>
        <stp>BDH|17255211964734405172</stp>
        <tr r="E45" s="4"/>
      </tp>
      <tp t="s">
        <v>#N/A N/A</v>
        <stp/>
        <stp>BDH|17759937854724265962</stp>
        <tr r="F42" s="4"/>
      </tp>
      <tp t="s">
        <v>#N/A N/A</v>
        <stp/>
        <stp>BDH|16194557576801415320</stp>
        <tr r="D312" s="4"/>
      </tp>
      <tp t="s">
        <v>#N/A N/A</v>
        <stp/>
        <stp>BDH|12148661027622586222</stp>
        <tr r="F294" s="4"/>
      </tp>
      <tp t="s">
        <v>#N/A N/A</v>
        <stp/>
        <stp>BDH|17451727241851671364</stp>
        <tr r="E339" s="4"/>
      </tp>
      <tp t="s">
        <v>#N/A N/A</v>
        <stp/>
        <stp>BDH|10887364009462154712</stp>
        <tr r="B26" s="4"/>
      </tp>
      <tp t="s">
        <v>#N/A N/A</v>
        <stp/>
        <stp>BDH|11381991245709943314</stp>
        <tr r="H256" s="4"/>
      </tp>
      <tp t="s">
        <v>#N/A N/A</v>
        <stp/>
        <stp>BDH|17715808862098067722</stp>
        <tr r="H140" s="4"/>
      </tp>
      <tp t="s">
        <v>#N/A N/A</v>
        <stp/>
        <stp>BDH|14583934162835354802</stp>
        <tr r="C247" s="4"/>
      </tp>
      <tp t="s">
        <v>#N/A N/A</v>
        <stp/>
        <stp>BDH|15052182249531695708</stp>
        <tr r="H237" s="4"/>
      </tp>
      <tp t="s">
        <v>#N/A N/A</v>
        <stp/>
        <stp>BDH|11055674992041775954</stp>
        <tr r="B17" s="4"/>
      </tp>
      <tp t="s">
        <v>#N/A N/A</v>
        <stp/>
        <stp>BDH|16244862963088308630</stp>
        <tr r="B277" s="4"/>
      </tp>
      <tp t="s">
        <v>#N/A N/A</v>
        <stp/>
        <stp>BDH|15256280007404370593</stp>
        <tr r="E294" s="4"/>
      </tp>
      <tp t="s">
        <v>#N/A N/A</v>
        <stp/>
        <stp>BDH|12580938395172049641</stp>
        <tr r="F105" s="4"/>
      </tp>
      <tp t="s">
        <v>#N/A N/A</v>
        <stp/>
        <stp>BDH|18022758082624951582</stp>
        <tr r="F56" s="4"/>
      </tp>
      <tp t="s">
        <v>#N/A N/A</v>
        <stp/>
        <stp>BDH|16369471459739883832</stp>
        <tr r="D25" s="4"/>
      </tp>
      <tp t="s">
        <v>#N/A N/A</v>
        <stp/>
        <stp>BDH|12545777400793472009</stp>
        <tr r="B206" s="4"/>
      </tp>
      <tp t="s">
        <v>#N/A N/A</v>
        <stp/>
        <stp>BDH|18105259368982365899</stp>
        <tr r="H292" s="4"/>
      </tp>
      <tp t="s">
        <v>#N/A N/A</v>
        <stp/>
        <stp>BDH|11492503434079716816</stp>
        <tr r="E183" s="4"/>
      </tp>
      <tp t="s">
        <v>#N/A N/A</v>
        <stp/>
        <stp>BDH|17757675140265312650</stp>
        <tr r="F181" s="4"/>
      </tp>
      <tp t="s">
        <v>#N/A N/A</v>
        <stp/>
        <stp>BDH|18113101226044728960</stp>
        <tr r="G275" s="4"/>
      </tp>
      <tp t="s">
        <v>#N/A N/A</v>
        <stp/>
        <stp>BDH|10101568986898233351</stp>
        <tr r="G222" s="4"/>
      </tp>
      <tp t="s">
        <v>#N/A N/A</v>
        <stp/>
        <stp>BDH|16513267203110512234</stp>
        <tr r="D41" s="4"/>
      </tp>
      <tp t="s">
        <v>#N/A N/A</v>
        <stp/>
        <stp>BDH|12667987862163343894</stp>
        <tr r="B335" s="4"/>
      </tp>
      <tp t="s">
        <v>#N/A N/A</v>
        <stp/>
        <stp>BDH|13427556412068342960</stp>
        <tr r="H231" s="4"/>
      </tp>
      <tp t="s">
        <v>#N/A N/A</v>
        <stp/>
        <stp>BDH|17333116961764658230</stp>
        <tr r="D33" s="4"/>
      </tp>
      <tp t="s">
        <v>#N/A N/A</v>
        <stp/>
        <stp>BDH|10554104901862930540</stp>
        <tr r="I224" s="4"/>
      </tp>
      <tp t="s">
        <v>#N/A N/A</v>
        <stp/>
        <stp>BDH|15496340420800987206</stp>
        <tr r="I118" s="4"/>
      </tp>
      <tp t="s">
        <v>#N/A N/A</v>
        <stp/>
        <stp>BDH|14194246374215050284</stp>
        <tr r="I389" s="4"/>
      </tp>
      <tp t="s">
        <v>#N/A N/A</v>
        <stp/>
        <stp>BDH|17425647613553256589</stp>
        <tr r="D249" s="4"/>
      </tp>
      <tp t="s">
        <v>#N/A N/A</v>
        <stp/>
        <stp>BDH|15745514270190836172</stp>
        <tr r="E104" s="4"/>
      </tp>
      <tp t="s">
        <v>#N/A N/A</v>
        <stp/>
        <stp>BDH|12331889093341296430</stp>
        <tr r="D76" s="4"/>
      </tp>
      <tp t="s">
        <v>#N/A N/A</v>
        <stp/>
        <stp>BDH|15684254137494862645</stp>
        <tr r="B236" s="4"/>
      </tp>
      <tp t="s">
        <v>#N/A N/A</v>
        <stp/>
        <stp>BDH|18057199473439457164</stp>
        <tr r="E33" s="4"/>
      </tp>
      <tp t="s">
        <v>#N/A N/A</v>
        <stp/>
        <stp>BDH|14958641960372204074</stp>
        <tr r="E180" s="4"/>
      </tp>
      <tp t="s">
        <v>#N/A N/A</v>
        <stp/>
        <stp>BDH|10236544926063148291</stp>
        <tr r="B305" s="4"/>
      </tp>
      <tp t="s">
        <v>#N/A N/A</v>
        <stp/>
        <stp>BDH|15067451909896226156</stp>
        <tr r="G29" s="4"/>
      </tp>
      <tp t="s">
        <v>#N/A N/A</v>
        <stp/>
        <stp>BDH|15979467581168029758</stp>
        <tr r="B270" s="4"/>
      </tp>
      <tp t="s">
        <v>#N/A N/A</v>
        <stp/>
        <stp>BDH|13433943290461996422</stp>
        <tr r="F364" s="4"/>
      </tp>
      <tp t="s">
        <v>#N/A N/A</v>
        <stp/>
        <stp>BDH|13486793838100723199</stp>
        <tr r="E287" s="4"/>
      </tp>
      <tp t="s">
        <v>#N/A N/A</v>
        <stp/>
        <stp>BDH|16915106893420050811</stp>
        <tr r="C275" s="4"/>
      </tp>
      <tp t="s">
        <v>#N/A N/A</v>
        <stp/>
        <stp>BDH|14028681889718349495</stp>
        <tr r="C379" s="4"/>
      </tp>
      <tp t="s">
        <v>#N/A N/A</v>
        <stp/>
        <stp>BDH|10138243548875695518</stp>
        <tr r="C9" s="4"/>
      </tp>
      <tp t="s">
        <v>#N/A N/A</v>
        <stp/>
        <stp>BDH|12842536020591494251</stp>
        <tr r="D250" s="4"/>
      </tp>
      <tp t="s">
        <v>#N/A N/A</v>
        <stp/>
        <stp>BDH|16589499750495586432</stp>
        <tr r="E17" s="4"/>
      </tp>
      <tp t="s">
        <v>#N/A N/A</v>
        <stp/>
        <stp>BDH|11838238810336435255</stp>
        <tr r="H202" s="4"/>
      </tp>
      <tp t="s">
        <v>#N/A N/A</v>
        <stp/>
        <stp>BDH|13041104247087502782</stp>
        <tr r="H359" s="4"/>
      </tp>
      <tp t="s">
        <v>#N/A N/A</v>
        <stp/>
        <stp>BDH|17104475727585913223</stp>
        <tr r="F271" s="4"/>
      </tp>
      <tp t="s">
        <v>#N/A N/A</v>
        <stp/>
        <stp>BDH|17859230674307218375</stp>
        <tr r="F293" s="4"/>
      </tp>
      <tp t="s">
        <v>#N/A N/A</v>
        <stp/>
        <stp>BDH|11876147467458507846</stp>
        <tr r="F243" s="4"/>
      </tp>
      <tp t="s">
        <v>#N/A N/A</v>
        <stp/>
        <stp>BDH|11862510566801352510</stp>
        <tr r="D214" s="4"/>
      </tp>
      <tp t="s">
        <v>#N/A N/A</v>
        <stp/>
        <stp>BDH|15891540431726184319</stp>
        <tr r="C86" s="4"/>
      </tp>
      <tp t="s">
        <v>#N/A N/A</v>
        <stp/>
        <stp>BDH|10627736307735945469</stp>
        <tr r="G85" s="4"/>
      </tp>
      <tp t="s">
        <v>#N/A N/A</v>
        <stp/>
        <stp>BDH|16697788473437280721</stp>
        <tr r="F246" s="4"/>
      </tp>
      <tp t="s">
        <v>#N/A N/A</v>
        <stp/>
        <stp>BDH|11526055829604566114</stp>
        <tr r="D324" s="4"/>
      </tp>
      <tp t="s">
        <v>#N/A N/A</v>
        <stp/>
        <stp>BDH|12750365429832160748</stp>
        <tr r="H31" s="4"/>
      </tp>
      <tp t="s">
        <v>#N/A N/A</v>
        <stp/>
        <stp>BDH|12945158474053253163</stp>
        <tr r="B130" s="4"/>
      </tp>
      <tp t="s">
        <v>#N/A N/A</v>
        <stp/>
        <stp>BDH|11280985133724044950</stp>
        <tr r="H99" s="4"/>
      </tp>
      <tp t="s">
        <v>#N/A N/A</v>
        <stp/>
        <stp>BDH|13445148561650516285</stp>
        <tr r="F315" s="4"/>
      </tp>
      <tp t="s">
        <v>#N/A N/A</v>
        <stp/>
        <stp>BDH|14183250985940861854</stp>
        <tr r="H393" s="4"/>
      </tp>
      <tp t="s">
        <v>#N/A N/A</v>
        <stp/>
        <stp>BDH|13699751923236592694</stp>
        <tr r="B137" s="4"/>
      </tp>
      <tp t="s">
        <v>#N/A N/A</v>
        <stp/>
        <stp>BDH|15531752699364011956</stp>
        <tr r="E28" s="4"/>
      </tp>
      <tp t="s">
        <v>#N/A N/A</v>
        <stp/>
        <stp>BDH|16946191518013355374</stp>
        <tr r="C133" s="4"/>
      </tp>
      <tp t="s">
        <v>#N/A N/A</v>
        <stp/>
        <stp>BDH|17034587245714107439</stp>
        <tr r="H48" s="4"/>
      </tp>
      <tp t="s">
        <v>#N/A N/A</v>
        <stp/>
        <stp>BDH|14792210040177105386</stp>
        <tr r="H183" s="4"/>
      </tp>
      <tp t="s">
        <v>#N/A N/A</v>
        <stp/>
        <stp>BDH|17768798886816516820</stp>
        <tr r="C399" s="4"/>
      </tp>
      <tp t="s">
        <v>#N/A N/A</v>
        <stp/>
        <stp>BDH|17432296404273205042</stp>
        <tr r="I346" s="4"/>
      </tp>
      <tp t="s">
        <v>#N/A N/A</v>
        <stp/>
        <stp>BDH|16419139105533425284</stp>
        <tr r="B43" s="4"/>
      </tp>
      <tp t="s">
        <v>#N/A N/A</v>
        <stp/>
        <stp>BDH|16612489547085357544</stp>
        <tr r="H33" s="4"/>
      </tp>
      <tp t="s">
        <v>#N/A N/A</v>
        <stp/>
        <stp>BDH|11542651437787094596</stp>
        <tr r="B331" s="4"/>
      </tp>
      <tp t="s">
        <v>#N/A N/A</v>
        <stp/>
        <stp>BDH|12448497502983002319</stp>
        <tr r="D108" s="4"/>
      </tp>
      <tp t="s">
        <v>#N/A N/A</v>
        <stp/>
        <stp>BDH|11141179548357899580</stp>
        <tr r="H18" s="4"/>
      </tp>
      <tp t="s">
        <v>#N/A N/A</v>
        <stp/>
        <stp>BDH|10730597167957083270</stp>
        <tr r="H100" s="4"/>
      </tp>
      <tp t="e">
        <v>#N/A</v>
        <stp/>
        <stp>BDS|13269249020862457681</stp>
        <tr r="W17" s="4"/>
        <tr r="W17" s="4"/>
        <tr r="M17" s="4"/>
        <tr r="M17" s="4"/>
        <tr r="AG17" s="4"/>
        <tr r="AG17" s="4"/>
      </tp>
      <tp t="e">
        <v>#N/A</v>
        <stp/>
        <stp>BDS|15925290526231826346</stp>
        <tr r="W243" s="4"/>
        <tr r="W243" s="4"/>
        <tr r="M243" s="4"/>
        <tr r="M243" s="4"/>
        <tr r="AG243" s="4"/>
        <tr r="AG243" s="4"/>
      </tp>
      <tp t="s">
        <v>#N/A N/A</v>
        <stp/>
        <stp>BDS|17408857398941362013</stp>
        <tr r="M161" s="4"/>
      </tp>
      <tp t="e">
        <v>#N/A</v>
        <stp/>
        <stp>BDS|17654170529571880280</stp>
        <tr r="M268" s="4"/>
        <tr r="M268" s="4"/>
        <tr r="AG268" s="4"/>
        <tr r="AG268" s="4"/>
        <tr r="W268" s="4"/>
        <tr r="W268" s="4"/>
      </tp>
      <tp t="e">
        <v>#N/A</v>
        <stp/>
        <stp>BDS|13408766339395489570</stp>
        <tr r="AG318" s="4"/>
        <tr r="AG318" s="4"/>
        <tr r="M318" s="4"/>
        <tr r="M318" s="4"/>
        <tr r="W318" s="4"/>
        <tr r="W318" s="4"/>
      </tp>
      <tp t="s">
        <v>#N/A N/A</v>
        <stp/>
        <stp>BDS|14867734310407428277</stp>
        <tr r="AG301" s="4"/>
      </tp>
      <tp t="s">
        <v>#N/A N/A</v>
        <stp/>
        <stp>BDS|10645732309327720735</stp>
        <tr r="M88" s="4"/>
      </tp>
      <tp t="s">
        <v>#N/A N/A</v>
        <stp/>
        <stp>BDS|11972339319882237693</stp>
        <tr r="W271" s="4"/>
      </tp>
      <tp t="s">
        <v>#N/A N/A</v>
        <stp/>
        <stp>BDS|14067563668901124166</stp>
        <tr r="M20" s="4"/>
      </tp>
      <tp t="e">
        <v>#N/A</v>
        <stp/>
        <stp>BDS|12271138728626653060</stp>
        <tr r="AG7" s="4"/>
        <tr r="AG7" s="4"/>
        <tr r="W7" s="4"/>
        <tr r="W7" s="4"/>
        <tr r="M7" s="4"/>
        <tr r="M7" s="4"/>
      </tp>
      <tp t="s">
        <v>#N/A N/A</v>
        <stp/>
        <stp>BDS|13070285450743188008</stp>
        <tr r="AG232" s="4"/>
      </tp>
      <tp t="s">
        <v>#N/A N/A</v>
        <stp/>
        <stp>BDS|14223307046764994039</stp>
        <tr r="M17" s="4"/>
      </tp>
      <tp t="s">
        <v>#N/A N/A</v>
        <stp/>
        <stp>BDS|11402547717060826210</stp>
        <tr r="M324" s="4"/>
      </tp>
      <tp t="s">
        <v>#N/A N/A</v>
        <stp/>
        <stp>BDS|12332442947601764488</stp>
        <tr r="M398" s="4"/>
      </tp>
      <tp t="s">
        <v>#N/A N/A</v>
        <stp/>
        <stp>BDS|14683736262601854304</stp>
        <tr r="M208" s="4"/>
      </tp>
      <tp t="s">
        <v>#N/A N/A</v>
        <stp/>
        <stp>BDS|17588402314011696481</stp>
        <tr r="AG37" s="4"/>
      </tp>
      <tp t="e">
        <v>#N/A</v>
        <stp/>
        <stp>BDS|11978482507992820026</stp>
        <tr r="AG83" s="4"/>
        <tr r="AG83" s="4"/>
        <tr r="M83" s="4"/>
        <tr r="M83" s="4"/>
        <tr r="W83" s="4"/>
        <tr r="W83" s="4"/>
      </tp>
      <tp t="s">
        <v>#N/A N/A</v>
        <stp/>
        <stp>BDS|13488170289255557831</stp>
        <tr r="W324" s="4"/>
      </tp>
      <tp t="s">
        <v>#N/A N/A</v>
        <stp/>
        <stp>BDS|11483056331830981546</stp>
        <tr r="M80" s="4"/>
      </tp>
      <tp t="s">
        <v>#N/A N/A</v>
        <stp/>
        <stp>BDS|16839276324661754014</stp>
        <tr r="AG114" s="4"/>
      </tp>
      <tp t="e">
        <v>#N/A</v>
        <stp/>
        <stp>BDS|17554913497762851264</stp>
        <tr r="AG226" s="4"/>
        <tr r="AG226" s="4"/>
        <tr r="M226" s="4"/>
        <tr r="M226" s="4"/>
        <tr r="W226" s="4"/>
        <tr r="W226" s="4"/>
      </tp>
      <tp t="s">
        <v>#N/A N/A</v>
        <stp/>
        <stp>BDS|12747420925131240208</stp>
        <tr r="M195" s="4"/>
      </tp>
      <tp t="s">
        <v>#N/A N/A</v>
        <stp/>
        <stp>BDS|13081196732545861311</stp>
        <tr r="W283" s="4"/>
      </tp>
      <tp t="e">
        <v>#N/A</v>
        <stp/>
        <stp>BDS|16721155802780324011</stp>
        <tr r="AG196" s="4"/>
        <tr r="AG196" s="4"/>
        <tr r="W196" s="4"/>
        <tr r="W196" s="4"/>
        <tr r="M196" s="4"/>
        <tr r="M196" s="4"/>
      </tp>
      <tp t="e">
        <v>#N/A</v>
        <stp/>
        <stp>BDS|16170357248552661491</stp>
        <tr r="W181" s="4"/>
        <tr r="W181" s="4"/>
        <tr r="M181" s="4"/>
        <tr r="M181" s="4"/>
        <tr r="AG181" s="4"/>
        <tr r="AG181" s="4"/>
      </tp>
      <tp t="s">
        <v>#N/A N/A</v>
        <stp/>
        <stp>BDS|13479649135341448012</stp>
        <tr r="W111" s="4"/>
      </tp>
      <tp t="s">
        <v>#N/A N/A</v>
        <stp/>
        <stp>BDS|12039761266143808789</stp>
        <tr r="W251" s="4"/>
      </tp>
      <tp t="s">
        <v>#N/A N/A</v>
        <stp/>
        <stp>BDS|15844246116352262386</stp>
        <tr r="M119" s="4"/>
      </tp>
      <tp t="s">
        <v>#N/A N/A</v>
        <stp/>
        <stp>BDS|12879137137067809046</stp>
        <tr r="W19" s="4"/>
      </tp>
      <tp t="s">
        <v>#N/A N/A</v>
        <stp/>
        <stp>BDS|15931586701783815498</stp>
        <tr r="AG385" s="4"/>
      </tp>
      <tp t="s">
        <v>#N/A N/A</v>
        <stp/>
        <stp>BDS|13070374877262853293</stp>
        <tr r="W254" s="4"/>
      </tp>
      <tp t="s">
        <v>#N/A N/A</v>
        <stp/>
        <stp>BDS|12305061117202172620</stp>
        <tr r="AG346" s="4"/>
      </tp>
      <tp t="s">
        <v>#N/A N/A</v>
        <stp/>
        <stp>BDS|13592597846447917253</stp>
        <tr r="M148" s="4"/>
      </tp>
      <tp t="s">
        <v>#N/A N/A</v>
        <stp/>
        <stp>BDS|10438227207321116461</stp>
        <tr r="AG293" s="4"/>
      </tp>
      <tp t="e">
        <v>#N/A</v>
        <stp/>
        <stp>BDS|13140202342413546114</stp>
        <tr r="M217" s="4"/>
        <tr r="M217" s="4"/>
        <tr r="AG217" s="4"/>
        <tr r="AG217" s="4"/>
        <tr r="W217" s="4"/>
        <tr r="W217" s="4"/>
      </tp>
      <tp t="e">
        <v>#N/A</v>
        <stp/>
        <stp>BDS|15012962383420032323</stp>
        <tr r="W259" s="4"/>
        <tr r="W259" s="4"/>
        <tr r="M259" s="4"/>
        <tr r="M259" s="4"/>
        <tr r="AG259" s="4"/>
        <tr r="AG259" s="4"/>
      </tp>
      <tp t="s">
        <v>#N/A N/A</v>
        <stp/>
        <stp>BDS|17813225079985634016</stp>
        <tr r="M13" s="4"/>
      </tp>
      <tp t="s">
        <v>#N/A N/A</v>
        <stp/>
        <stp>BDS|10613035366897294655</stp>
        <tr r="AG97" s="4"/>
      </tp>
      <tp t="s">
        <v>#N/A N/A</v>
        <stp/>
        <stp>BDS|18050928365165608558</stp>
        <tr r="AG154" s="4"/>
      </tp>
      <tp t="s">
        <v>#N/A N/A</v>
        <stp/>
        <stp>BDS|10942294632273021564</stp>
        <tr r="W101" s="4"/>
      </tp>
      <tp t="s">
        <v>#N/A N/A</v>
        <stp/>
        <stp>BDS|14700620304516165358</stp>
        <tr r="M68" s="4"/>
      </tp>
      <tp t="s">
        <v>#N/A N/A</v>
        <stp/>
        <stp>BDH|12864265874881910120</stp>
        <tr r="E73" s="4"/>
      </tp>
      <tp t="s">
        <v>#N/A N/A</v>
        <stp/>
        <stp>BDH|17621129353112084668</stp>
        <tr r="B44" s="4"/>
      </tp>
      <tp t="s">
        <v>#N/A N/A</v>
        <stp/>
        <stp>BDH|17709557222587781062</stp>
        <tr r="D260" s="4"/>
      </tp>
      <tp t="s">
        <v>#N/A N/A</v>
        <stp/>
        <stp>BDH|12442879702648855583</stp>
        <tr r="B99" s="4"/>
      </tp>
      <tp t="s">
        <v>#N/A N/A</v>
        <stp/>
        <stp>BDH|12121216965554047549</stp>
        <tr r="H400" s="4"/>
      </tp>
      <tp t="s">
        <v>#N/A N/A</v>
        <stp/>
        <stp>BDH|13551533414691525161</stp>
        <tr r="I20" s="4"/>
      </tp>
      <tp t="s">
        <v>#N/A N/A</v>
        <stp/>
        <stp>BDH|12066280151071018387</stp>
        <tr r="H291" s="4"/>
      </tp>
      <tp t="s">
        <v>#N/A N/A</v>
        <stp/>
        <stp>BDH|14160416600546208131</stp>
        <tr r="H96" s="4"/>
      </tp>
      <tp t="s">
        <v>#N/A N/A</v>
        <stp/>
        <stp>BDH|10839487307700007378</stp>
        <tr r="C244" s="4"/>
      </tp>
      <tp t="s">
        <v>#N/A N/A</v>
        <stp/>
        <stp>BDH|10646624014690563058</stp>
        <tr r="I56" s="4"/>
      </tp>
      <tp t="s">
        <v>#N/A N/A</v>
        <stp/>
        <stp>BDH|18263911602083361529</stp>
        <tr r="C376" s="4"/>
      </tp>
      <tp t="s">
        <v>#N/A N/A</v>
        <stp/>
        <stp>BDH|14005433793746584851</stp>
        <tr r="G329" s="4"/>
      </tp>
      <tp t="s">
        <v>#N/A N/A</v>
        <stp/>
        <stp>BDH|16980743965877108793</stp>
        <tr r="B248" s="4"/>
      </tp>
      <tp t="s">
        <v>#N/A N/A</v>
        <stp/>
        <stp>BDH|14442123662632736632</stp>
        <tr r="B222" s="4"/>
      </tp>
      <tp t="s">
        <v>#N/A N/A</v>
        <stp/>
        <stp>BDH|16727662977352774212</stp>
        <tr r="B202" s="4"/>
      </tp>
      <tp t="s">
        <v>#N/A N/A</v>
        <stp/>
        <stp>BDH|18319821584306450928</stp>
        <tr r="D300" s="4"/>
      </tp>
      <tp t="s">
        <v>#N/A N/A</v>
        <stp/>
        <stp>BDH|11927553835209850928</stp>
        <tr r="E208" s="4"/>
      </tp>
      <tp t="s">
        <v>#N/A N/A</v>
        <stp/>
        <stp>BDH|12612156152385467461</stp>
        <tr r="G53" s="4"/>
      </tp>
      <tp t="s">
        <v>#N/A N/A</v>
        <stp/>
        <stp>BDH|13704022783984187840</stp>
        <tr r="I326" s="4"/>
      </tp>
      <tp t="s">
        <v>#N/A N/A</v>
        <stp/>
        <stp>BDH|18244725117510107955</stp>
        <tr r="C221" s="4"/>
      </tp>
      <tp t="s">
        <v>#N/A N/A</v>
        <stp/>
        <stp>BDH|18299089508208009717</stp>
        <tr r="C174" s="4"/>
      </tp>
      <tp t="s">
        <v>#N/A N/A</v>
        <stp/>
        <stp>BDH|13561610645050633641</stp>
        <tr r="E227" s="4"/>
      </tp>
      <tp t="s">
        <v>#N/A N/A</v>
        <stp/>
        <stp>BDH|10599468917230104279</stp>
        <tr r="F381" s="4"/>
      </tp>
      <tp t="s">
        <v>#N/A N/A</v>
        <stp/>
        <stp>BDH|17828380525484717508</stp>
        <tr r="H245" s="4"/>
      </tp>
      <tp t="s">
        <v>#N/A N/A</v>
        <stp/>
        <stp>BDH|16244850513671697905</stp>
        <tr r="E190" s="4"/>
      </tp>
      <tp t="s">
        <v>#N/A N/A</v>
        <stp/>
        <stp>BDH|11879084280246457866</stp>
        <tr r="F274" s="4"/>
      </tp>
      <tp t="s">
        <v>#N/A N/A</v>
        <stp/>
        <stp>BDH|15803773803652808761</stp>
        <tr r="B230" s="4"/>
      </tp>
      <tp t="s">
        <v>#N/A N/A</v>
        <stp/>
        <stp>BDH|15905790782278109569</stp>
        <tr r="D363" s="4"/>
      </tp>
      <tp t="s">
        <v>#N/A N/A</v>
        <stp/>
        <stp>BDH|12067559176365175273</stp>
        <tr r="B349" s="4"/>
      </tp>
      <tp t="s">
        <v>#N/A N/A</v>
        <stp/>
        <stp>BDH|17190186970283503591</stp>
        <tr r="G352" s="4"/>
      </tp>
      <tp t="s">
        <v>#N/A N/A</v>
        <stp/>
        <stp>BDH|14450254369642818556</stp>
        <tr r="D215" s="4"/>
      </tp>
      <tp t="s">
        <v>#N/A N/A</v>
        <stp/>
        <stp>BDH|14950247919554284439</stp>
        <tr r="B167" s="4"/>
      </tp>
      <tp t="s">
        <v>#N/A N/A</v>
        <stp/>
        <stp>BDH|13106774536731777121</stp>
        <tr r="E58" s="4"/>
      </tp>
      <tp t="s">
        <v>#N/A N/A</v>
        <stp/>
        <stp>BDH|17035476858038282994</stp>
        <tr r="B233" s="4"/>
      </tp>
      <tp t="s">
        <v>#N/A N/A</v>
        <stp/>
        <stp>BDH|11880075928570508461</stp>
        <tr r="B350" s="4"/>
      </tp>
      <tp t="s">
        <v>#N/A N/A</v>
        <stp/>
        <stp>BDH|15291325607119516862</stp>
        <tr r="H288" s="4"/>
      </tp>
      <tp t="s">
        <v>#N/A N/A</v>
        <stp/>
        <stp>BDH|17112460766210529203</stp>
        <tr r="B145" s="4"/>
      </tp>
      <tp t="s">
        <v>#N/A N/A</v>
        <stp/>
        <stp>BDH|15653223860134426247</stp>
        <tr r="F373" s="4"/>
      </tp>
      <tp t="s">
        <v>#N/A N/A</v>
        <stp/>
        <stp>BDH|10968315981818986442</stp>
        <tr r="D291" s="4"/>
      </tp>
      <tp t="s">
        <v>#N/A N/A</v>
        <stp/>
        <stp>BDH|10419470934146923699</stp>
        <tr r="C196" s="4"/>
      </tp>
      <tp t="s">
        <v>#N/A N/A</v>
        <stp/>
        <stp>BDH|15592963345908624778</stp>
        <tr r="I154" s="4"/>
      </tp>
      <tp t="s">
        <v>#N/A N/A</v>
        <stp/>
        <stp>BDH|10566946186377736178</stp>
        <tr r="E101" s="4"/>
      </tp>
      <tp t="s">
        <v>#N/A N/A</v>
        <stp/>
        <stp>BDH|10571080589187677853</stp>
        <tr r="B146" s="4"/>
      </tp>
      <tp t="s">
        <v>#N/A N/A</v>
        <stp/>
        <stp>BDH|15014208826815484759</stp>
        <tr r="F290" s="4"/>
      </tp>
      <tp t="s">
        <v>#N/A N/A</v>
        <stp/>
        <stp>BDH|11566739014758500808</stp>
        <tr r="C208" s="4"/>
      </tp>
      <tp t="s">
        <v>#N/A N/A</v>
        <stp/>
        <stp>BDH|15953297606489153905</stp>
        <tr r="B302" s="4"/>
      </tp>
      <tp t="s">
        <v>#N/A N/A</v>
        <stp/>
        <stp>BDH|17776958482437294654</stp>
        <tr r="F378" s="4"/>
      </tp>
      <tp t="s">
        <v>#N/A N/A</v>
        <stp/>
        <stp>BDH|16796458137706673047</stp>
        <tr r="D383" s="4"/>
      </tp>
      <tp t="s">
        <v>#N/A N/A</v>
        <stp/>
        <stp>BDH|14125409839501973573</stp>
        <tr r="B117" s="4"/>
      </tp>
      <tp t="s">
        <v>#N/A N/A</v>
        <stp/>
        <stp>BDH|13738187968322345129</stp>
        <tr r="E9" s="4"/>
      </tp>
      <tp t="s">
        <v>#N/A N/A</v>
        <stp/>
        <stp>BDH|17190653421327410372</stp>
        <tr r="B243" s="4"/>
      </tp>
      <tp t="s">
        <v>#N/A N/A</v>
        <stp/>
        <stp>BDH|16053735616917195023</stp>
        <tr r="H135" s="4"/>
      </tp>
      <tp t="s">
        <v>#N/A N/A</v>
        <stp/>
        <stp>BDH|12281159756504067573</stp>
        <tr r="E327" s="4"/>
      </tp>
      <tp t="s">
        <v>#N/A N/A</v>
        <stp/>
        <stp>BDH|12786571309850625097</stp>
        <tr r="G335" s="4"/>
      </tp>
      <tp t="s">
        <v>#N/A N/A</v>
        <stp/>
        <stp>BDH|15282475720644856045</stp>
        <tr r="F227" s="4"/>
      </tp>
      <tp t="s">
        <v>#N/A N/A</v>
        <stp/>
        <stp>BDH|17752885300268687001</stp>
        <tr r="G89" s="4"/>
      </tp>
      <tp t="s">
        <v>#N/A N/A</v>
        <stp/>
        <stp>BDH|14306738930142915502</stp>
        <tr r="B102" s="4"/>
      </tp>
      <tp t="s">
        <v>#N/A N/A</v>
        <stp/>
        <stp>BDH|10836757340694065049</stp>
        <tr r="B262" s="4"/>
      </tp>
      <tp t="s">
        <v>#N/A N/A</v>
        <stp/>
        <stp>BDH|11842114164852638329</stp>
        <tr r="D226" s="4"/>
      </tp>
      <tp t="s">
        <v>#N/A N/A</v>
        <stp/>
        <stp>BDH|10064446000872418198</stp>
        <tr r="C61" s="4"/>
      </tp>
      <tp t="s">
        <v>#N/A N/A</v>
        <stp/>
        <stp>BDH|12790204196678920619</stp>
        <tr r="G253" s="4"/>
      </tp>
      <tp t="s">
        <v>#N/A N/A</v>
        <stp/>
        <stp>BDH|11489394526990152735</stp>
        <tr r="G300" s="4"/>
      </tp>
      <tp t="s">
        <v>#N/A N/A</v>
        <stp/>
        <stp>BDH|17941457161721250364</stp>
        <tr r="H209" s="4"/>
      </tp>
      <tp t="s">
        <v>#N/A N/A</v>
        <stp/>
        <stp>BDH|17420852876828949764</stp>
        <tr r="I366" s="4"/>
      </tp>
      <tp t="s">
        <v>#N/A N/A</v>
        <stp/>
        <stp>BDH|10808837311826378819</stp>
        <tr r="I400" s="4"/>
      </tp>
      <tp t="s">
        <v>#N/A N/A</v>
        <stp/>
        <stp>BDH|10294111205731812768</stp>
        <tr r="D125" s="4"/>
      </tp>
      <tp t="s">
        <v>#N/A N/A</v>
        <stp/>
        <stp>BDH|14305483630361044532</stp>
        <tr r="F225" s="4"/>
      </tp>
      <tp t="s">
        <v>#N/A N/A</v>
        <stp/>
        <stp>BDH|18132428018313588959</stp>
        <tr r="F184" s="4"/>
      </tp>
      <tp t="s">
        <v>#N/A N/A</v>
        <stp/>
        <stp>BDH|11758447353876340180</stp>
        <tr r="B246" s="4"/>
      </tp>
      <tp t="s">
        <v>#N/A N/A</v>
        <stp/>
        <stp>BDH|18403826695399988710</stp>
        <tr r="C343" s="4"/>
      </tp>
      <tp t="s">
        <v>#N/A N/A</v>
        <stp/>
        <stp>BDH|17664597810025752137</stp>
        <tr r="F159" s="4"/>
      </tp>
      <tp t="s">
        <v>#N/A N/A</v>
        <stp/>
        <stp>BDH|16397480328747157098</stp>
        <tr r="F91" s="4"/>
      </tp>
      <tp t="s">
        <v>#N/A N/A</v>
        <stp/>
        <stp>BDH|14674612841381969040</stp>
        <tr r="B93" s="4"/>
      </tp>
      <tp t="s">
        <v>#N/A N/A</v>
        <stp/>
        <stp>BDH|11757683132300538331</stp>
        <tr r="H216" s="4"/>
      </tp>
      <tp t="s">
        <v>#N/A N/A</v>
        <stp/>
        <stp>BDH|14364215425157855443</stp>
        <tr r="D167" s="4"/>
      </tp>
      <tp t="s">
        <v>#N/A N/A</v>
        <stp/>
        <stp>BDH|15875385128315704658</stp>
        <tr r="I365" s="4"/>
      </tp>
      <tp t="s">
        <v>#N/A N/A</v>
        <stp/>
        <stp>BDH|16744052005535486493</stp>
        <tr r="D30" s="4"/>
      </tp>
      <tp t="s">
        <v>#N/A N/A</v>
        <stp/>
        <stp>BDH|16966636631034749069</stp>
        <tr r="I238" s="4"/>
      </tp>
      <tp t="s">
        <v>#N/A N/A</v>
        <stp/>
        <stp>BDH|12659594101319272966</stp>
        <tr r="F214" s="4"/>
      </tp>
      <tp t="s">
        <v>#N/A N/A</v>
        <stp/>
        <stp>BDH|16463532449872351279</stp>
        <tr r="H136" s="4"/>
      </tp>
      <tp t="s">
        <v>#N/A N/A</v>
        <stp/>
        <stp>BDH|15859634632176762141</stp>
        <tr r="C213" s="4"/>
      </tp>
      <tp t="s">
        <v>#N/A N/A</v>
        <stp/>
        <stp>BDH|10112570551540920741</stp>
        <tr r="D112" s="4"/>
      </tp>
      <tp t="s">
        <v>#N/A N/A</v>
        <stp/>
        <stp>BDH|18421011882212830557</stp>
        <tr r="H217" s="4"/>
      </tp>
      <tp t="s">
        <v>#N/A N/A</v>
        <stp/>
        <stp>BDH|10973538663813237711</stp>
        <tr r="F234" s="4"/>
      </tp>
      <tp t="s">
        <v>#N/A N/A</v>
        <stp/>
        <stp>BDH|17284754492216013882</stp>
        <tr r="F136" s="4"/>
      </tp>
      <tp t="s">
        <v>#N/A N/A</v>
        <stp/>
        <stp>BDH|15450497031727360220</stp>
        <tr r="C291" s="4"/>
      </tp>
      <tp t="s">
        <v>#N/A N/A</v>
        <stp/>
        <stp>BDH|14119805539490397868</stp>
        <tr r="H260" s="4"/>
      </tp>
      <tp t="s">
        <v>#N/A N/A</v>
        <stp/>
        <stp>BDH|16863034303894722532</stp>
        <tr r="D37" s="4"/>
      </tp>
      <tp t="s">
        <v>#N/A N/A</v>
        <stp/>
        <stp>BDH|18005884764108798973</stp>
        <tr r="H186" s="4"/>
      </tp>
      <tp t="s">
        <v>#N/A N/A</v>
        <stp/>
        <stp>BDH|13628890777849560211</stp>
        <tr r="F71" s="4"/>
      </tp>
      <tp t="s">
        <v>#N/A N/A</v>
        <stp/>
        <stp>BDH|16806378936435660439</stp>
        <tr r="H58" s="4"/>
      </tp>
      <tp t="s">
        <v>#N/A N/A</v>
        <stp/>
        <stp>BDH|14463949984307167598</stp>
        <tr r="F298" s="4"/>
      </tp>
      <tp t="s">
        <v>#N/A N/A</v>
        <stp/>
        <stp>BDH|12810051597629437527</stp>
        <tr r="H12" s="4"/>
      </tp>
      <tp t="s">
        <v>#N/A N/A</v>
        <stp/>
        <stp>BDH|12165201283649720691</stp>
        <tr r="F269" s="4"/>
      </tp>
      <tp t="s">
        <v>#N/A N/A</v>
        <stp/>
        <stp>BDH|10446379167480236297</stp>
        <tr r="D140" s="4"/>
      </tp>
      <tp t="s">
        <v>#N/A N/A</v>
        <stp/>
        <stp>BDH|13226646308345323724</stp>
        <tr r="C181" s="4"/>
      </tp>
      <tp t="s">
        <v>#N/A N/A</v>
        <stp/>
        <stp>BDH|12836400613843346379</stp>
        <tr r="B274" s="4"/>
      </tp>
      <tp t="s">
        <v>#N/A N/A</v>
        <stp/>
        <stp>BDH|14171052386928489388</stp>
        <tr r="D199" s="4"/>
      </tp>
      <tp t="s">
        <v>#N/A N/A</v>
        <stp/>
        <stp>BDH|11155391622494562314</stp>
        <tr r="G395" s="4"/>
      </tp>
      <tp t="s">
        <v>#N/A N/A</v>
        <stp/>
        <stp>BDH|13797100225284488386</stp>
        <tr r="C58" s="4"/>
      </tp>
      <tp t="e">
        <v>#N/A</v>
        <stp/>
        <stp>BDS|15708721764389831938</stp>
        <tr r="AG148" s="4"/>
        <tr r="AG148" s="4"/>
        <tr r="M148" s="4"/>
        <tr r="M148" s="4"/>
        <tr r="W148" s="4"/>
        <tr r="W148" s="4"/>
      </tp>
      <tp t="e">
        <v>#N/A</v>
        <stp/>
        <stp>BDS|15199871525382125994</stp>
        <tr r="M227" s="4"/>
        <tr r="M227" s="4"/>
        <tr r="AG227" s="4"/>
        <tr r="AG227" s="4"/>
        <tr r="W227" s="4"/>
        <tr r="W227" s="4"/>
      </tp>
      <tp t="e">
        <v>#N/A</v>
        <stp/>
        <stp>BDS|14239084712067603655</stp>
        <tr r="AG325" s="4"/>
        <tr r="AG325" s="4"/>
        <tr r="M325" s="4"/>
        <tr r="M325" s="4"/>
        <tr r="W325" s="4"/>
        <tr r="W325" s="4"/>
      </tp>
      <tp t="s">
        <v>#N/A N/A</v>
        <stp/>
        <stp>BDS|18185788009198276396</stp>
        <tr r="AG386" s="4"/>
      </tp>
      <tp t="e">
        <v>#N/A</v>
        <stp/>
        <stp>BDS|17965555529307765391</stp>
        <tr r="M360" s="4"/>
        <tr r="M360" s="4"/>
        <tr r="W360" s="4"/>
        <tr r="W360" s="4"/>
        <tr r="AG360" s="4"/>
        <tr r="AG360" s="4"/>
      </tp>
      <tp t="s">
        <v>#N/A N/A</v>
        <stp/>
        <stp>BDS|14216335971053820730</stp>
        <tr r="W258" s="4"/>
      </tp>
      <tp t="s">
        <v>#N/A N/A</v>
        <stp/>
        <stp>BDS|16436741514150501499</stp>
        <tr r="AG32" s="4"/>
      </tp>
      <tp t="s">
        <v>#N/A N/A</v>
        <stp/>
        <stp>BDS|14711014877266883117</stp>
        <tr r="AG8" s="4"/>
      </tp>
      <tp t="e">
        <v>#N/A</v>
        <stp/>
        <stp>BDS|16753839486722324091</stp>
        <tr r="AG105" s="4"/>
        <tr r="AG105" s="4"/>
        <tr r="M105" s="4"/>
        <tr r="M105" s="4"/>
        <tr r="W105" s="4"/>
        <tr r="W105" s="4"/>
      </tp>
      <tp t="e">
        <v>#N/A</v>
        <stp/>
        <stp>BDS|15598680414250717666</stp>
        <tr r="AG59" s="4"/>
        <tr r="AG59" s="4"/>
        <tr r="W59" s="4"/>
        <tr r="W59" s="4"/>
        <tr r="M59" s="4"/>
        <tr r="M59" s="4"/>
      </tp>
      <tp t="s">
        <v>#N/A N/A</v>
        <stp/>
        <stp>BDS|17140293941946746377</stp>
        <tr r="AG124" s="4"/>
      </tp>
      <tp t="s">
        <v>#N/A N/A</v>
        <stp/>
        <stp>BDS|15228230133403206395</stp>
        <tr r="AG133" s="4"/>
      </tp>
      <tp t="e">
        <v>#N/A</v>
        <stp/>
        <stp>BDS|17768496907663308437</stp>
        <tr r="AG55" s="4"/>
        <tr r="AG55" s="4"/>
        <tr r="M55" s="4"/>
        <tr r="M55" s="4"/>
        <tr r="W55" s="4"/>
        <tr r="W55" s="4"/>
      </tp>
      <tp t="s">
        <v>#N/A N/A</v>
        <stp/>
        <stp>BDS|11358021399098772466</stp>
        <tr r="AG207" s="4"/>
      </tp>
      <tp t="s">
        <v>#N/A N/A</v>
        <stp/>
        <stp>BDS|10839429746125046121</stp>
        <tr r="AG184" s="4"/>
      </tp>
      <tp t="e">
        <v>#N/A</v>
        <stp/>
        <stp>BDS|11063236476631981122</stp>
        <tr r="M61" s="4"/>
        <tr r="M61" s="4"/>
        <tr r="AG61" s="4"/>
        <tr r="AG61" s="4"/>
        <tr r="W61" s="4"/>
        <tr r="W61" s="4"/>
      </tp>
      <tp t="s">
        <v>#N/A N/A</v>
        <stp/>
        <stp>BDS|11451055557855189592</stp>
        <tr r="W154" s="4"/>
      </tp>
      <tp t="e">
        <v>#N/A</v>
        <stp/>
        <stp>BDS|18379285636248652554</stp>
        <tr r="M351" s="4"/>
        <tr r="M351" s="4"/>
        <tr r="AG351" s="4"/>
        <tr r="AG351" s="4"/>
        <tr r="W351" s="4"/>
        <tr r="W351" s="4"/>
      </tp>
      <tp t="s">
        <v>#N/A N/A</v>
        <stp/>
        <stp>BDS|11982286764866278797</stp>
        <tr r="M213" s="4"/>
      </tp>
      <tp t="s">
        <v>#N/A N/A</v>
        <stp/>
        <stp>BDS|13976200258144726482</stp>
        <tr r="W363" s="4"/>
      </tp>
      <tp t="s">
        <v>#N/A N/A</v>
        <stp/>
        <stp>BDS|14861418717390780570</stp>
        <tr r="AG206" s="4"/>
      </tp>
      <tp t="e">
        <v>#N/A</v>
        <stp/>
        <stp>BDS|11803673882038009323</stp>
        <tr r="W94" s="4"/>
        <tr r="W94" s="4"/>
        <tr r="M94" s="4"/>
        <tr r="M94" s="4"/>
        <tr r="AG94" s="4"/>
        <tr r="AG94" s="4"/>
      </tp>
      <tp t="s">
        <v>#N/A N/A</v>
        <stp/>
        <stp>BDS|16460831888871915399</stp>
        <tr r="AG160" s="4"/>
      </tp>
      <tp t="s">
        <v>#N/A N/A</v>
        <stp/>
        <stp>BDS|13420575174656963311</stp>
        <tr r="AG13" s="4"/>
      </tp>
      <tp t="s">
        <v>#N/A N/A</v>
        <stp/>
        <stp>BDS|17001129640561891751</stp>
        <tr r="W314" s="4"/>
      </tp>
      <tp t="s">
        <v>#N/A N/A</v>
        <stp/>
        <stp>BDS|14710328969854318132</stp>
        <tr r="AG122" s="4"/>
      </tp>
      <tp t="s">
        <v>#N/A N/A</v>
        <stp/>
        <stp>BDS|10008412554056132384</stp>
        <tr r="M352" s="4"/>
      </tp>
      <tp t="e">
        <v>#N/A</v>
        <stp/>
        <stp>BDS|13870302816721725445</stp>
        <tr r="AG381" s="4"/>
        <tr r="AG381" s="4"/>
        <tr r="W381" s="4"/>
        <tr r="W381" s="4"/>
        <tr r="M381" s="4"/>
        <tr r="M381" s="4"/>
      </tp>
      <tp t="s">
        <v>#N/A N/A</v>
        <stp/>
        <stp>BDS|12067702413720586043</stp>
        <tr r="W161" s="4"/>
      </tp>
      <tp t="s">
        <v>#N/A N/A</v>
        <stp/>
        <stp>BDS|12008708924030779318</stp>
        <tr r="AG367" s="4"/>
      </tp>
      <tp t="s">
        <v>#N/A N/A</v>
        <stp/>
        <stp>BDS|15174046401268622907</stp>
        <tr r="M382" s="4"/>
      </tp>
      <tp t="s">
        <v>#N/A N/A</v>
        <stp/>
        <stp>BDS|16050103627237774625</stp>
        <tr r="AG85" s="4"/>
      </tp>
      <tp t="s">
        <v>#N/A N/A</v>
        <stp/>
        <stp>BDS|17358876581766388549</stp>
        <tr r="W276" s="4"/>
      </tp>
      <tp t="s">
        <v>#N/A N/A</v>
        <stp/>
        <stp>BDS|10870077568006224468</stp>
        <tr r="M243" s="4"/>
      </tp>
      <tp t="s">
        <v>#N/A N/A</v>
        <stp/>
        <stp>BDS|13771456830350745068</stp>
        <tr r="AG365" s="4"/>
      </tp>
      <tp t="s">
        <v>#N/A N/A</v>
        <stp/>
        <stp>BDS|10152281342590057288</stp>
        <tr r="W228" s="4"/>
      </tp>
      <tp t="s">
        <v>#N/A N/A</v>
        <stp/>
        <stp>BDS|11298798053244347387</stp>
        <tr r="M286" s="4"/>
      </tp>
      <tp t="s">
        <v>#N/A N/A</v>
        <stp/>
        <stp>BDS|16989713419241049515</stp>
        <tr r="W208" s="4"/>
      </tp>
      <tp t="s">
        <v>#N/A N/A</v>
        <stp/>
        <stp>BDS|16265815082942214036</stp>
        <tr r="M167" s="4"/>
      </tp>
      <tp t="s">
        <v>#N/A N/A</v>
        <stp/>
        <stp>BDS|17452910192883822091</stp>
        <tr r="W53" s="4"/>
      </tp>
      <tp t="s">
        <v>#N/A N/A</v>
        <stp/>
        <stp>BDS|10319726547095921295</stp>
        <tr r="AG128" s="4"/>
      </tp>
      <tp t="s">
        <v>#N/A N/A</v>
        <stp/>
        <stp>BDS|15948660318485656372</stp>
        <tr r="AG22" s="4"/>
      </tp>
      <tp t="e">
        <v>#N/A</v>
        <stp/>
        <stp>BDS|12727857879248865157</stp>
        <tr r="AG203" s="4"/>
        <tr r="AG203" s="4"/>
        <tr r="M203" s="4"/>
        <tr r="M203" s="4"/>
        <tr r="W203" s="4"/>
        <tr r="W203" s="4"/>
      </tp>
      <tp t="e">
        <v>#N/A</v>
        <stp/>
        <stp>BDS|11530618711817053528</stp>
        <tr r="AG361" s="4"/>
        <tr r="AG361" s="4"/>
        <tr r="M361" s="4"/>
        <tr r="M361" s="4"/>
        <tr r="W361" s="4"/>
        <tr r="W361" s="4"/>
      </tp>
      <tp t="s">
        <v>#N/A N/A</v>
        <stp/>
        <stp>BDS|10201865879522980938</stp>
        <tr r="M163" s="4"/>
      </tp>
      <tp t="s">
        <v>#N/A N/A</v>
        <stp/>
        <stp>BDS|17134192737932920324</stp>
        <tr r="AG320" s="4"/>
      </tp>
      <tp t="s">
        <v>#N/A N/A</v>
        <stp/>
        <stp>BDS|15862595349216554694</stp>
        <tr r="AG358" s="4"/>
      </tp>
      <tp t="e">
        <v>#N/A</v>
        <stp/>
        <stp>BDS|13242172077853191277</stp>
        <tr r="AG43" s="4"/>
        <tr r="AG43" s="4"/>
        <tr r="M43" s="4"/>
        <tr r="M43" s="4"/>
        <tr r="W43" s="4"/>
        <tr r="W43" s="4"/>
      </tp>
      <tp t="s">
        <v>#N/A N/A</v>
        <stp/>
        <stp>BDS|14532119862761439672</stp>
        <tr r="AG298" s="4"/>
      </tp>
      <tp t="s">
        <v>#N/A N/A</v>
        <stp/>
        <stp>BDS|17032722140570569025</stp>
        <tr r="AG117" s="4"/>
      </tp>
      <tp t="s">
        <v>#N/A N/A</v>
        <stp/>
        <stp>BDH|14151581908832965790</stp>
        <tr r="F22" s="4"/>
      </tp>
      <tp t="s">
        <v>#N/A N/A</v>
        <stp/>
        <stp>BDH|13831072219937439132</stp>
        <tr r="D61" s="4"/>
      </tp>
      <tp t="s">
        <v>#N/A N/A</v>
        <stp/>
        <stp>BDH|13177373670955244659</stp>
        <tr r="G348" s="4"/>
      </tp>
      <tp t="s">
        <v>#N/A N/A</v>
        <stp/>
        <stp>BDH|13635270326351745613</stp>
        <tr r="C249" s="4"/>
      </tp>
      <tp t="s">
        <v>#N/A N/A</v>
        <stp/>
        <stp>BDH|13323566816403109034</stp>
        <tr r="E204" s="4"/>
      </tp>
      <tp t="s">
        <v>#N/A N/A</v>
        <stp/>
        <stp>BDH|13672550647526182051</stp>
        <tr r="H214" s="4"/>
      </tp>
      <tp t="s">
        <v>#N/A N/A</v>
        <stp/>
        <stp>BDH|15519149095541170855</stp>
        <tr r="C387" s="4"/>
      </tp>
      <tp t="s">
        <v>#N/A N/A</v>
        <stp/>
        <stp>BDH|18114496257918785589</stp>
        <tr r="D183" s="4"/>
      </tp>
      <tp t="s">
        <v>#N/A N/A</v>
        <stp/>
        <stp>BDH|16218212446492092650</stp>
        <tr r="H50" s="4"/>
      </tp>
      <tp t="s">
        <v>#N/A N/A</v>
        <stp/>
        <stp>BDH|14457093646013206797</stp>
        <tr r="D359" s="4"/>
      </tp>
      <tp t="s">
        <v>#N/A N/A</v>
        <stp/>
        <stp>BDH|11634730295328830383</stp>
        <tr r="G132" s="4"/>
      </tp>
      <tp t="s">
        <v>#N/A N/A</v>
        <stp/>
        <stp>BDH|14128188801281908018</stp>
        <tr r="G268" s="4"/>
      </tp>
      <tp t="s">
        <v>#N/A N/A</v>
        <stp/>
        <stp>BDH|11025304000461874783</stp>
        <tr r="E86" s="4"/>
      </tp>
      <tp t="s">
        <v>#N/A N/A</v>
        <stp/>
        <stp>BDH|17300951497875520670</stp>
        <tr r="F32" s="4"/>
      </tp>
      <tp t="s">
        <v>#N/A N/A</v>
        <stp/>
        <stp>BDH|17009641083815276867</stp>
        <tr r="B126" s="4"/>
      </tp>
      <tp t="s">
        <v>#N/A N/A</v>
        <stp/>
        <stp>BDH|15528528257060319106</stp>
        <tr r="B224" s="4"/>
      </tp>
      <tp t="s">
        <v>#N/A N/A</v>
        <stp/>
        <stp>BDH|12407098138034231146</stp>
        <tr r="G144" s="4"/>
      </tp>
      <tp t="s">
        <v>#N/A N/A</v>
        <stp/>
        <stp>BDH|14464625370916311769</stp>
        <tr r="G323" s="4"/>
      </tp>
      <tp t="s">
        <v>#N/A N/A</v>
        <stp/>
        <stp>BDH|13288477766312080704</stp>
        <tr r="H258" s="4"/>
      </tp>
      <tp t="s">
        <v>#N/A N/A</v>
        <stp/>
        <stp>BDH|15502992034278280383</stp>
        <tr r="F348" s="4"/>
      </tp>
      <tp t="s">
        <v>#N/A N/A</v>
        <stp/>
        <stp>BDH|16383378706264708573</stp>
        <tr r="G163" s="4"/>
      </tp>
      <tp t="s">
        <v>#N/A N/A</v>
        <stp/>
        <stp>BDH|10142500031684048627</stp>
        <tr r="D203" s="4"/>
      </tp>
      <tp t="s">
        <v>#N/A N/A</v>
        <stp/>
        <stp>BDH|17024157195652014926</stp>
        <tr r="F147" s="4"/>
      </tp>
      <tp t="s">
        <v>#N/A N/A</v>
        <stp/>
        <stp>BDH|12596374314412777642</stp>
        <tr r="C194" s="4"/>
      </tp>
      <tp t="s">
        <v>#N/A N/A</v>
        <stp/>
        <stp>BDH|17810342940452970606</stp>
        <tr r="G130" s="4"/>
      </tp>
      <tp t="s">
        <v>#N/A N/A</v>
        <stp/>
        <stp>BDH|17720959594815725647</stp>
        <tr r="C176" s="4"/>
      </tp>
      <tp t="s">
        <v>#N/A N/A</v>
        <stp/>
        <stp>BDH|13347827686293203404</stp>
        <tr r="D159" s="4"/>
      </tp>
      <tp t="s">
        <v>#N/A N/A</v>
        <stp/>
        <stp>BDH|16837417978388352968</stp>
        <tr r="B24" s="4"/>
      </tp>
      <tp t="s">
        <v>#N/A N/A</v>
        <stp/>
        <stp>BDH|14993054393669350081</stp>
        <tr r="C56" s="4"/>
      </tp>
      <tp t="s">
        <v>#N/A N/A</v>
        <stp/>
        <stp>BDH|15711424213104629048</stp>
        <tr r="E93" s="4"/>
      </tp>
      <tp t="s">
        <v>#N/A N/A</v>
        <stp/>
        <stp>BDH|10784414197798475111</stp>
        <tr r="I8" s="4"/>
      </tp>
      <tp t="s">
        <v>#N/A N/A</v>
        <stp/>
        <stp>BDH|16410378725847754458</stp>
        <tr r="D178" s="4"/>
      </tp>
      <tp t="s">
        <v>#N/A N/A</v>
        <stp/>
        <stp>BDH|15250652815597785119</stp>
        <tr r="C362" s="4"/>
      </tp>
      <tp t="s">
        <v>#N/A N/A</v>
        <stp/>
        <stp>BDH|11721683552450051690</stp>
        <tr r="C152" s="4"/>
      </tp>
      <tp t="s">
        <v>#N/A N/A</v>
        <stp/>
        <stp>BDH|16180750110026047237</stp>
        <tr r="C308" s="4"/>
      </tp>
      <tp t="s">
        <v>#N/A N/A</v>
        <stp/>
        <stp>BDH|17764406520664986194</stp>
        <tr r="D259" s="4"/>
      </tp>
      <tp t="s">
        <v>#N/A N/A</v>
        <stp/>
        <stp>BDH|15992222153603720585</stp>
        <tr r="B139" s="4"/>
      </tp>
      <tp t="s">
        <v>#N/A N/A</v>
        <stp/>
        <stp>BDH|12240743801399092802</stp>
        <tr r="B329" s="4"/>
      </tp>
      <tp t="s">
        <v>#N/A N/A</v>
        <stp/>
        <stp>BDH|14185493609150672403</stp>
        <tr r="B267" s="4"/>
      </tp>
      <tp t="s">
        <v>#N/A N/A</v>
        <stp/>
        <stp>BDH|12446698129097297518</stp>
        <tr r="D161" s="4"/>
      </tp>
      <tp t="s">
        <v>#N/A N/A</v>
        <stp/>
        <stp>BDH|13851497235792612255</stp>
        <tr r="G71" s="4"/>
      </tp>
      <tp t="s">
        <v>#N/A N/A</v>
        <stp/>
        <stp>BDH|17691233365504195367</stp>
        <tr r="F179" s="4"/>
      </tp>
      <tp t="s">
        <v>#N/A N/A</v>
        <stp/>
        <stp>BDH|13892169138011354424</stp>
        <tr r="C117" s="4"/>
      </tp>
      <tp t="s">
        <v>#N/A N/A</v>
        <stp/>
        <stp>BDH|17029521178328804950</stp>
        <tr r="I337" s="4"/>
      </tp>
      <tp t="s">
        <v>#N/A N/A</v>
        <stp/>
        <stp>BDH|16240832879524873972</stp>
        <tr r="H364" s="4"/>
      </tp>
      <tp t="s">
        <v>#N/A N/A</v>
        <stp/>
        <stp>BDH|10133296501441702795</stp>
        <tr r="D40" s="4"/>
      </tp>
      <tp t="s">
        <v>#N/A N/A</v>
        <stp/>
        <stp>BDH|16980672602510249484</stp>
        <tr r="E110" s="4"/>
      </tp>
      <tp t="s">
        <v>#N/A N/A</v>
        <stp/>
        <stp>BDH|11847528332813702097</stp>
        <tr r="I269" s="4"/>
      </tp>
      <tp t="s">
        <v>#N/A N/A</v>
        <stp/>
        <stp>BDH|10694019716065333042</stp>
        <tr r="I66" s="4"/>
      </tp>
      <tp t="s">
        <v>#N/A N/A</v>
        <stp/>
        <stp>BDH|12291718032464200652</stp>
        <tr r="I25" s="4"/>
      </tp>
      <tp t="s">
        <v>#N/A N/A</v>
        <stp/>
        <stp>BDH|14222578049597997633</stp>
        <tr r="I48" s="4"/>
      </tp>
      <tp t="s">
        <v>#N/A N/A</v>
        <stp/>
        <stp>BDH|11015736617403900048</stp>
        <tr r="H357" s="4"/>
      </tp>
      <tp t="s">
        <v>#N/A N/A</v>
        <stp/>
        <stp>BDH|17412589505474303236</stp>
        <tr r="F318" s="4"/>
      </tp>
      <tp t="s">
        <v>#N/A N/A</v>
        <stp/>
        <stp>BDH|17598697524274325327</stp>
        <tr r="H391" s="4"/>
      </tp>
      <tp t="s">
        <v>#N/A N/A</v>
        <stp/>
        <stp>BDH|11200622235999924957</stp>
        <tr r="B250" s="4"/>
      </tp>
      <tp t="s">
        <v>#N/A N/A</v>
        <stp/>
        <stp>BDH|11368738970034986108</stp>
        <tr r="H271" s="4"/>
      </tp>
      <tp t="s">
        <v>#N/A N/A</v>
        <stp/>
        <stp>BDH|11029225669455643444</stp>
        <tr r="I314" s="4"/>
      </tp>
      <tp t="s">
        <v>#N/A N/A</v>
        <stp/>
        <stp>BDH|12827080663012823221</stp>
        <tr r="G344" s="4"/>
      </tp>
      <tp t="s">
        <v>#N/A N/A</v>
        <stp/>
        <stp>BDH|17349374200689920943</stp>
        <tr r="G191" s="4"/>
      </tp>
      <tp t="s">
        <v>#N/A N/A</v>
        <stp/>
        <stp>BDH|13738820650982973859</stp>
        <tr r="C304" s="4"/>
      </tp>
      <tp t="s">
        <v>#N/A N/A</v>
        <stp/>
        <stp>BDH|13877777641914245044</stp>
        <tr r="B182" s="4"/>
      </tp>
      <tp t="s">
        <v>#N/A N/A</v>
        <stp/>
        <stp>BDH|13212607532246944419</stp>
        <tr r="B300" s="4"/>
      </tp>
      <tp t="s">
        <v>#N/A N/A</v>
        <stp/>
        <stp>BDH|17412421933510423498</stp>
        <tr r="C296" s="4"/>
      </tp>
      <tp t="s">
        <v>#N/A N/A</v>
        <stp/>
        <stp>BDH|13765476179137176304</stp>
        <tr r="F366" s="4"/>
      </tp>
      <tp t="s">
        <v>#N/A N/A</v>
        <stp/>
        <stp>BDH|11179206726176950360</stp>
        <tr r="F223" s="4"/>
      </tp>
      <tp t="s">
        <v>#N/A N/A</v>
        <stp/>
        <stp>BDH|10772084607244438047</stp>
        <tr r="D367" s="4"/>
      </tp>
      <tp t="s">
        <v>#N/A N/A</v>
        <stp/>
        <stp>BDH|14853869543949058554</stp>
        <tr r="G103" s="4"/>
      </tp>
      <tp t="s">
        <v>#N/A N/A</v>
        <stp/>
        <stp>BDH|15423260466333514694</stp>
        <tr r="I19" s="4"/>
      </tp>
      <tp t="s">
        <v>#N/A N/A</v>
        <stp/>
        <stp>BDH|14153598424920371742</stp>
        <tr r="H255" s="4"/>
      </tp>
      <tp t="s">
        <v>#N/A N/A</v>
        <stp/>
        <stp>BDH|12385053338053724628</stp>
        <tr r="B188" s="4"/>
      </tp>
      <tp t="s">
        <v>#N/A N/A</v>
        <stp/>
        <stp>BDH|16322453106193889539</stp>
        <tr r="F112" s="4"/>
      </tp>
      <tp t="s">
        <v>#N/A N/A</v>
        <stp/>
        <stp>BDH|10267262417767869005</stp>
        <tr r="G332" s="4"/>
      </tp>
      <tp t="s">
        <v>#N/A N/A</v>
        <stp/>
        <stp>BDH|16044408764949823973</stp>
        <tr r="F346" s="4"/>
      </tp>
      <tp t="s">
        <v>#N/A N/A</v>
        <stp/>
        <stp>BDH|15477490675192475065</stp>
        <tr r="B299" s="4"/>
      </tp>
      <tp t="s">
        <v>#N/A N/A</v>
        <stp/>
        <stp>BDH|15650886017269688122</stp>
        <tr r="B21" s="4"/>
      </tp>
      <tp t="s">
        <v>#N/A N/A</v>
        <stp/>
        <stp>BDH|16980370212052424255</stp>
        <tr r="C359" s="4"/>
      </tp>
      <tp t="s">
        <v>#N/A N/A</v>
        <stp/>
        <stp>BDH|13289812395860873636</stp>
        <tr r="B213" s="4"/>
      </tp>
      <tp t="s">
        <v>#N/A N/A</v>
        <stp/>
        <stp>BDH|14029675471422290399</stp>
        <tr r="H244" s="4"/>
      </tp>
      <tp t="s">
        <v>#N/A N/A</v>
        <stp/>
        <stp>BDH|13488589753142555573</stp>
        <tr r="B333" s="4"/>
      </tp>
      <tp t="s">
        <v>#N/A N/A</v>
        <stp/>
        <stp>BDH|12526316009273728671</stp>
        <tr r="B204" s="4"/>
      </tp>
      <tp t="s">
        <v>#N/A N/A</v>
        <stp/>
        <stp>BDH|10450659973066958372</stp>
        <tr r="F7" s="4"/>
      </tp>
      <tp t="s">
        <v>#N/A N/A</v>
        <stp/>
        <stp>BDH|14529915688232091306</stp>
        <tr r="E396" s="4"/>
      </tp>
      <tp t="s">
        <v>#N/A N/A</v>
        <stp/>
        <stp>BDH|13453224913561888516</stp>
        <tr r="C273" s="4"/>
      </tp>
      <tp t="s">
        <v>#N/A N/A</v>
        <stp/>
        <stp>BDH|10474449167896325082</stp>
        <tr r="F338" s="4"/>
      </tp>
      <tp t="s">
        <v>#N/A N/A</v>
        <stp/>
        <stp>BDH|14716301597382410884</stp>
        <tr r="G35" s="4"/>
      </tp>
      <tp t="s">
        <v>#N/A N/A</v>
        <stp/>
        <stp>BDH|14064418890609734492</stp>
        <tr r="B186" s="4"/>
      </tp>
      <tp t="s">
        <v>#N/A N/A</v>
        <stp/>
        <stp>BDH|11886615516040742271</stp>
        <tr r="G25" s="4"/>
      </tp>
      <tp t="s">
        <v>#N/A N/A</v>
        <stp/>
        <stp>BDH|17596271519975189557</stp>
        <tr r="F178" s="4"/>
      </tp>
      <tp t="s">
        <v>#N/A N/A</v>
        <stp/>
        <stp>BDH|11975268160556869781</stp>
        <tr r="F152" s="4"/>
      </tp>
      <tp t="s">
        <v>#N/A N/A</v>
        <stp/>
        <stp>BDH|15295528607804805005</stp>
        <tr r="F262" s="4"/>
      </tp>
      <tp t="s">
        <v>#N/A N/A</v>
        <stp/>
        <stp>BDH|13470052048432532131</stp>
        <tr r="B107" s="4"/>
      </tp>
      <tp t="s">
        <v>#N/A N/A</v>
        <stp/>
        <stp>BDH|16663340166484234390</stp>
        <tr r="E150" s="4"/>
      </tp>
      <tp t="s">
        <v>#N/A N/A</v>
        <stp/>
        <stp>BDH|17233462432393862714</stp>
        <tr r="C14" s="4"/>
      </tp>
      <tp t="s">
        <v>#N/A N/A</v>
        <stp/>
        <stp>BDH|11299200140000816358</stp>
        <tr r="F387" s="4"/>
      </tp>
      <tp t="s">
        <v>#N/A N/A</v>
        <stp/>
        <stp>BDH|11455858862852430980</stp>
        <tr r="F45" s="4"/>
      </tp>
      <tp t="s">
        <v>#N/A N/A</v>
        <stp/>
        <stp>BDH|13961524733456781708</stp>
        <tr r="B283" s="4"/>
      </tp>
      <tp t="s">
        <v>#N/A N/A</v>
        <stp/>
        <stp>BDH|11169928398507539203</stp>
        <tr r="H49" s="4"/>
      </tp>
      <tp t="s">
        <v>#N/A N/A</v>
        <stp/>
        <stp>BDH|17305285865831850682</stp>
        <tr r="G251" s="4"/>
      </tp>
      <tp t="e">
        <v>#N/A</v>
        <stp/>
        <stp>BDS|12491366601654166080</stp>
        <tr r="AG371" s="4"/>
        <tr r="AG371" s="4"/>
        <tr r="W371" s="4"/>
        <tr r="W371" s="4"/>
        <tr r="M371" s="4"/>
        <tr r="M371" s="4"/>
      </tp>
      <tp t="s">
        <v>#N/A N/A</v>
        <stp/>
        <stp>BDS|13215715212926294680</stp>
        <tr r="W62" s="4"/>
      </tp>
      <tp t="e">
        <v>#N/A</v>
        <stp/>
        <stp>BDS|10692482392979425106</stp>
        <tr r="W180" s="4"/>
        <tr r="W180" s="4"/>
        <tr r="AG180" s="4"/>
        <tr r="AG180" s="4"/>
        <tr r="M180" s="4"/>
        <tr r="M180" s="4"/>
      </tp>
      <tp t="s">
        <v>#N/A N/A</v>
        <stp/>
        <stp>BDS|11376588435922571022</stp>
        <tr r="AG249" s="4"/>
      </tp>
      <tp t="s">
        <v>#N/A N/A</v>
        <stp/>
        <stp>BDS|15633292432305528415</stp>
        <tr r="M317" s="4"/>
      </tp>
      <tp t="e">
        <v>#N/A</v>
        <stp/>
        <stp>BDS|11441766351530909633</stp>
        <tr r="AG167" s="4"/>
        <tr r="AG167" s="4"/>
        <tr r="M167" s="4"/>
        <tr r="M167" s="4"/>
        <tr r="W167" s="4"/>
        <tr r="W167" s="4"/>
      </tp>
      <tp t="s">
        <v>#N/A N/A</v>
        <stp/>
        <stp>BDS|12180155798178702755</stp>
        <tr r="M179" s="4"/>
      </tp>
      <tp t="s">
        <v>#N/A N/A</v>
        <stp/>
        <stp>BDS|13384375479470059232</stp>
        <tr r="M393" s="4"/>
      </tp>
      <tp t="s">
        <v>#N/A N/A</v>
        <stp/>
        <stp>BDS|12259194357982678158</stp>
        <tr r="W98" s="4"/>
      </tp>
      <tp t="e">
        <v>#N/A</v>
        <stp/>
        <stp>BDS|12282218008240233559</stp>
        <tr r="AG165" s="4"/>
        <tr r="AG165" s="4"/>
        <tr r="M165" s="4"/>
        <tr r="M165" s="4"/>
        <tr r="W165" s="4"/>
        <tr r="W165" s="4"/>
      </tp>
      <tp t="s">
        <v>#N/A N/A</v>
        <stp/>
        <stp>BDS|17624330168125997282</stp>
        <tr r="AG110" s="4"/>
      </tp>
      <tp t="e">
        <v>#N/A</v>
        <stp/>
        <stp>BDS|10027442434475442782</stp>
        <tr r="W18" s="4"/>
        <tr r="W18" s="4"/>
        <tr r="AG18" s="4"/>
        <tr r="AG18" s="4"/>
        <tr r="M18" s="4"/>
        <tr r="M18" s="4"/>
      </tp>
      <tp t="s">
        <v>#N/A N/A</v>
        <stp/>
        <stp>BDS|15234571789855046813</stp>
        <tr r="M178" s="4"/>
      </tp>
      <tp t="e">
        <v>#N/A</v>
        <stp/>
        <stp>BDS|16292115902300431277</stp>
        <tr r="AG244" s="4"/>
        <tr r="AG244" s="4"/>
        <tr r="M244" s="4"/>
        <tr r="M244" s="4"/>
        <tr r="W244" s="4"/>
        <tr r="W244" s="4"/>
      </tp>
      <tp t="s">
        <v>#N/A N/A</v>
        <stp/>
        <stp>BDS|11790198060425952656</stp>
        <tr r="AG181" s="4"/>
      </tp>
      <tp t="s">
        <v>#N/A N/A</v>
        <stp/>
        <stp>BDS|12984894793846516041</stp>
        <tr r="W130" s="4"/>
      </tp>
      <tp t="s">
        <v>#N/A N/A</v>
        <stp/>
        <stp>BDS|11344039522580589654</stp>
        <tr r="W386" s="4"/>
      </tp>
      <tp t="e">
        <v>#N/A</v>
        <stp/>
        <stp>BDS|18084611713508104205</stp>
        <tr r="M97" s="4"/>
        <tr r="M97" s="4"/>
        <tr r="AG97" s="4"/>
        <tr r="AG97" s="4"/>
        <tr r="W97" s="4"/>
        <tr r="W97" s="4"/>
      </tp>
      <tp t="s">
        <v>#N/A N/A</v>
        <stp/>
        <stp>BDS|12144431325966167753</stp>
        <tr r="AG158" s="4"/>
      </tp>
      <tp t="s">
        <v>#N/A N/A</v>
        <stp/>
        <stp>BDS|11129235501274081205</stp>
        <tr r="W217" s="4"/>
      </tp>
      <tp t="s">
        <v>#N/A N/A</v>
        <stp/>
        <stp>BDS|15499798235300959428</stp>
        <tr r="AG14" s="4"/>
      </tp>
      <tp t="s">
        <v>#N/A N/A</v>
        <stp/>
        <stp>BDS|10718643892828448262</stp>
        <tr r="W20" s="4"/>
      </tp>
      <tp t="s">
        <v>#N/A N/A</v>
        <stp/>
        <stp>BDS|11501713059775842363</stp>
        <tr r="AG61" s="4"/>
      </tp>
      <tp t="s">
        <v>#N/A N/A</v>
        <stp/>
        <stp>BDS|10249511495331008851</stp>
        <tr r="W374" s="4"/>
      </tp>
      <tp t="e">
        <v>#N/A</v>
        <stp/>
        <stp>BDS|17347025258422847527</stp>
        <tr r="AG285" s="4"/>
        <tr r="AG285" s="4"/>
        <tr r="M285" s="4"/>
        <tr r="M285" s="4"/>
        <tr r="W285" s="4"/>
        <tr r="W285" s="4"/>
      </tp>
      <tp t="e">
        <v>#N/A</v>
        <stp/>
        <stp>BDS|14656302438918640980</stp>
        <tr r="M91" s="4"/>
        <tr r="M91" s="4"/>
        <tr r="W91" s="4"/>
        <tr r="W91" s="4"/>
        <tr r="AG91" s="4"/>
        <tr r="AG91" s="4"/>
      </tp>
      <tp t="s">
        <v>#N/A N/A</v>
        <stp/>
        <stp>BDS|13954628099128748151</stp>
        <tr r="W42" s="4"/>
      </tp>
      <tp t="s">
        <v>#N/A N/A</v>
        <stp/>
        <stp>BDS|10853375079369641801</stp>
        <tr r="W69" s="4"/>
      </tp>
      <tp t="s">
        <v>#N/A N/A</v>
        <stp/>
        <stp>BDS|16248019902316418542</stp>
        <tr r="W326" s="4"/>
      </tp>
      <tp t="s">
        <v>#N/A N/A</v>
        <stp/>
        <stp>BDS|15855839898986613741</stp>
        <tr r="W165" s="4"/>
      </tp>
      <tp t="s">
        <v>#N/A N/A</v>
        <stp/>
        <stp>BDS|13221662866417767139</stp>
        <tr r="AG360" s="4"/>
      </tp>
      <tp t="e">
        <v>#N/A</v>
        <stp/>
        <stp>BDS|16203676001856733353</stp>
        <tr r="AG45" s="4"/>
        <tr r="AG45" s="4"/>
        <tr r="M45" s="4"/>
        <tr r="M45" s="4"/>
        <tr r="W45" s="4"/>
        <tr r="W45" s="4"/>
      </tp>
      <tp t="s">
        <v>#N/A N/A</v>
        <stp/>
        <stp>BDS|12912460608317707460</stp>
        <tr r="M196" s="4"/>
      </tp>
      <tp t="s">
        <v>#N/A N/A</v>
        <stp/>
        <stp>BDS|13337412935225249432</stp>
        <tr r="AG366" s="4"/>
      </tp>
      <tp t="s">
        <v>#N/A N/A</v>
        <stp/>
        <stp>BDS|12223349339031168691</stp>
        <tr r="M129" s="4"/>
      </tp>
      <tp t="e">
        <v>#N/A</v>
        <stp/>
        <stp>BDS|11366464853694166105</stp>
        <tr r="M100" s="4"/>
        <tr r="M100" s="4"/>
        <tr r="W100" s="4"/>
        <tr r="W100" s="4"/>
        <tr r="AG100" s="4"/>
        <tr r="AG100" s="4"/>
      </tp>
      <tp t="s">
        <v>#N/A N/A</v>
        <stp/>
        <stp>BDS|16019164061732363631</stp>
        <tr r="AG82" s="4"/>
      </tp>
      <tp t="s">
        <v>#N/A N/A</v>
        <stp/>
        <stp>BDS|15440754266600082135</stp>
        <tr r="W110" s="4"/>
      </tp>
      <tp t="s">
        <v>#N/A N/A</v>
        <stp/>
        <stp>BDS|14595397660852083681</stp>
        <tr r="M132" s="4"/>
      </tp>
      <tp t="e">
        <v>#N/A</v>
        <stp/>
        <stp>BDS|10186912985984362025</stp>
        <tr r="W349" s="4"/>
        <tr r="W349" s="4"/>
        <tr r="AG349" s="4"/>
        <tr r="AG349" s="4"/>
        <tr r="M349" s="4"/>
        <tr r="M349" s="4"/>
      </tp>
      <tp t="e">
        <v>#N/A</v>
        <stp/>
        <stp>BDS|14402315343414713257</stp>
        <tr r="AG72" s="4"/>
        <tr r="AG72" s="4"/>
        <tr r="M72" s="4"/>
        <tr r="M72" s="4"/>
        <tr r="W72" s="4"/>
        <tr r="W72" s="4"/>
      </tp>
      <tp t="s">
        <v>#N/A N/A</v>
        <stp/>
        <stp>BDS|14456792155747950452</stp>
        <tr r="M288" s="4"/>
      </tp>
      <tp t="s">
        <v>#N/A N/A</v>
        <stp/>
        <stp>BDS|13984884365218990092</stp>
        <tr r="W291" s="4"/>
      </tp>
      <tp t="e">
        <v>#N/A</v>
        <stp/>
        <stp>BDS|17214995169959356440</stp>
        <tr r="M392" s="4"/>
        <tr r="M392" s="4"/>
        <tr r="AG392" s="4"/>
        <tr r="AG392" s="4"/>
        <tr r="W392" s="4"/>
        <tr r="W392" s="4"/>
      </tp>
      <tp t="e">
        <v>#N/A</v>
        <stp/>
        <stp>BDS|12274837706466603947</stp>
        <tr r="W302" s="4"/>
        <tr r="W302" s="4"/>
        <tr r="M302" s="4"/>
        <tr r="M302" s="4"/>
        <tr r="AG302" s="4"/>
        <tr r="AG302" s="4"/>
      </tp>
      <tp t="s">
        <v>#N/A N/A</v>
        <stp/>
        <stp>BDS|16143050684382123940</stp>
        <tr r="W334" s="4"/>
      </tp>
      <tp t="s">
        <v>#N/A N/A</v>
        <stp/>
        <stp>BDH|15175904731942021813</stp>
        <tr r="F359" s="4"/>
      </tp>
      <tp t="s">
        <v>#N/A N/A</v>
        <stp/>
        <stp>BDH|18243339668129869100</stp>
        <tr r="H347" s="4"/>
      </tp>
      <tp t="s">
        <v>#N/A N/A</v>
        <stp/>
        <stp>BDH|14184696184857554889</stp>
        <tr r="G306" s="4"/>
      </tp>
      <tp t="s">
        <v>#N/A N/A</v>
        <stp/>
        <stp>BDH|15855688512427799043</stp>
        <tr r="I143" s="4"/>
      </tp>
      <tp t="s">
        <v>#N/A N/A</v>
        <stp/>
        <stp>BDH|11253640242361379764</stp>
        <tr r="I159" s="4"/>
      </tp>
      <tp t="s">
        <v>#N/A N/A</v>
        <stp/>
        <stp>BDH|12060043914107488145</stp>
        <tr r="G84" s="4"/>
      </tp>
      <tp t="s">
        <v>#N/A N/A</v>
        <stp/>
        <stp>BDH|16118467111867675107</stp>
        <tr r="D216" s="4"/>
      </tp>
      <tp t="s">
        <v>#N/A N/A</v>
        <stp/>
        <stp>BDH|16347649057133861389</stp>
        <tr r="B34" s="4"/>
      </tp>
      <tp t="s">
        <v>#N/A N/A</v>
        <stp/>
        <stp>BDH|13566851280554772276</stp>
        <tr r="E326" s="4"/>
      </tp>
      <tp t="s">
        <v>#N/A N/A</v>
        <stp/>
        <stp>BDH|18163827082755066811</stp>
        <tr r="H113" s="4"/>
      </tp>
      <tp t="s">
        <v>#N/A N/A</v>
        <stp/>
        <stp>BDH|14160115566113568534</stp>
        <tr r="G237" s="4"/>
      </tp>
      <tp t="s">
        <v>#N/A N/A</v>
        <stp/>
        <stp>BDH|17040977846936372928</stp>
        <tr r="E225" s="4"/>
      </tp>
      <tp t="s">
        <v>#N/A N/A</v>
        <stp/>
        <stp>BDH|17992645895844992926</stp>
        <tr r="F94" s="4"/>
      </tp>
      <tp t="s">
        <v>#N/A N/A</v>
        <stp/>
        <stp>BDH|16594259862221398620</stp>
        <tr r="G345" s="4"/>
      </tp>
      <tp t="s">
        <v>#N/A N/A</v>
        <stp/>
        <stp>BDH|17372586860657862608</stp>
        <tr r="B272" s="4"/>
      </tp>
      <tp t="s">
        <v>#N/A N/A</v>
        <stp/>
        <stp>BDH|14852645166332988303</stp>
        <tr r="C344" s="4"/>
      </tp>
      <tp t="s">
        <v>#N/A N/A</v>
        <stp/>
        <stp>BDH|14539692349802477123</stp>
        <tr r="H127" s="4"/>
      </tp>
      <tp t="s">
        <v>#N/A N/A</v>
        <stp/>
        <stp>BDH|15716807632672204943</stp>
        <tr r="F310" s="4"/>
      </tp>
      <tp t="s">
        <v>#N/A N/A</v>
        <stp/>
        <stp>BDH|10594767161537483351</stp>
        <tr r="B39" s="4"/>
      </tp>
      <tp t="s">
        <v>#N/A N/A</v>
        <stp/>
        <stp>BDH|11871762208281218274</stp>
        <tr r="C167" s="4"/>
      </tp>
      <tp t="s">
        <v>#N/A N/A</v>
        <stp/>
        <stp>BDH|11103423157747724207</stp>
        <tr r="B109" s="4"/>
      </tp>
      <tp t="s">
        <v>#N/A N/A</v>
        <stp/>
        <stp>BDH|12781318977491221200</stp>
        <tr r="C219" s="4"/>
      </tp>
      <tp t="s">
        <v>#N/A N/A</v>
        <stp/>
        <stp>BDH|11138063725265810396</stp>
        <tr r="F237" s="4"/>
      </tp>
      <tp t="s">
        <v>#N/A N/A</v>
        <stp/>
        <stp>BDH|12215628833072816093</stp>
        <tr r="I390" s="4"/>
      </tp>
      <tp t="s">
        <v>#N/A N/A</v>
        <stp/>
        <stp>BDH|15435208554296650143</stp>
        <tr r="F238" s="4"/>
      </tp>
      <tp t="s">
        <v>#N/A N/A</v>
        <stp/>
        <stp>BDH|12844297145069644808</stp>
        <tr r="C229" s="4"/>
      </tp>
      <tp t="s">
        <v>#N/A N/A</v>
        <stp/>
        <stp>BDH|18413248782625785278</stp>
        <tr r="B358" s="4"/>
      </tp>
      <tp t="s">
        <v>#N/A N/A</v>
        <stp/>
        <stp>BDH|16422211285211787855</stp>
        <tr r="H11" s="4"/>
      </tp>
      <tp t="s">
        <v>#N/A N/A</v>
        <stp/>
        <stp>BDH|12050070735403855781</stp>
        <tr r="I78" s="4"/>
      </tp>
      <tp t="s">
        <v>#N/A N/A</v>
        <stp/>
        <stp>BDH|13050710633376718473</stp>
        <tr r="F103" s="4"/>
      </tp>
      <tp t="s">
        <v>#N/A N/A</v>
        <stp/>
        <stp>BDH|10528346424190513459</stp>
        <tr r="C298" s="4"/>
      </tp>
      <tp t="s">
        <v>#N/A N/A</v>
        <stp/>
        <stp>BDH|13462708480741512848</stp>
        <tr r="C242" s="4"/>
      </tp>
      <tp t="s">
        <v>#N/A N/A</v>
        <stp/>
        <stp>BDH|14519650446927384407</stp>
        <tr r="E209" s="4"/>
      </tp>
      <tp t="s">
        <v>#N/A N/A</v>
        <stp/>
        <stp>BDH|17939436946132112080</stp>
        <tr r="E357" s="4"/>
      </tp>
      <tp t="s">
        <v>#N/A N/A</v>
        <stp/>
        <stp>BDH|12778259044335527472</stp>
        <tr r="E247" s="4"/>
      </tp>
      <tp t="s">
        <v>#N/A N/A</v>
        <stp/>
        <stp>BDH|10416155961472131051</stp>
        <tr r="D95" s="4"/>
      </tp>
      <tp t="s">
        <v>#N/A N/A</v>
        <stp/>
        <stp>BDH|12490694016809725985</stp>
        <tr r="G36" s="4"/>
      </tp>
      <tp t="s">
        <v>#N/A N/A</v>
        <stp/>
        <stp>BDH|13261720054083277720</stp>
        <tr r="D107" s="4"/>
      </tp>
      <tp t="s">
        <v>#N/A N/A</v>
        <stp/>
        <stp>BDH|17116037872263050640</stp>
        <tr r="D271" s="4"/>
      </tp>
      <tp t="s">
        <v>#N/A N/A</v>
        <stp/>
        <stp>BDH|11026139266864517742</stp>
        <tr r="B92" s="4"/>
      </tp>
      <tp t="s">
        <v>#N/A N/A</v>
        <stp/>
        <stp>BDH|15451537175347431525</stp>
        <tr r="C53" s="4"/>
      </tp>
      <tp t="s">
        <v>#N/A N/A</v>
        <stp/>
        <stp>BDH|10721101554359060871</stp>
        <tr r="G322" s="4"/>
      </tp>
      <tp t="s">
        <v>#N/A N/A</v>
        <stp/>
        <stp>BDH|14839187453731725405</stp>
        <tr r="G155" s="4"/>
      </tp>
      <tp t="s">
        <v>#N/A N/A</v>
        <stp/>
        <stp>BDH|17561718103501977496</stp>
        <tr r="E138" s="4"/>
      </tp>
      <tp t="s">
        <v>#N/A N/A</v>
        <stp/>
        <stp>BDH|13940686837970259334</stp>
        <tr r="F327" s="4"/>
      </tp>
      <tp t="s">
        <v>#N/A N/A</v>
        <stp/>
        <stp>BDH|14557198657146504396</stp>
        <tr r="H105" s="4"/>
      </tp>
      <tp t="s">
        <v>#N/A N/A</v>
        <stp/>
        <stp>BDH|13323806791804069354</stp>
        <tr r="F15" s="4"/>
      </tp>
      <tp t="s">
        <v>#N/A N/A</v>
        <stp/>
        <stp>BDH|10136845412898351435</stp>
        <tr r="E36" s="4"/>
      </tp>
      <tp t="s">
        <v>#N/A N/A</v>
        <stp/>
        <stp>BDH|16143126034790147113</stp>
        <tr r="E16" s="4"/>
      </tp>
      <tp t="s">
        <v>#N/A N/A</v>
        <stp/>
        <stp>BDH|12866597804533512174</stp>
        <tr r="I123" s="4"/>
      </tp>
      <tp t="s">
        <v>#N/A N/A</v>
        <stp/>
        <stp>BDH|11789395731590886400</stp>
        <tr r="B220" s="4"/>
      </tp>
      <tp t="s">
        <v>#N/A N/A</v>
        <stp/>
        <stp>BDH|12726285658814982497</stp>
        <tr r="F102" s="4"/>
      </tp>
      <tp t="s">
        <v>#N/A N/A</v>
        <stp/>
        <stp>BDH|15222733848947767499</stp>
        <tr r="E323" s="4"/>
      </tp>
      <tp t="s">
        <v>#N/A N/A</v>
        <stp/>
        <stp>BDH|17573804449857290996</stp>
        <tr r="D346" s="4"/>
      </tp>
      <tp t="s">
        <v>#N/A N/A</v>
        <stp/>
        <stp>BDH|11959337219185486315</stp>
        <tr r="G17" s="4"/>
      </tp>
      <tp t="s">
        <v>#N/A N/A</v>
        <stp/>
        <stp>BDH|11520352631875769102</stp>
        <tr r="E116" s="4"/>
      </tp>
      <tp t="s">
        <v>#N/A N/A</v>
        <stp/>
        <stp>BDH|10350201204746107100</stp>
        <tr r="I167" s="4"/>
      </tp>
      <tp t="s">
        <v>#N/A N/A</v>
        <stp/>
        <stp>BDH|12171615147310962580</stp>
        <tr r="E34" s="4"/>
      </tp>
      <tp t="s">
        <v>#N/A N/A</v>
        <stp/>
        <stp>BDH|13023073501651688790</stp>
        <tr r="B153" s="4"/>
      </tp>
      <tp t="s">
        <v>#N/A N/A</v>
        <stp/>
        <stp>BDH|10524850967279680287</stp>
        <tr r="I43" s="4"/>
      </tp>
      <tp t="s">
        <v>#N/A N/A</v>
        <stp/>
        <stp>BDH|17200521989486206922</stp>
        <tr r="F131" s="4"/>
      </tp>
      <tp t="s">
        <v>#N/A N/A</v>
        <stp/>
        <stp>BDH|14548105039085677630</stp>
        <tr r="C161" s="4"/>
      </tp>
      <tp t="s">
        <v>#N/A N/A</v>
        <stp/>
        <stp>BDH|13462215444609943915</stp>
        <tr r="I103" s="4"/>
      </tp>
      <tp t="s">
        <v>#N/A N/A</v>
        <stp/>
        <stp>BDH|11357369565126123794</stp>
        <tr r="H382" s="4"/>
      </tp>
      <tp t="s">
        <v>#N/A N/A</v>
        <stp/>
        <stp>BDH|18360231898192785476</stp>
        <tr r="E257" s="4"/>
      </tp>
      <tp t="s">
        <v>#N/A N/A</v>
        <stp/>
        <stp>BDH|12011126370531375099</stp>
        <tr r="E69" s="4"/>
      </tp>
      <tp t="s">
        <v>#N/A N/A</v>
        <stp/>
        <stp>BDH|17813403640824600669</stp>
        <tr r="H318" s="4"/>
      </tp>
      <tp t="s">
        <v>#N/A N/A</v>
        <stp/>
        <stp>BDH|11336734355502879451</stp>
        <tr r="I145" s="4"/>
      </tp>
      <tp t="s">
        <v>#N/A N/A</v>
        <stp/>
        <stp>BDH|10863772645950732667</stp>
        <tr r="B389" s="4"/>
      </tp>
      <tp t="s">
        <v>#N/A N/A</v>
        <stp/>
        <stp>BDH|13726783031130639230</stp>
        <tr r="H26" s="4"/>
      </tp>
      <tp t="s">
        <v>#N/A N/A</v>
        <stp/>
        <stp>BDH|16432582451404422724</stp>
        <tr r="F176" s="4"/>
      </tp>
      <tp t="s">
        <v>#N/A N/A</v>
        <stp/>
        <stp>BDH|11585475749195080105</stp>
        <tr r="G341" s="4"/>
      </tp>
      <tp t="s">
        <v>#N/A N/A</v>
        <stp/>
        <stp>BDH|10623009851569509999</stp>
        <tr r="F172" s="4"/>
      </tp>
      <tp t="s">
        <v>#N/A N/A</v>
        <stp/>
        <stp>BDH|14018385933448767970</stp>
        <tr r="C393" s="4"/>
      </tp>
      <tp t="s">
        <v>#N/A N/A</v>
        <stp/>
        <stp>BDH|10648794133869426821</stp>
        <tr r="G377" s="4"/>
      </tp>
      <tp t="s">
        <v>#N/A N/A</v>
        <stp/>
        <stp>BDH|17438380390299465129</stp>
        <tr r="G198" s="4"/>
      </tp>
      <tp t="s">
        <v>#N/A N/A</v>
        <stp/>
        <stp>BDH|12790640776087695190</stp>
        <tr r="B393" s="4"/>
      </tp>
      <tp t="s">
        <v>#N/A N/A</v>
        <stp/>
        <stp>BDH|10542478019510426020</stp>
        <tr r="B38" s="4"/>
      </tp>
      <tp t="s">
        <v>#N/A N/A</v>
        <stp/>
        <stp>BDH|10443668663250466582</stp>
        <tr r="E255" s="4"/>
      </tp>
      <tp t="s">
        <v>#N/A N/A</v>
        <stp/>
        <stp>BDH|11122869848601658941</stp>
        <tr r="C232" s="4"/>
      </tp>
      <tp t="s">
        <v>#N/A N/A</v>
        <stp/>
        <stp>BDH|17994737837980609668</stp>
        <tr r="D187" s="4"/>
      </tp>
      <tp t="s">
        <v>#N/A N/A</v>
        <stp/>
        <stp>BDH|11620792003443933089</stp>
        <tr r="G289" s="4"/>
      </tp>
      <tp t="s">
        <v>#N/A N/A</v>
        <stp/>
        <stp>BDH|14840004645880736577</stp>
        <tr r="B288" s="4"/>
      </tp>
      <tp t="s">
        <v>#N/A N/A</v>
        <stp/>
        <stp>BDH|10845376184457143971</stp>
        <tr r="I31" s="4"/>
      </tp>
      <tp t="s">
        <v>#N/A N/A</v>
        <stp/>
        <stp>BDH|15268231929220039057</stp>
        <tr r="G310" s="4"/>
      </tp>
      <tp t="s">
        <v>#N/A N/A</v>
        <stp/>
        <stp>BDH|14011388418390882352</stp>
        <tr r="C92" s="4"/>
      </tp>
      <tp t="s">
        <v>#N/A N/A</v>
        <stp/>
        <stp>BDH|16909596854691166282</stp>
        <tr r="E87" s="4"/>
      </tp>
      <tp t="s">
        <v>#N/A N/A</v>
        <stp/>
        <stp>BDH|12362919920554987879</stp>
        <tr r="D243" s="4"/>
      </tp>
      <tp t="s">
        <v>#N/A N/A</v>
        <stp/>
        <stp>BDH|14278167109680694070</stp>
        <tr r="I147" s="4"/>
      </tp>
      <tp t="s">
        <v>#N/A N/A</v>
        <stp/>
        <stp>BDH|10010463967837950042</stp>
        <tr r="B120" s="4"/>
      </tp>
      <tp t="s">
        <v>#N/A N/A</v>
        <stp/>
        <stp>BDH|16463184364306738231</stp>
        <tr r="D62" s="4"/>
      </tp>
      <tp t="s">
        <v>#N/A N/A</v>
        <stp/>
        <stp>BDH|17791645648398087875</stp>
        <tr r="D134" s="4"/>
      </tp>
      <tp t="s">
        <v>#N/A N/A</v>
        <stp/>
        <stp>BDH|16347869015763486984</stp>
        <tr r="E177" s="4"/>
      </tp>
      <tp t="s">
        <v>#N/A N/A</v>
        <stp/>
        <stp>BDH|14734156669957788101</stp>
        <tr r="G197" s="4"/>
      </tp>
      <tp t="s">
        <v>#N/A N/A</v>
        <stp/>
        <stp>BDH|12632312359246675741</stp>
        <tr r="C262" s="4"/>
      </tp>
      <tp t="s">
        <v>#N/A N/A</v>
        <stp/>
        <stp>BDH|14463234649075660241</stp>
        <tr r="I234" s="4"/>
      </tp>
      <tp t="s">
        <v>#N/A N/A</v>
        <stp/>
        <stp>BDH|17553089565570507422</stp>
        <tr r="I17" s="4"/>
      </tp>
      <tp t="s">
        <v>#N/A N/A</v>
        <stp/>
        <stp>BDH|16961211569854747391</stp>
        <tr r="E271" s="4"/>
      </tp>
      <tp t="s">
        <v>#N/A N/A</v>
        <stp/>
        <stp>BDH|10879347977218624929</stp>
        <tr r="C119" s="4"/>
      </tp>
      <tp t="s">
        <v>#N/A N/A</v>
        <stp/>
        <stp>BDH|15307118154724173088</stp>
        <tr r="G334" s="4"/>
      </tp>
      <tp t="s">
        <v>#N/A N/A</v>
        <stp/>
        <stp>BDH|11282128814564919021</stp>
        <tr r="F323" s="4"/>
      </tp>
      <tp t="s">
        <v>#N/A N/A</v>
        <stp/>
        <stp>BDH|10586481412485782571</stp>
        <tr r="I169" s="4"/>
      </tp>
      <tp t="s">
        <v>#N/A N/A</v>
        <stp/>
        <stp>BDH|15826938395395833583</stp>
        <tr r="F52" s="4"/>
      </tp>
      <tp t="s">
        <v>#N/A N/A</v>
        <stp/>
        <stp>BDH|15842459851034119535</stp>
        <tr r="G359" s="4"/>
      </tp>
    </main>
    <main first="bofaddin.rtdserver">
      <tp t="s">
        <v>#N/A N/A</v>
        <stp/>
        <stp>BDH|2649979518615055</stp>
        <tr r="I363" s="4"/>
      </tp>
      <tp t="s">
        <v>#N/A N/A</v>
        <stp/>
        <stp>BDH|4111082402784938</stp>
        <tr r="D201" s="4"/>
      </tp>
      <tp t="s">
        <v>#N/A N/A</v>
        <stp/>
        <stp>BDH|8314507786322355</stp>
        <tr r="G333" s="4"/>
      </tp>
      <tp t="s">
        <v>#N/A N/A</v>
        <stp/>
        <stp>BDS|5835992416697154</stp>
        <tr r="W129" s="4"/>
      </tp>
      <tp t="e">
        <v>#N/A</v>
        <stp/>
        <stp>BQL.LIST|18424210065385369233</stp>
        <tr r="J266" s="4"/>
      </tp>
      <tp t="s">
        <v>#N/A N/A</v>
        <stp/>
        <stp>BDH|4547294309743073</stp>
        <tr r="I26" s="4"/>
      </tp>
      <tp t="s">
        <v>#N/A N/A</v>
        <stp/>
        <stp>BDS|7174466679251782934</stp>
        <tr r="W175" s="4"/>
      </tp>
      <tp t="s">
        <v>#N/A N/A</v>
        <stp/>
        <stp>BDS|5891444246401116815</stp>
        <tr r="W281" s="4"/>
      </tp>
      <tp t="s">
        <v>#N/A N/A</v>
        <stp/>
        <stp>BDH|2637096195106278122</stp>
        <tr r="E252" s="4"/>
      </tp>
      <tp t="s">
        <v>#N/A N/A</v>
        <stp/>
        <stp>BDH|8677340819344033204</stp>
        <tr r="G239" s="4"/>
      </tp>
      <tp t="s">
        <v>#N/A N/A</v>
        <stp/>
        <stp>BDH|5423121931502871948</stp>
        <tr r="F167" s="4"/>
      </tp>
      <tp t="s">
        <v>#N/A N/A</v>
        <stp/>
        <stp>BDH|4118694983924870286</stp>
        <tr r="G45" s="4"/>
      </tp>
      <tp t="s">
        <v>#N/A N/A</v>
        <stp/>
        <stp>BDS|2395158095996306082</stp>
        <tr r="W85" s="4"/>
      </tp>
      <tp t="s">
        <v>#N/A N/A</v>
        <stp/>
        <stp>BDS|2132287796215238059</stp>
        <tr r="W135" s="4"/>
      </tp>
      <tp t="s">
        <v>#N/A N/A</v>
        <stp/>
        <stp>BDS|4891044212700208947</stp>
        <tr r="AG94" s="4"/>
      </tp>
      <tp t="e">
        <v>#N/A</v>
        <stp/>
        <stp>BDS|9329768855162833509</stp>
        <tr r="AG67" s="4"/>
        <tr r="AG67" s="4"/>
        <tr r="M67" s="4"/>
        <tr r="M67" s="4"/>
        <tr r="W67" s="4"/>
        <tr r="W67" s="4"/>
      </tp>
      <tp t="s">
        <v>#N/A N/A</v>
        <stp/>
        <stp>BDH|6625430968638071052</stp>
        <tr r="I85" s="4"/>
      </tp>
      <tp t="s">
        <v>#N/A N/A</v>
        <stp/>
        <stp>BDH|2550877839634065132</stp>
        <tr r="G167" s="4"/>
      </tp>
      <tp t="s">
        <v>#N/A N/A</v>
        <stp/>
        <stp>BDH|1928292326508666580</stp>
        <tr r="E22" s="4"/>
      </tp>
      <tp t="s">
        <v>#N/A N/A</v>
        <stp/>
        <stp>BDH|9342871892094606080</stp>
        <tr r="C365" s="4"/>
      </tp>
      <tp t="s">
        <v>#N/A N/A</v>
        <stp/>
        <stp>BDH|8332293412583627462</stp>
        <tr r="G204" s="4"/>
      </tp>
      <tp t="s">
        <v>#N/A N/A</v>
        <stp/>
        <stp>BDH|8865901921187550845</stp>
        <tr r="D79" s="4"/>
      </tp>
      <tp t="s">
        <v>#N/A N/A</v>
        <stp/>
        <stp>BDH|8851542814030170016</stp>
        <tr r="F391" s="4"/>
      </tp>
      <tp t="s">
        <v>#N/A N/A</v>
        <stp/>
        <stp>BDS|9834400392611756948</stp>
        <tr r="AG204" s="4"/>
      </tp>
      <tp t="e">
        <v>#N/A</v>
        <stp/>
        <stp>BDS|7325890726691048053</stp>
        <tr r="AG388" s="4"/>
        <tr r="AG388" s="4"/>
        <tr r="W388" s="4"/>
        <tr r="W388" s="4"/>
        <tr r="M388" s="4"/>
        <tr r="M388" s="4"/>
      </tp>
      <tp t="s">
        <v>#N/A N/A</v>
        <stp/>
        <stp>BDH|2016636727448842257</stp>
        <tr r="G99" s="4"/>
      </tp>
      <tp t="s">
        <v>#N/A N/A</v>
        <stp/>
        <stp>BDH|7000313536269607282</stp>
        <tr r="D241" s="4"/>
      </tp>
      <tp t="s">
        <v>#N/A N/A</v>
        <stp/>
        <stp>BDH|1149331669219049126</stp>
        <tr r="D182" s="4"/>
      </tp>
      <tp t="s">
        <v>#N/A N/A</v>
        <stp/>
        <stp>BDH|2386814452857137482</stp>
        <tr r="E126" s="4"/>
      </tp>
      <tp t="s">
        <v>#N/A N/A</v>
        <stp/>
        <stp>BDH|6665441488203696558</stp>
        <tr r="B244" s="4"/>
      </tp>
      <tp t="s">
        <v>#N/A N/A</v>
        <stp/>
        <stp>BDH|2248690290422619347</stp>
        <tr r="I358" s="4"/>
      </tp>
      <tp t="s">
        <v>#N/A N/A</v>
        <stp/>
        <stp>BDH|8914939752750180808</stp>
        <tr r="C66" s="4"/>
      </tp>
      <tp t="s">
        <v>#N/A N/A</v>
        <stp/>
        <stp>BDH|8573160039257781142</stp>
        <tr r="F108" s="4"/>
      </tp>
      <tp t="s">
        <v>#N/A N/A</v>
        <stp/>
        <stp>BDS|2589806559296364514</stp>
        <tr r="AG302" s="4"/>
      </tp>
      <tp t="s">
        <v>#N/A N/A</v>
        <stp/>
        <stp>BDS|7164426178720257872</stp>
        <tr r="W390" s="4"/>
      </tp>
      <tp t="e">
        <v>#N/A</v>
        <stp/>
        <stp>BDS|9056701586212007882</stp>
        <tr r="W175" s="4"/>
        <tr r="W175" s="4"/>
        <tr r="AG175" s="4"/>
        <tr r="AG175" s="4"/>
        <tr r="M175" s="4"/>
        <tr r="M175" s="4"/>
      </tp>
      <tp t="s">
        <v>#N/A N/A</v>
        <stp/>
        <stp>BDH|4239586850931196957</stp>
        <tr r="F41" s="4"/>
      </tp>
      <tp t="s">
        <v>#N/A N/A</v>
        <stp/>
        <stp>BDH|8064153196289908545</stp>
        <tr r="F113" s="4"/>
      </tp>
      <tp t="s">
        <v>#N/A N/A</v>
        <stp/>
        <stp>BDH|9008234949622371170</stp>
        <tr r="G401" s="4"/>
      </tp>
      <tp t="s">
        <v>#N/A N/A</v>
        <stp/>
        <stp>BDH|9025658081072980935</stp>
        <tr r="E8" s="4"/>
      </tp>
      <tp t="s">
        <v>#N/A N/A</v>
        <stp/>
        <stp>BDH|8432226528876344235</stp>
        <tr r="G225" s="4"/>
      </tp>
      <tp t="s">
        <v>#N/A N/A</v>
        <stp/>
        <stp>BDS|2626306446060685997</stp>
        <tr r="W401" s="4"/>
      </tp>
      <tp t="s">
        <v>#N/A N/A</v>
        <stp/>
        <stp>BDS|6459589827619605422</stp>
        <tr r="W183" s="4"/>
      </tp>
      <tp t="s">
        <v>#N/A N/A</v>
        <stp/>
        <stp>BDS|4299727936374079897</stp>
        <tr r="M242" s="4"/>
      </tp>
      <tp t="s">
        <v>#N/A N/A</v>
        <stp/>
        <stp>BDS|2663892401582160407</stp>
        <tr r="W67" s="4"/>
      </tp>
      <tp t="s">
        <v>#N/A N/A</v>
        <stp/>
        <stp>BDS|3258312326118856627</stp>
        <tr r="W66" s="4"/>
      </tp>
      <tp t="s">
        <v>#N/A N/A</v>
        <stp/>
        <stp>BDH|5930969776126493122</stp>
        <tr r="H126" s="4"/>
      </tp>
      <tp t="s">
        <v>#N/A N/A</v>
        <stp/>
        <stp>BDH|6114080354026120934</stp>
        <tr r="C317" s="4"/>
      </tp>
      <tp t="s">
        <v>#N/A N/A</v>
        <stp/>
        <stp>BDH|9463983606835459911</stp>
        <tr r="G378" s="4"/>
      </tp>
      <tp t="s">
        <v>#N/A N/A</v>
        <stp/>
        <stp>BDH|8570090809952800625</stp>
        <tr r="E295" s="4"/>
      </tp>
      <tp t="s">
        <v>#N/A N/A</v>
        <stp/>
        <stp>BDH|2275982792258758608</stp>
        <tr r="B127" s="4"/>
      </tp>
      <tp t="s">
        <v>#N/A N/A</v>
        <stp/>
        <stp>BDH|4624994020420630352</stp>
        <tr r="D391" s="4"/>
      </tp>
      <tp t="s">
        <v>#N/A N/A</v>
        <stp/>
        <stp>BDH|8152341038420312422</stp>
        <tr r="H305" s="4"/>
      </tp>
      <tp t="s">
        <v>#N/A N/A</v>
        <stp/>
        <stp>BDH|4165561086672974744</stp>
        <tr r="C59" s="4"/>
      </tp>
      <tp t="s">
        <v>#N/A N/A</v>
        <stp/>
        <stp>BDH|1436362785441259795</stp>
        <tr r="H132" s="4"/>
      </tp>
      <tp t="s">
        <v>#N/A N/A</v>
        <stp/>
        <stp>BDH|6547831064923637789</stp>
        <tr r="E118" s="4"/>
      </tp>
      <tp t="s">
        <v>#N/A N/A</v>
        <stp/>
        <stp>BDH|2898565402598042307</stp>
        <tr r="F149" s="4"/>
      </tp>
      <tp t="s">
        <v>#N/A N/A</v>
        <stp/>
        <stp>BDH|8475739002196842511</stp>
        <tr r="I74" s="4"/>
      </tp>
      <tp t="s">
        <v>#N/A N/A</v>
        <stp/>
        <stp>BDH|2555179481573657493</stp>
        <tr r="B36" s="4"/>
      </tp>
      <tp t="s">
        <v>#N/A N/A</v>
        <stp/>
        <stp>BDS|6768899405723218141</stp>
        <tr r="W192" s="4"/>
      </tp>
      <tp t="s">
        <v>#N/A N/A</v>
        <stp/>
        <stp>BDS|7470146508983193949</stp>
        <tr r="W118" s="4"/>
      </tp>
      <tp t="e">
        <v>#N/A</v>
        <stp/>
        <stp>BDS|9581176608707620314</stp>
        <tr r="W250" s="4"/>
        <tr r="W250" s="4"/>
        <tr r="M250" s="4"/>
        <tr r="M250" s="4"/>
        <tr r="AG250" s="4"/>
        <tr r="AG250" s="4"/>
      </tp>
      <tp t="s">
        <v>#N/A N/A</v>
        <stp/>
        <stp>BDS|2075580841837115853</stp>
        <tr r="M370" s="4"/>
      </tp>
      <tp t="s">
        <v>#N/A N/A</v>
        <stp/>
        <stp>BDH|3438853002103708491</stp>
        <tr r="B395" s="4"/>
      </tp>
      <tp t="s">
        <v>#N/A N/A</v>
        <stp/>
        <stp>BDH|3501878268090185164</stp>
        <tr r="G180" s="4"/>
      </tp>
      <tp t="s">
        <v>#N/A N/A</v>
        <stp/>
        <stp>BDH|1818747991955308635</stp>
        <tr r="D278" s="4"/>
      </tp>
      <tp t="s">
        <v>#N/A N/A</v>
        <stp/>
        <stp>BDH|8248123417824225082</stp>
        <tr r="C251" s="4"/>
      </tp>
      <tp t="e">
        <v>#N/A</v>
        <stp/>
        <stp>BDS|1586831560067707431</stp>
        <tr r="M206" s="4"/>
        <tr r="M206" s="4"/>
        <tr r="W206" s="4"/>
        <tr r="W206" s="4"/>
        <tr r="AG206" s="4"/>
        <tr r="AG206" s="4"/>
      </tp>
      <tp t="s">
        <v>#N/A N/A</v>
        <stp/>
        <stp>BDH|1608256140788241334</stp>
        <tr r="F305" s="4"/>
      </tp>
      <tp t="s">
        <v>#N/A N/A</v>
        <stp/>
        <stp>BDH|2020268923266311849</stp>
        <tr r="G320" s="4"/>
      </tp>
      <tp t="s">
        <v>#N/A N/A</v>
        <stp/>
        <stp>BDH|8462150740551488078</stp>
        <tr r="E198" s="4"/>
      </tp>
      <tp t="s">
        <v>#N/A N/A</v>
        <stp/>
        <stp>BDH|3333863962650560104</stp>
        <tr r="E239" s="4"/>
      </tp>
      <tp t="s">
        <v>#N/A N/A</v>
        <stp/>
        <stp>BDH|9865581595389651015</stp>
        <tr r="B313" s="4"/>
      </tp>
      <tp t="s">
        <v>#N/A N/A</v>
        <stp/>
        <stp>BDH|8955714768300116534</stp>
        <tr r="B172" s="4"/>
      </tp>
      <tp t="s">
        <v>#N/A N/A</v>
        <stp/>
        <stp>BDH|8194434360996083004</stp>
        <tr r="H296" s="4"/>
      </tp>
      <tp t="s">
        <v>#N/A N/A</v>
        <stp/>
        <stp>BDH|5635005828782558999</stp>
        <tr r="B88" s="4"/>
      </tp>
      <tp t="s">
        <v>#N/A N/A</v>
        <stp/>
        <stp>BDH|4717327891553754119</stp>
        <tr r="E97" s="4"/>
      </tp>
      <tp t="s">
        <v>#N/A N/A</v>
        <stp/>
        <stp>BDS|9905775051956918157</stp>
        <tr r="AG294" s="4"/>
      </tp>
      <tp t="e">
        <v>#N/A</v>
        <stp/>
        <stp>BDS|4418971761205084213</stp>
        <tr r="W112" s="4"/>
        <tr r="W112" s="4"/>
        <tr r="AG112" s="4"/>
        <tr r="AG112" s="4"/>
        <tr r="M112" s="4"/>
        <tr r="M112" s="4"/>
      </tp>
      <tp t="e">
        <v>#N/A</v>
        <stp/>
        <stp>BDS|8141112933480084607</stp>
        <tr r="M53" s="4"/>
        <tr r="M53" s="4"/>
        <tr r="W53" s="4"/>
        <tr r="W53" s="4"/>
        <tr r="AG53" s="4"/>
        <tr r="AG53" s="4"/>
      </tp>
      <tp t="s">
        <v>#N/A N/A</v>
        <stp/>
        <stp>BDS|4640348499724980610</stp>
        <tr r="M177" s="4"/>
      </tp>
      <tp t="s">
        <v>#N/A N/A</v>
        <stp/>
        <stp>BDS|7429116705868218218</stp>
        <tr r="M145" s="4"/>
      </tp>
      <tp t="s">
        <v>#N/A N/A</v>
        <stp/>
        <stp>BDH|8286718140503084405</stp>
        <tr r="I310" s="4"/>
      </tp>
      <tp t="s">
        <v>#N/A N/A</v>
        <stp/>
        <stp>BDH|6420878410442545151</stp>
        <tr r="D78" s="4"/>
      </tp>
      <tp t="s">
        <v>#N/A N/A</v>
        <stp/>
        <stp>BDH|5650705991017189068</stp>
        <tr r="D181" s="4"/>
      </tp>
      <tp t="s">
        <v>#N/A N/A</v>
        <stp/>
        <stp>BDH|5251311486774448617</stp>
        <tr r="H178" s="4"/>
      </tp>
      <tp t="s">
        <v>#N/A N/A</v>
        <stp/>
        <stp>BDH|7130824634119429931</stp>
        <tr r="G303" s="4"/>
      </tp>
      <tp t="s">
        <v>#N/A N/A</v>
        <stp/>
        <stp>BDH|6241147043137253873</stp>
        <tr r="G63" s="4"/>
      </tp>
      <tp t="s">
        <v>#N/A N/A</v>
        <stp/>
        <stp>BDH|9949887037597790918</stp>
        <tr r="H70" s="4"/>
      </tp>
      <tp t="s">
        <v>#N/A N/A</v>
        <stp/>
        <stp>BDH|9862589636095412626</stp>
        <tr r="F398" s="4"/>
      </tp>
      <tp t="s">
        <v>#N/A N/A</v>
        <stp/>
        <stp>BDH|3087332705605634904</stp>
        <tr r="D295" s="4"/>
      </tp>
      <tp t="s">
        <v>#N/A N/A</v>
        <stp/>
        <stp>BDH|9804689337040716003</stp>
        <tr r="D358" s="4"/>
      </tp>
      <tp t="s">
        <v>#N/A N/A</v>
        <stp/>
        <stp>BDH|9932274334616330299</stp>
        <tr r="D239" s="4"/>
      </tp>
      <tp t="s">
        <v>#N/A N/A</v>
        <stp/>
        <stp>BDH|9111510540927753377</stp>
        <tr r="B174" s="4"/>
      </tp>
      <tp t="s">
        <v>#N/A N/A</v>
        <stp/>
        <stp>BDH|7725128363409128576</stp>
        <tr r="I100" s="4"/>
      </tp>
      <tp t="s">
        <v>#N/A N/A</v>
        <stp/>
        <stp>BDH|2081783291722859213</stp>
        <tr r="H298" s="4"/>
      </tp>
      <tp t="s">
        <v>#N/A N/A</v>
        <stp/>
        <stp>BDS|1431975407821211571</stp>
        <tr r="W288" s="4"/>
      </tp>
      <tp t="s">
        <v>#N/A N/A</v>
        <stp/>
        <stp>BDS|8785318443886267562</stp>
        <tr r="M147" s="4"/>
      </tp>
      <tp t="s">
        <v>#N/A N/A</v>
        <stp/>
        <stp>BDS|7000365143345232967</stp>
        <tr r="M150" s="4"/>
      </tp>
      <tp t="s">
        <v>#N/A N/A</v>
        <stp/>
        <stp>BDS|5901946479463720422</stp>
        <tr r="M63" s="4"/>
      </tp>
      <tp t="s">
        <v>#N/A N/A</v>
        <stp/>
        <stp>BDS|3803896055633262173</stp>
        <tr r="M373" s="4"/>
      </tp>
      <tp t="s">
        <v>#N/A N/A</v>
        <stp/>
        <stp>BDH|3553860522785212022</stp>
        <tr r="D17" s="4"/>
      </tp>
      <tp t="s">
        <v>#N/A N/A</v>
        <stp/>
        <stp>BDH|4787124242425066869</stp>
        <tr r="G231" s="4"/>
      </tp>
      <tp t="s">
        <v>#N/A N/A</v>
        <stp/>
        <stp>BDH|4317608934278606500</stp>
        <tr r="G287" s="4"/>
      </tp>
      <tp t="s">
        <v>#N/A N/A</v>
        <stp/>
        <stp>BDH|2886133287684557383</stp>
        <tr r="D328" s="4"/>
      </tp>
      <tp t="s">
        <v>#N/A N/A</v>
        <stp/>
        <stp>BDH|9556962983337027318</stp>
        <tr r="F142" s="4"/>
      </tp>
      <tp t="e">
        <v>#N/A</v>
        <stp/>
        <stp>BDS|6814192237969111110</stp>
        <tr r="AG221" s="4"/>
        <tr r="AG221" s="4"/>
        <tr r="M221" s="4"/>
        <tr r="M221" s="4"/>
        <tr r="W221" s="4"/>
        <tr r="W221" s="4"/>
      </tp>
      <tp t="e">
        <v>#N/A</v>
        <stp/>
        <stp>BDS|9735898283871877438</stp>
        <tr r="W140" s="4"/>
        <tr r="W140" s="4"/>
        <tr r="M140" s="4"/>
        <tr r="M140" s="4"/>
        <tr r="AG140" s="4"/>
        <tr r="AG140" s="4"/>
      </tp>
      <tp t="e">
        <v>#N/A</v>
        <stp/>
        <stp>BDS|5778225413782201825</stp>
        <tr r="M131" s="4"/>
        <tr r="M131" s="4"/>
        <tr r="W131" s="4"/>
        <tr r="W131" s="4"/>
        <tr r="AG131" s="4"/>
        <tr r="AG131" s="4"/>
      </tp>
      <tp t="s">
        <v>#N/A N/A</v>
        <stp/>
        <stp>BDS|5362721106726050814</stp>
        <tr r="AG391" s="4"/>
      </tp>
      <tp t="s">
        <v>#N/A N/A</v>
        <stp/>
        <stp>BDS|4959929120967552481</stp>
        <tr r="AG275" s="4"/>
      </tp>
      <tp t="s">
        <v>#N/A N/A</v>
        <stp/>
        <stp>BDS|7111912052725200263</stp>
        <tr r="W348" s="4"/>
      </tp>
      <tp t="s">
        <v>#N/A N/A</v>
        <stp/>
        <stp>BDS|2469469133301295850</stp>
        <tr r="W204" s="4"/>
      </tp>
      <tp t="s">
        <v>#N/A N/A</v>
        <stp/>
        <stp>BDH|9759380932934295194</stp>
        <tr r="F272" s="4"/>
      </tp>
      <tp t="s">
        <v>#N/A N/A</v>
        <stp/>
        <stp>BDH|4988805101317933778</stp>
        <tr r="C200" s="4"/>
      </tp>
      <tp t="s">
        <v>#N/A N/A</v>
        <stp/>
        <stp>BDH|9454529561603069518</stp>
        <tr r="F229" s="4"/>
      </tp>
      <tp t="s">
        <v>#N/A N/A</v>
        <stp/>
        <stp>BDH|5559513681164686057</stp>
        <tr r="B16" s="4"/>
      </tp>
      <tp t="s">
        <v>#N/A N/A</v>
        <stp/>
        <stp>BDH|4017700828625694886</stp>
        <tr r="E288" s="4"/>
      </tp>
      <tp t="s">
        <v>#N/A N/A</v>
        <stp/>
        <stp>BDH|3941924678106785722</stp>
        <tr r="B176" s="4"/>
      </tp>
      <tp t="s">
        <v>#N/A N/A</v>
        <stp/>
        <stp>BDH|5851875446965918062</stp>
        <tr r="F334" s="4"/>
      </tp>
      <tp t="s">
        <v>#N/A N/A</v>
        <stp/>
        <stp>BDS|7397442196861451728</stp>
        <tr r="M82" s="4"/>
      </tp>
      <tp t="s">
        <v>#N/A N/A</v>
        <stp/>
        <stp>BDS|5389467481474208118</stp>
        <tr r="M304" s="4"/>
      </tp>
      <tp t="s">
        <v>#N/A N/A</v>
        <stp/>
        <stp>BDH|7726941052135779215</stp>
        <tr r="I364" s="4"/>
      </tp>
      <tp t="s">
        <v>#N/A N/A</v>
        <stp/>
        <stp>BDH|8632162252565541503</stp>
        <tr r="G387" s="4"/>
      </tp>
      <tp t="s">
        <v>#N/A N/A</v>
        <stp/>
        <stp>BDH|7911855238349252910</stp>
        <tr r="G261" s="4"/>
      </tp>
      <tp t="s">
        <v>#N/A N/A</v>
        <stp/>
        <stp>BDH|5454984308416440673</stp>
        <tr r="B25" s="4"/>
      </tp>
      <tp t="s">
        <v>#N/A N/A</v>
        <stp/>
        <stp>BDH|6789344402050731918</stp>
        <tr r="E297" s="4"/>
      </tp>
      <tp t="s">
        <v>#N/A N/A</v>
        <stp/>
        <stp>BDH|8193150342185441455</stp>
        <tr r="I188" s="4"/>
      </tp>
      <tp t="s">
        <v>#N/A N/A</v>
        <stp/>
        <stp>BDH|8484053104255286109</stp>
        <tr r="B394" s="4"/>
      </tp>
      <tp t="s">
        <v>#N/A N/A</v>
        <stp/>
        <stp>BDH|4593320594623555112</stp>
        <tr r="I7" s="4"/>
      </tp>
      <tp t="s">
        <v>#N/A N/A</v>
        <stp/>
        <stp>BDH|9623653306684796752</stp>
        <tr r="C94" s="4"/>
      </tp>
      <tp t="s">
        <v>#N/A N/A</v>
        <stp/>
        <stp>BDH|3005939207181112726</stp>
        <tr r="I155" s="4"/>
      </tp>
      <tp t="s">
        <v>#N/A N/A</v>
        <stp/>
        <stp>BDH|4896805028035024770</stp>
        <tr r="D55" s="4"/>
      </tp>
      <tp t="e">
        <v>#N/A</v>
        <stp/>
        <stp>BDS|4354180385460323193</stp>
        <tr r="AG10" s="4"/>
        <tr r="AG10" s="4"/>
        <tr r="W10" s="4"/>
        <tr r="W10" s="4"/>
        <tr r="M10" s="4"/>
        <tr r="M10" s="4"/>
      </tp>
      <tp t="s">
        <v>#N/A N/A</v>
        <stp/>
        <stp>BDH|1527563393158144954</stp>
        <tr r="G226" s="4"/>
      </tp>
      <tp t="s">
        <v>#N/A N/A</v>
        <stp/>
        <stp>BDH|9478387377493831277</stp>
        <tr r="G115" s="4"/>
      </tp>
      <tp t="s">
        <v>#N/A N/A</v>
        <stp/>
        <stp>BDH|5194744320645453958</stp>
        <tr r="F261" s="4"/>
      </tp>
      <tp t="s">
        <v>#N/A N/A</v>
        <stp/>
        <stp>BDH|9088279323816552354</stp>
        <tr r="I259" s="4"/>
      </tp>
      <tp t="s">
        <v>#N/A N/A</v>
        <stp/>
        <stp>BDH|4523893389581474959</stp>
        <tr r="B203" s="4"/>
      </tp>
      <tp t="s">
        <v>#N/A N/A</v>
        <stp/>
        <stp>BDH|9080201863207122664</stp>
        <tr r="B50" s="4"/>
      </tp>
      <tp t="s">
        <v>#N/A N/A</v>
        <stp/>
        <stp>BDH|2003479695065228646</stp>
        <tr r="B238" s="4"/>
      </tp>
      <tp t="s">
        <v>#N/A N/A</v>
        <stp/>
        <stp>BDS|8921527297579946105</stp>
        <tr r="M296" s="4"/>
      </tp>
      <tp t="e">
        <v>#N/A</v>
        <stp/>
        <stp>BDS|8466271906636666062</stp>
        <tr r="AG377" s="4"/>
        <tr r="AG377" s="4"/>
        <tr r="W377" s="4"/>
        <tr r="W377" s="4"/>
        <tr r="M377" s="4"/>
        <tr r="M377" s="4"/>
      </tp>
      <tp t="s">
        <v>#N/A N/A</v>
        <stp/>
        <stp>BDH|9536283326745811067</stp>
        <tr r="E128" s="4"/>
      </tp>
      <tp t="s">
        <v>#N/A N/A</v>
        <stp/>
        <stp>BDH|6498748775849084303</stp>
        <tr r="H313" s="4"/>
      </tp>
      <tp t="s">
        <v>#N/A N/A</v>
        <stp/>
        <stp>BDH|9486476315835658559</stp>
        <tr r="I106" s="4"/>
      </tp>
      <tp t="s">
        <v>#N/A N/A</v>
        <stp/>
        <stp>BDH|2426120517828067641</stp>
        <tr r="F119" s="4"/>
      </tp>
      <tp t="s">
        <v>#N/A N/A</v>
        <stp/>
        <stp>BDH|7140898611042873046</stp>
        <tr r="H47" s="4"/>
      </tp>
      <tp t="s">
        <v>#N/A N/A</v>
        <stp/>
        <stp>BDH|5583746427058711443</stp>
        <tr r="B217" s="4"/>
      </tp>
      <tp t="s">
        <v>#N/A N/A</v>
        <stp/>
        <stp>BDH|81972868819204751</stp>
        <tr r="D102" s="4"/>
      </tp>
      <tp t="e">
        <v>#N/A</v>
        <stp/>
        <stp>BDS|2495084698042836468</stp>
        <tr r="AG145" s="4"/>
        <tr r="AG145" s="4"/>
        <tr r="M145" s="4"/>
        <tr r="M145" s="4"/>
        <tr r="W145" s="4"/>
        <tr r="W145" s="4"/>
      </tp>
      <tp t="s">
        <v>#N/A N/A</v>
        <stp/>
        <stp>BDS|2443645445984874979</stp>
        <tr r="AG221" s="4"/>
      </tp>
      <tp t="s">
        <v>#N/A N/A</v>
        <stp/>
        <stp>BDH|5815745475511235911</stp>
        <tr r="E213" s="4"/>
      </tp>
      <tp t="s">
        <v>#N/A N/A</v>
        <stp/>
        <stp>BDH|5898530740808166105</stp>
        <tr r="B82" s="4"/>
      </tp>
      <tp t="s">
        <v>#N/A N/A</v>
        <stp/>
        <stp>BDS|1469195643739366069</stp>
        <tr r="AG281" s="4"/>
      </tp>
      <tp t="e">
        <v>#N/A</v>
        <stp/>
        <stp>BDS|7660600159431383872</stp>
        <tr r="W186" s="4"/>
        <tr r="W186" s="4"/>
        <tr r="M186" s="4"/>
        <tr r="M186" s="4"/>
        <tr r="AG186" s="4"/>
        <tr r="AG186" s="4"/>
      </tp>
      <tp t="s">
        <v>#N/A N/A</v>
        <stp/>
        <stp>BDH|7308483930245133812</stp>
        <tr r="C155" s="4"/>
      </tp>
      <tp t="s">
        <v>#N/A N/A</v>
        <stp/>
        <stp>BDH|2706782944199446540</stp>
        <tr r="D110" s="4"/>
      </tp>
      <tp t="s">
        <v>#N/A N/A</v>
        <stp/>
        <stp>BDS|5450075982075942503</stp>
        <tr r="M78" s="4"/>
      </tp>
      <tp t="s">
        <v>#N/A N/A</v>
        <stp/>
        <stp>BDH|5979558914168917497</stp>
        <tr r="H206" s="4"/>
      </tp>
      <tp t="s">
        <v>#N/A N/A</v>
        <stp/>
        <stp>BDH|2251039378160646875</stp>
        <tr r="E89" s="4"/>
      </tp>
      <tp t="e">
        <v>#N/A</v>
        <stp/>
        <stp>BDS|7639562333824855827</stp>
        <tr r="W357" s="4"/>
        <tr r="W357" s="4"/>
        <tr r="AG357" s="4"/>
        <tr r="AG357" s="4"/>
        <tr r="M357" s="4"/>
        <tr r="M357" s="4"/>
      </tp>
      <tp t="s">
        <v>#N/A N/A</v>
        <stp/>
        <stp>BDS|1328885277426526509</stp>
        <tr r="M27" s="4"/>
      </tp>
      <tp t="s">
        <v>#N/A N/A</v>
        <stp/>
        <stp>BDH|9797968888281941497</stp>
        <tr r="C106" s="4"/>
      </tp>
      <tp t="s">
        <v>#N/A N/A</v>
        <stp/>
        <stp>BDH|3208106229275513876</stp>
        <tr r="G20" s="4"/>
      </tp>
      <tp t="s">
        <v>#N/A N/A</v>
        <stp/>
        <stp>BDH|5109925278423579570</stp>
        <tr r="C95" s="4"/>
      </tp>
      <tp t="s">
        <v>#N/A N/A</v>
        <stp/>
        <stp>BDH|9718269162640357092</stp>
        <tr r="B273" s="4"/>
      </tp>
      <tp t="s">
        <v>#N/A N/A</v>
        <stp/>
        <stp>BDH|8008030108474489163</stp>
        <tr r="H181" s="4"/>
      </tp>
      <tp t="s">
        <v>#N/A N/A</v>
        <stp/>
        <stp>BDS|2693268123447842855</stp>
        <tr r="M237" s="4"/>
      </tp>
      <tp t="s">
        <v>#N/A N/A</v>
        <stp/>
        <stp>BDH|8888089013651502580</stp>
        <tr r="F125" s="4"/>
      </tp>
      <tp t="s">
        <v>#N/A N/A</v>
        <stp/>
        <stp>BDH|1263684616333490865</stp>
        <tr r="I219" s="4"/>
      </tp>
      <tp t="e">
        <v>#N/A</v>
        <stp/>
        <stp>BDS|9881336946274376714</stp>
        <tr r="AG323" s="4"/>
        <tr r="AG323" s="4"/>
        <tr r="W323" s="4"/>
        <tr r="W323" s="4"/>
        <tr r="M323" s="4"/>
        <tr r="M323" s="4"/>
      </tp>
      <tp t="s">
        <v>#N/A N/A</v>
        <stp/>
        <stp>BDS|7866932555205652371</stp>
        <tr r="W35" s="4"/>
      </tp>
      <tp t="s">
        <v>#N/A N/A</v>
        <stp/>
        <stp>BDS|5771036893643045283</stp>
        <tr r="AG83" s="4"/>
      </tp>
      <tp t="s">
        <v>#N/A N/A</v>
        <stp/>
        <stp>BDH|5513372848477627837</stp>
        <tr r="F197" s="4"/>
      </tp>
      <tp t="s">
        <v>#N/A N/A</v>
        <stp/>
        <stp>BDH|7830425380861731728</stp>
        <tr r="C282" s="4"/>
      </tp>
      <tp t="s">
        <v>#N/A N/A</v>
        <stp/>
        <stp>BDH|2020584143528530615</stp>
        <tr r="G217" s="4"/>
      </tp>
      <tp t="s">
        <v>#N/A N/A</v>
        <stp/>
        <stp>BDH|5359477254521955865</stp>
        <tr r="G327" s="4"/>
      </tp>
      <tp t="s">
        <v>#N/A N/A</v>
        <stp/>
        <stp>BDH|3953648280904090424</stp>
        <tr r="E105" s="4"/>
      </tp>
      <tp t="s">
        <v>#N/A N/A</v>
        <stp/>
        <stp>BDH|6860321282885158561</stp>
        <tr r="B77" s="4"/>
      </tp>
      <tp t="e">
        <v>#N/A</v>
        <stp/>
        <stp>BDS|6220115628919697118</stp>
        <tr r="W162" s="4"/>
        <tr r="W162" s="4"/>
        <tr r="AG162" s="4"/>
        <tr r="AG162" s="4"/>
        <tr r="M162" s="4"/>
        <tr r="M162" s="4"/>
      </tp>
      <tp t="s">
        <v>#N/A N/A</v>
        <stp/>
        <stp>BDS|5152791104746860988</stp>
        <tr r="M31" s="4"/>
      </tp>
      <tp t="s">
        <v>#N/A N/A</v>
        <stp/>
        <stp>BDS|6273304455858801536</stp>
        <tr r="M140" s="4"/>
      </tp>
      <tp t="s">
        <v>#N/A N/A</v>
        <stp/>
        <stp>BDS|9931552270357559151</stp>
        <tr r="M29" s="4"/>
      </tp>
      <tp t="s">
        <v>#N/A N/A</v>
        <stp/>
        <stp>BDH|3461659170236851959</stp>
        <tr r="E125" s="4"/>
      </tp>
      <tp t="s">
        <v>#N/A N/A</v>
        <stp/>
        <stp>BDH|7662486474228766114</stp>
        <tr r="I177" s="4"/>
      </tp>
      <tp t="s">
        <v>#N/A N/A</v>
        <stp/>
        <stp>BDH|5917413259458967145</stp>
        <tr r="I75" s="4"/>
      </tp>
      <tp t="s">
        <v>#N/A N/A</v>
        <stp/>
        <stp>BDH|5397540599896422267</stp>
        <tr r="D219" s="4"/>
      </tp>
      <tp t="s">
        <v>#N/A N/A</v>
        <stp/>
        <stp>BDH|2916297689983269674</stp>
        <tr r="D345" s="4"/>
      </tp>
      <tp t="s">
        <v>#N/A N/A</v>
        <stp/>
        <stp>BDH|4764445903405995853</stp>
        <tr r="B249" s="4"/>
      </tp>
      <tp t="s">
        <v>#N/A N/A</v>
        <stp/>
        <stp>BDH|2543839681819896632</stp>
        <tr r="C305" s="4"/>
      </tp>
      <tp t="s">
        <v>#N/A N/A</v>
        <stp/>
        <stp>BDS|8949009154904190418</stp>
        <tr r="M160" s="4"/>
      </tp>
      <tp t="s">
        <v>#N/A N/A</v>
        <stp/>
        <stp>BDH|3147092190442316563</stp>
        <tr r="B397" s="4"/>
      </tp>
      <tp t="s">
        <v>#N/A N/A</v>
        <stp/>
        <stp>BDH|4692079988914480503</stp>
        <tr r="D301" s="4"/>
      </tp>
      <tp t="s">
        <v>#N/A N/A</v>
        <stp/>
        <stp>BDH|9088191693978344443</stp>
        <tr r="D392" s="4"/>
      </tp>
      <tp t="s">
        <v>#N/A N/A</v>
        <stp/>
        <stp>BDH|6732749290286652386</stp>
        <tr r="G185" s="4"/>
      </tp>
      <tp t="s">
        <v>#N/A N/A</v>
        <stp/>
        <stp>BDH|7973562344883284848</stp>
        <tr r="I12" s="4"/>
      </tp>
      <tp t="s">
        <v>#N/A N/A</v>
        <stp/>
        <stp>BDH|4944409163659653211</stp>
        <tr r="I64" s="4"/>
      </tp>
      <tp t="s">
        <v>#N/A N/A</v>
        <stp/>
        <stp>BDS|9123644038323893271</stp>
        <tr r="AG283" s="4"/>
      </tp>
      <tp t="e">
        <v>#N/A</v>
        <stp/>
        <stp>BDS|2474102384466219003</stp>
        <tr r="W189" s="4"/>
        <tr r="W189" s="4"/>
        <tr r="AG189" s="4"/>
        <tr r="AG189" s="4"/>
        <tr r="M189" s="4"/>
        <tr r="M189" s="4"/>
      </tp>
      <tp t="s">
        <v>#N/A N/A</v>
        <stp/>
        <stp>BDS|6831291695732177273</stp>
        <tr r="M189" s="4"/>
      </tp>
      <tp t="s">
        <v>#N/A N/A</v>
        <stp/>
        <stp>BDS|1604704866268743557</stp>
        <tr r="W92" s="4"/>
      </tp>
      <tp t="s">
        <v>#N/A N/A</v>
        <stp/>
        <stp>BDH|1349723231081674948</stp>
        <tr r="E81" s="4"/>
      </tp>
      <tp t="s">
        <v>#N/A N/A</v>
        <stp/>
        <stp>BDH|7094029848787895904</stp>
        <tr r="D322" s="4"/>
      </tp>
      <tp t="s">
        <v>#N/A N/A</v>
        <stp/>
        <stp>BDH|9475678850244098319</stp>
        <tr r="E79" s="4"/>
      </tp>
      <tp t="s">
        <v>#N/A N/A</v>
        <stp/>
        <stp>BDS|1396474180168731806</stp>
        <tr r="M151" s="4"/>
      </tp>
      <tp t="e">
        <v>#N/A</v>
        <stp/>
        <stp>BDS|6692015032280399856</stp>
        <tr r="M296" s="4"/>
        <tr r="M296" s="4"/>
        <tr r="AG296" s="4"/>
        <tr r="AG296" s="4"/>
        <tr r="W296" s="4"/>
        <tr r="W296" s="4"/>
      </tp>
      <tp t="s">
        <v>#N/A N/A</v>
        <stp/>
        <stp>BDS|1963680839761941822</stp>
        <tr r="W345" s="4"/>
      </tp>
      <tp t="s">
        <v>#N/A N/A</v>
        <stp/>
        <stp>BDH|9081878389354568084</stp>
        <tr r="F322" s="4"/>
      </tp>
      <tp t="s">
        <v>#N/A N/A</v>
        <stp/>
        <stp>BDH|4039615382424453346</stp>
        <tr r="B54" s="4"/>
      </tp>
      <tp t="s">
        <v>#N/A N/A</v>
        <stp/>
        <stp>BDH|9453230273275562422</stp>
        <tr r="I271" s="4"/>
      </tp>
      <tp t="s">
        <v>#N/A N/A</v>
        <stp/>
        <stp>BDH|9353028800691395510</stp>
        <tr r="I55" s="4"/>
      </tp>
      <tp t="s">
        <v>#N/A N/A</v>
        <stp/>
        <stp>BDH|8403886389410688503</stp>
        <tr r="D23" s="4"/>
      </tp>
      <tp t="s">
        <v>#N/A N/A</v>
        <stp/>
        <stp>BDH|5267066241678498427</stp>
        <tr r="E156" s="4"/>
      </tp>
      <tp t="s">
        <v>#N/A N/A</v>
        <stp/>
        <stp>BDS|1359619723061722965</stp>
        <tr r="M368" s="4"/>
      </tp>
      <tp t="s">
        <v>#N/A N/A</v>
        <stp/>
        <stp>BDS|1058849555304538544</stp>
        <tr r="W113" s="4"/>
      </tp>
      <tp t="s">
        <v>#N/A N/A</v>
        <stp/>
        <stp>BDS|6782146477805416800</stp>
        <tr r="M314" s="4"/>
      </tp>
      <tp t="s">
        <v>#N/A N/A</v>
        <stp/>
        <stp>BDS|2649760040289772575</stp>
        <tr r="M301" s="4"/>
      </tp>
      <tp t="s">
        <v>#N/A N/A</v>
        <stp/>
        <stp>BDH|3998075598980270741</stp>
        <tr r="I254" s="4"/>
      </tp>
      <tp t="s">
        <v>#N/A N/A</v>
        <stp/>
        <stp>BDH|8112912493855610059</stp>
        <tr r="B200" s="4"/>
      </tp>
      <tp t="s">
        <v>#N/A N/A</v>
        <stp/>
        <stp>BDH|5041055684323579340</stp>
        <tr r="D72" s="4"/>
      </tp>
      <tp t="s">
        <v>#N/A N/A</v>
        <stp/>
        <stp>BDH|6777865957830799614</stp>
        <tr r="H71" s="4"/>
      </tp>
      <tp t="s">
        <v>#N/A N/A</v>
        <stp/>
        <stp>BDS|1527622281444179669</stp>
        <tr r="AG162" s="4"/>
      </tp>
      <tp t="s">
        <v>#N/A N/A</v>
        <stp/>
        <stp>BDH|3287764120969270272</stp>
        <tr r="G127" s="4"/>
      </tp>
      <tp t="s">
        <v>#N/A N/A</v>
        <stp/>
        <stp>BDH|3721739020602664939</stp>
        <tr r="B307" s="4"/>
      </tp>
      <tp t="s">
        <v>#N/A N/A</v>
        <stp/>
        <stp>BDH|8652427205634744577</stp>
        <tr r="C141" s="4"/>
      </tp>
      <tp t="s">
        <v>#N/A N/A</v>
        <stp/>
        <stp>BDH|4847920847994933058</stp>
        <tr r="G223" s="4"/>
      </tp>
      <tp t="s">
        <v>#N/A N/A</v>
        <stp/>
        <stp>BDH|9123790864984919142</stp>
        <tr r="E164" s="4"/>
      </tp>
      <tp t="s">
        <v>#N/A N/A</v>
        <stp/>
        <stp>BDH|6588224220698012360</stp>
        <tr r="B369" s="4"/>
      </tp>
      <tp t="s">
        <v>#N/A N/A</v>
        <stp/>
        <stp>BDH|6758962222955229503</stp>
        <tr r="B330" s="4"/>
      </tp>
      <tp t="s">
        <v>#N/A N/A</v>
        <stp/>
        <stp>BDS|7836967819175777768</stp>
        <tr r="AG44" s="4"/>
      </tp>
      <tp t="s">
        <v>#N/A N/A</v>
        <stp/>
        <stp>BDS|9346705410955366761</stp>
        <tr r="W168" s="4"/>
      </tp>
      <tp t="e">
        <v>#N/A</v>
        <stp/>
        <stp>BDS|8694643547594377307</stp>
        <tr r="W79" s="4"/>
        <tr r="W79" s="4"/>
        <tr r="AG79" s="4"/>
        <tr r="AG79" s="4"/>
        <tr r="M79" s="4"/>
        <tr r="M79" s="4"/>
      </tp>
      <tp t="s">
        <v>#N/A N/A</v>
        <stp/>
        <stp>BDS|7109966864551630430</stp>
        <tr r="AG194" s="4"/>
      </tp>
      <tp t="s">
        <v>#N/A N/A</v>
        <stp/>
        <stp>BDS|8646125567854580601</stp>
        <tr r="M81" s="4"/>
      </tp>
      <tp t="s">
        <v>#N/A N/A</v>
        <stp/>
        <stp>BDS|7973510700147657885</stp>
        <tr r="M32" s="4"/>
      </tp>
      <tp t="s">
        <v>#N/A N/A</v>
        <stp/>
        <stp>BDH|2528449756438660679</stp>
        <tr r="E143" s="4"/>
      </tp>
      <tp t="s">
        <v>#N/A N/A</v>
        <stp/>
        <stp>BDH|9984135708783391676</stp>
        <tr r="B258" s="4"/>
      </tp>
      <tp t="s">
        <v>#N/A N/A</v>
        <stp/>
        <stp>BDH|2208871611670618642</stp>
        <tr r="C30" s="4"/>
      </tp>
      <tp t="s">
        <v>#N/A N/A</v>
        <stp/>
        <stp>BDH|9167404557155182010</stp>
        <tr r="E113" s="4"/>
      </tp>
      <tp t="s">
        <v>#N/A N/A</v>
        <stp/>
        <stp>BDH|7498571110548489619</stp>
        <tr r="C400" s="4"/>
      </tp>
      <tp t="s">
        <v>#N/A N/A</v>
        <stp/>
        <stp>BDS|3285312175168996289</stp>
        <tr r="AG341" s="4"/>
      </tp>
      <tp t="s">
        <v>#N/A N/A</v>
        <stp/>
        <stp>BDS|1904695014679126229</stp>
        <tr r="AG219" s="4"/>
      </tp>
      <tp t="s">
        <v>#N/A N/A</v>
        <stp/>
        <stp>BDS|5446278304362132815</stp>
        <tr r="M106" s="4"/>
      </tp>
      <tp t="s">
        <v>#N/A N/A</v>
        <stp/>
        <stp>BDH|3097215691502580721</stp>
        <tr r="E194" s="4"/>
      </tp>
      <tp t="s">
        <v>#N/A N/A</v>
        <stp/>
        <stp>BDH|7565332185931226068</stp>
        <tr r="I125" s="4"/>
      </tp>
      <tp t="s">
        <v>#N/A N/A</v>
        <stp/>
        <stp>BDH|8160670727773538235</stp>
        <tr r="C84" s="4"/>
      </tp>
      <tp t="s">
        <v>#N/A N/A</v>
        <stp/>
        <stp>BDH|4364708039254402997</stp>
        <tr r="E386" s="4"/>
      </tp>
      <tp t="s">
        <v>#N/A N/A</v>
        <stp/>
        <stp>BDH|3230526264434493977</stp>
        <tr r="G161" s="4"/>
      </tp>
      <tp t="s">
        <v>#N/A N/A</v>
        <stp/>
        <stp>BDH|2653731888941950137</stp>
        <tr r="I201" s="4"/>
      </tp>
      <tp t="e">
        <v>#N/A</v>
        <stp/>
        <stp>BDS|9534232803183799564</stp>
        <tr r="AG210" s="4"/>
        <tr r="AG210" s="4"/>
        <tr r="M210" s="4"/>
        <tr r="M210" s="4"/>
        <tr r="W210" s="4"/>
        <tr r="W210" s="4"/>
      </tp>
      <tp t="s">
        <v>#N/A N/A</v>
        <stp/>
        <stp>BDS|9341550767050566702</stp>
        <tr r="W94" s="4"/>
      </tp>
      <tp t="e">
        <v>#N/A</v>
        <stp/>
        <stp>BDS|6773054571039165562</stp>
        <tr r="M337" s="4"/>
        <tr r="M337" s="4"/>
        <tr r="W337" s="4"/>
        <tr r="W337" s="4"/>
        <tr r="AG337" s="4"/>
        <tr r="AG337" s="4"/>
      </tp>
      <tp t="s">
        <v>#N/A N/A</v>
        <stp/>
        <stp>BDH|9452647640234258266</stp>
        <tr r="I140" s="4"/>
      </tp>
      <tp t="s">
        <v>#N/A N/A</v>
        <stp/>
        <stp>BDH|8563064247350115115</stp>
        <tr r="C124" s="4"/>
      </tp>
      <tp t="s">
        <v>#N/A N/A</v>
        <stp/>
        <stp>BDH|9679847386335923195</stp>
        <tr r="D153" s="4"/>
      </tp>
      <tp t="s">
        <v>#N/A N/A</v>
        <stp/>
        <stp>BDS|8313515944592376602</stp>
        <tr r="AG175" s="4"/>
      </tp>
      <tp t="s">
        <v>#N/A N/A</v>
        <stp/>
        <stp>BDH|2786207485124091176</stp>
        <tr r="C60" s="4"/>
      </tp>
      <tp t="s">
        <v>#N/A N/A</v>
        <stp/>
        <stp>BDH|9623128860843634078</stp>
        <tr r="H384" s="4"/>
      </tp>
      <tp t="s">
        <v>#N/A N/A</v>
        <stp/>
        <stp>BDH|8015615274561080501</stp>
        <tr r="I256" s="4"/>
      </tp>
      <tp t="s">
        <v>#N/A N/A</v>
        <stp/>
        <stp>BDH|9065630230928550931</stp>
        <tr r="H106" s="4"/>
      </tp>
      <tp t="s">
        <v>#N/A N/A</v>
        <stp/>
        <stp>BDH|4305328597075541661</stp>
        <tr r="I209" s="4"/>
      </tp>
      <tp t="s">
        <v>#N/A N/A</v>
        <stp/>
        <stp>BDH|1914083053030242959</stp>
        <tr r="D193" s="4"/>
      </tp>
      <tp t="s">
        <v>#N/A N/A</v>
        <stp/>
        <stp>BDH|5418973862282573518</stp>
        <tr r="H303" s="4"/>
      </tp>
      <tp t="e">
        <v>#N/A</v>
        <stp/>
        <stp>BQL.LIST|9281292327799467773</stp>
        <tr r="J7" s="4"/>
      </tp>
      <tp t="s">
        <v>#N/A N/A</v>
        <stp/>
        <stp>BDH|19663521767111338</stp>
        <tr r="D233" s="4"/>
      </tp>
      <tp t="s">
        <v>#N/A N/A</v>
        <stp/>
        <stp>BDH|92127980258461156</stp>
        <tr r="G73" s="4"/>
      </tp>
      <tp t="s">
        <v>#N/A N/A</v>
        <stp/>
        <stp>BDS|3868025451959867190</stp>
        <tr r="M93" s="4"/>
      </tp>
      <tp t="s">
        <v>#N/A N/A</v>
        <stp/>
        <stp>BDS|4630433958669781208</stp>
        <tr r="AG34" s="4"/>
      </tp>
      <tp t="e">
        <v>#N/A</v>
        <stp/>
        <stp>BDS|1206898040092586144</stp>
        <tr r="AG20" s="4"/>
        <tr r="AG20" s="4"/>
        <tr r="M20" s="4"/>
        <tr r="M20" s="4"/>
        <tr r="W20" s="4"/>
        <tr r="W20" s="4"/>
      </tp>
      <tp t="s">
        <v>#N/A N/A</v>
        <stp/>
        <stp>BDH|6549976942250890528</stp>
        <tr r="D389" s="4"/>
      </tp>
      <tp t="s">
        <v>#N/A N/A</v>
        <stp/>
        <stp>BDH|7556964656396736383</stp>
        <tr r="I335" s="4"/>
      </tp>
      <tp t="s">
        <v>#N/A N/A</v>
        <stp/>
        <stp>BDH|1673813151152573096</stp>
        <tr r="E236" s="4"/>
      </tp>
      <tp t="s">
        <v>#N/A N/A</v>
        <stp/>
        <stp>BDH|8287195139564971016</stp>
        <tr r="H134" s="4"/>
      </tp>
      <tp t="s">
        <v>#N/A N/A</v>
        <stp/>
        <stp>BDH|9785376634591779694</stp>
        <tr r="E389" s="4"/>
      </tp>
      <tp t="s">
        <v>#N/A N/A</v>
        <stp/>
        <stp>BDH|9040599755430574735</stp>
        <tr r="E160" s="4"/>
      </tp>
      <tp t="s">
        <v>#N/A N/A</v>
        <stp/>
        <stp>BDH|9707593215991904280</stp>
        <tr r="C51" s="4"/>
      </tp>
      <tp t="s">
        <v>#N/A N/A</v>
        <stp/>
        <stp>BDH|6642752098835372324</stp>
        <tr r="F189" s="4"/>
      </tp>
      <tp t="s">
        <v>#N/A N/A</v>
        <stp/>
        <stp>BDH|6970638791866208138</stp>
        <tr r="E13" s="4"/>
      </tp>
      <tp t="e">
        <v>#N/A</v>
        <stp/>
        <stp>BDS|8224329255641823160</stp>
        <tr r="AG31" s="4"/>
        <tr r="AG31" s="4"/>
        <tr r="M31" s="4"/>
        <tr r="M31" s="4"/>
        <tr r="W31" s="4"/>
        <tr r="W31" s="4"/>
      </tp>
      <tp t="s">
        <v>#N/A N/A</v>
        <stp/>
        <stp>BDS|7562753183735932313</stp>
        <tr r="AG169" s="4"/>
      </tp>
      <tp t="s">
        <v>#N/A N/A</v>
        <stp/>
        <stp>BDH|9044978494486897103</stp>
        <tr r="B310" s="4"/>
      </tp>
      <tp t="s">
        <v>#N/A N/A</v>
        <stp/>
        <stp>BDH|1761112893761835666</stp>
        <tr r="D172" s="4"/>
      </tp>
      <tp t="s">
        <v>#N/A N/A</v>
        <stp/>
        <stp>BDH|1675740039582584950</stp>
        <tr r="C21" s="4"/>
      </tp>
      <tp t="s">
        <v>#N/A N/A</v>
        <stp/>
        <stp>BDH|5693653969218755360</stp>
        <tr r="H367" s="4"/>
      </tp>
      <tp t="s">
        <v>#N/A N/A</v>
        <stp/>
        <stp>BDS|2091668564974306890</stp>
        <tr r="M184" s="4"/>
      </tp>
      <tp t="e">
        <v>#N/A</v>
        <stp/>
        <stp>BDS|5730760878818988382</stp>
        <tr r="W220" s="4"/>
        <tr r="W220" s="4"/>
        <tr r="M220" s="4"/>
        <tr r="M220" s="4"/>
        <tr r="AG220" s="4"/>
        <tr r="AG220" s="4"/>
      </tp>
      <tp t="s">
        <v>#N/A N/A</v>
        <stp/>
        <stp>BDS|8286962107648394781</stp>
        <tr r="M270" s="4"/>
      </tp>
      <tp t="s">
        <v>#N/A N/A</v>
        <stp/>
        <stp>BDH|8282844811767731889</stp>
        <tr r="D293" s="4"/>
      </tp>
      <tp t="s">
        <v>#N/A N/A</v>
        <stp/>
        <stp>BDH|5463365198626104736</stp>
        <tr r="I302" s="4"/>
      </tp>
      <tp t="s">
        <v>#N/A N/A</v>
        <stp/>
        <stp>BDH|6657890534236732546</stp>
        <tr r="H311" s="4"/>
      </tp>
      <tp t="s">
        <v>#N/A N/A</v>
        <stp/>
        <stp>BDH|9245359899469507432</stp>
        <tr r="B165" s="4"/>
      </tp>
      <tp t="s">
        <v>#N/A N/A</v>
        <stp/>
        <stp>BDS|6437292184855547757</stp>
        <tr r="AG267" s="4"/>
      </tp>
      <tp t="s">
        <v>#N/A N/A</v>
        <stp/>
        <stp>BDH|1524549647787790980</stp>
        <tr r="E111" s="4"/>
      </tp>
      <tp t="s">
        <v>#N/A N/A</v>
        <stp/>
        <stp>BDH|8801397357641985165</stp>
        <tr r="H29" s="4"/>
      </tp>
      <tp t="s">
        <v>#N/A N/A</v>
        <stp/>
        <stp>BDS|7134970229197558542</stp>
        <tr r="AG170" s="4"/>
      </tp>
      <tp t="s">
        <v>#N/A N/A</v>
        <stp/>
        <stp>BDH|1744436607189840250</stp>
        <tr r="F337" s="4"/>
      </tp>
      <tp t="s">
        <v>#N/A N/A</v>
        <stp/>
        <stp>BDH|7480621378048030000</stp>
        <tr r="G246" s="4"/>
      </tp>
      <tp t="s">
        <v>#N/A N/A</v>
        <stp/>
        <stp>BDH|7606089488140043182</stp>
        <tr r="H201" s="4"/>
      </tp>
      <tp t="s">
        <v>#N/A N/A</v>
        <stp/>
        <stp>BDS|1262837405977320083</stp>
        <tr r="M358" s="4"/>
      </tp>
      <tp t="s">
        <v>#N/A N/A</v>
        <stp/>
        <stp>BDS|1244950168607233720</stp>
        <tr r="AG96" s="4"/>
      </tp>
      <tp t="s">
        <v>#N/A N/A</v>
        <stp/>
        <stp>BDH|3110807335323292598</stp>
        <tr r="G214" s="4"/>
      </tp>
      <tp t="s">
        <v>#N/A N/A</v>
        <stp/>
        <stp>BDH|7214664849112546977</stp>
        <tr r="E146" s="4"/>
      </tp>
      <tp t="s">
        <v>#N/A N/A</v>
        <stp/>
        <stp>BDH|8293172670724861423</stp>
        <tr r="H280" s="4"/>
      </tp>
      <tp t="s">
        <v>#N/A N/A</v>
        <stp/>
        <stp>BDH|6203966554826629295</stp>
        <tr r="I73" s="4"/>
      </tp>
      <tp t="s">
        <v>#N/A N/A</v>
        <stp/>
        <stp>BDH|9232565958291402679</stp>
        <tr r="F233" s="4"/>
      </tp>
      <tp t="s">
        <v>#N/A N/A</v>
        <stp/>
        <stp>BDH|3374931597305893801</stp>
        <tr r="F37" s="4"/>
      </tp>
      <tp t="s">
        <v>#N/A N/A</v>
        <stp/>
        <stp>BDH|1048914874991802025</stp>
        <tr r="G120" s="4"/>
      </tp>
      <tp t="s">
        <v>#N/A N/A</v>
        <stp/>
        <stp>BDH|8927789046246170390</stp>
        <tr r="F267" s="4"/>
      </tp>
      <tp t="e">
        <v>#N/A</v>
        <stp/>
        <stp>BDS|3701153099213167666</stp>
        <tr r="AG183" s="4"/>
        <tr r="AG183" s="4"/>
        <tr r="M183" s="4"/>
        <tr r="M183" s="4"/>
        <tr r="W183" s="4"/>
        <tr r="W183" s="4"/>
      </tp>
      <tp t="e">
        <v>#N/A</v>
        <stp/>
        <stp>BDS|4140915019783555104</stp>
        <tr r="W90" s="4"/>
        <tr r="W90" s="4"/>
        <tr r="M90" s="4"/>
        <tr r="M90" s="4"/>
        <tr r="AG90" s="4"/>
        <tr r="AG90" s="4"/>
      </tp>
      <tp t="s">
        <v>#N/A N/A</v>
        <stp/>
        <stp>BDH|4333735164552936910</stp>
        <tr r="F53" s="4"/>
      </tp>
      <tp t="s">
        <v>#N/A N/A</v>
        <stp/>
        <stp>BDH|9643688133756960480</stp>
        <tr r="D146" s="4"/>
      </tp>
      <tp t="s">
        <v>#N/A N/A</v>
        <stp/>
        <stp>BDH|1081763297583507283</stp>
        <tr r="B69" s="4"/>
      </tp>
      <tp t="s">
        <v>#N/A N/A</v>
        <stp/>
        <stp>BDS|2877016264362833889</stp>
        <tr r="W309" s="4"/>
      </tp>
      <tp t="s">
        <v>#N/A N/A</v>
        <stp/>
        <stp>BDS|3303899977996693464</stp>
        <tr r="W33" s="4"/>
      </tp>
      <tp t="s">
        <v>#N/A N/A</v>
        <stp/>
        <stp>BDH|8168335973633432181</stp>
        <tr r="E328" s="4"/>
      </tp>
      <tp t="s">
        <v>#N/A N/A</v>
        <stp/>
        <stp>BDH|9394661633750208290</stp>
        <tr r="C87" s="4"/>
      </tp>
      <tp t="e">
        <v>#N/A</v>
        <stp/>
        <stp>BDS|4512261935992481903</stp>
        <tr r="AG127" s="4"/>
        <tr r="AG127" s="4"/>
        <tr r="M127" s="4"/>
        <tr r="M127" s="4"/>
        <tr r="W127" s="4"/>
        <tr r="W127" s="4"/>
      </tp>
      <tp t="e">
        <v>#N/A</v>
        <stp/>
        <stp>BDS|8467503642413050447</stp>
        <tr r="AG286" s="4"/>
        <tr r="AG286" s="4"/>
        <tr r="W286" s="4"/>
        <tr r="W286" s="4"/>
        <tr r="M286" s="4"/>
        <tr r="M286" s="4"/>
      </tp>
      <tp t="s">
        <v>#N/A N/A</v>
        <stp/>
        <stp>BDS|2785848521390314635</stp>
        <tr r="M169" s="4"/>
      </tp>
      <tp t="s">
        <v>#N/A N/A</v>
        <stp/>
        <stp>BDH|6501626612336219954</stp>
        <tr r="I267" s="4"/>
      </tp>
      <tp t="s">
        <v>#N/A N/A</v>
        <stp/>
        <stp>BDH|6246312930730723867</stp>
        <tr r="F374" s="4"/>
      </tp>
      <tp t="s">
        <v>#N/A N/A</v>
        <stp/>
        <stp>BDH|7065263391507225579</stp>
        <tr r="G54" s="4"/>
      </tp>
      <tp t="s">
        <v>#N/A N/A</v>
        <stp/>
        <stp>BDH|1454857950696186426</stp>
        <tr r="G293" s="4"/>
      </tp>
      <tp t="s">
        <v>#N/A N/A</v>
        <stp/>
        <stp>BDH|6743951705718246978</stp>
        <tr r="D379" s="4"/>
      </tp>
      <tp t="e">
        <v>#N/A</v>
        <stp/>
        <stp>BDS|7248128432338564340</stp>
        <tr r="AG308" s="4"/>
        <tr r="AG308" s="4"/>
        <tr r="W308" s="4"/>
        <tr r="W308" s="4"/>
        <tr r="M308" s="4"/>
        <tr r="M308" s="4"/>
      </tp>
      <tp t="s">
        <v>#N/A N/A</v>
        <stp/>
        <stp>BDS|1609177984177565130</stp>
        <tr r="AG326" s="4"/>
      </tp>
      <tp t="e">
        <v>#N/A</v>
        <stp/>
        <stp>BDS|2650810821905497311</stp>
        <tr r="W47" s="4"/>
        <tr r="W47" s="4"/>
        <tr r="AG47" s="4"/>
        <tr r="AG47" s="4"/>
        <tr r="M47" s="4"/>
        <tr r="M47" s="4"/>
      </tp>
      <tp t="s">
        <v>#N/A N/A</v>
        <stp/>
        <stp>BDH|8159142600954666308</stp>
        <tr r="C19" s="4"/>
      </tp>
      <tp t="s">
        <v>#N/A N/A</v>
        <stp/>
        <stp>BDH|5514248333722296835</stp>
        <tr r="C245" s="4"/>
      </tp>
      <tp t="s">
        <v>#N/A N/A</v>
        <stp/>
        <stp>BDH|8036673928965895742</stp>
        <tr r="I401" s="4"/>
      </tp>
      <tp t="s">
        <v>#N/A N/A</v>
        <stp/>
        <stp>BDH|8799507497053788943</stp>
        <tr r="I70" s="4"/>
      </tp>
      <tp t="s">
        <v>#N/A N/A</v>
        <stp/>
        <stp>BDH|7377454616994255814</stp>
        <tr r="D400" s="4"/>
      </tp>
      <tp t="s">
        <v>#N/A N/A</v>
        <stp/>
        <stp>BDS|9755048405983176479</stp>
        <tr r="W198" s="4"/>
      </tp>
      <tp t="e">
        <v>#N/A</v>
        <stp/>
        <stp>BDS|5374046619482707899</stp>
        <tr r="AG9" s="4"/>
        <tr r="AG9" s="4"/>
        <tr r="M9" s="4"/>
        <tr r="M9" s="4"/>
        <tr r="W9" s="4"/>
        <tr r="W9" s="4"/>
      </tp>
      <tp t="s">
        <v>#N/A N/A</v>
        <stp/>
        <stp>BDS|6062754190632671432</stp>
        <tr r="AG242" s="4"/>
      </tp>
      <tp t="s">
        <v>#N/A N/A</v>
        <stp/>
        <stp>BDH|3642951720234794241</stp>
        <tr r="G336" s="4"/>
      </tp>
      <tp t="s">
        <v>#N/A N/A</v>
        <stp/>
        <stp>BDS|8159407060321798570</stp>
        <tr r="W126" s="4"/>
      </tp>
      <tp t="s">
        <v>#N/A N/A</v>
        <stp/>
        <stp>BDS|7250515002769387536</stp>
        <tr r="W229" s="4"/>
      </tp>
      <tp t="e">
        <v>#N/A</v>
        <stp/>
        <stp>BDS|7401463824036442934</stp>
        <tr r="AG86" s="4"/>
        <tr r="AG86" s="4"/>
        <tr r="W86" s="4"/>
        <tr r="W86" s="4"/>
        <tr r="M86" s="4"/>
        <tr r="M86" s="4"/>
      </tp>
      <tp t="s">
        <v>#N/A N/A</v>
        <stp/>
        <stp>BDS|8197000034220089545</stp>
        <tr r="W48" s="4"/>
      </tp>
      <tp t="s">
        <v>#N/A N/A</v>
        <stp/>
        <stp>BDH|2014447189686504691</stp>
        <tr r="C248" s="4"/>
      </tp>
      <tp t="s">
        <v>#N/A N/A</v>
        <stp/>
        <stp>BDH|7327567817434754944</stp>
        <tr r="F204" s="4"/>
      </tp>
      <tp t="s">
        <v>#N/A N/A</v>
        <stp/>
        <stp>BDH|8575621626484946692</stp>
        <tr r="F396" s="4"/>
      </tp>
      <tp t="s">
        <v>#N/A N/A</v>
        <stp/>
        <stp>BDH|1649714701611108960</stp>
        <tr r="H219" s="4"/>
      </tp>
      <tp t="s">
        <v>#N/A N/A</v>
        <stp/>
        <stp>BDH|7214065981502330374</stp>
        <tr r="F260" s="4"/>
      </tp>
      <tp t="s">
        <v>#N/A N/A</v>
        <stp/>
        <stp>BDH|1512329674993068829</stp>
        <tr r="I205" s="4"/>
      </tp>
      <tp t="e">
        <v>#N/A</v>
        <stp/>
        <stp>BDS|2436211902698878699</stp>
        <tr r="AG315" s="4"/>
        <tr r="AG315" s="4"/>
        <tr r="W315" s="4"/>
        <tr r="W315" s="4"/>
        <tr r="M315" s="4"/>
        <tr r="M315" s="4"/>
      </tp>
      <tp t="s">
        <v>#N/A N/A</v>
        <stp/>
        <stp>BDH|8353148654437781525</stp>
        <tr r="H77" s="4"/>
      </tp>
      <tp t="s">
        <v>#N/A N/A</v>
        <stp/>
        <stp>BDH|6990003323852999852</stp>
        <tr r="D292" s="4"/>
      </tp>
      <tp t="s">
        <v>#N/A N/A</v>
        <stp/>
        <stp>BDH|2691407653698579565</stp>
        <tr r="G205" s="4"/>
      </tp>
      <tp t="s">
        <v>#N/A N/A</v>
        <stp/>
        <stp>BDH|8763218706650230444</stp>
        <tr r="F38" s="4"/>
      </tp>
      <tp t="s">
        <v>#N/A N/A</v>
        <stp/>
        <stp>BDS|2656627495764774713</stp>
        <tr r="M266" s="4"/>
      </tp>
      <tp t="s">
        <v>#N/A N/A</v>
        <stp/>
        <stp>BDH|8310044496539727613</stp>
        <tr r="D155" s="4"/>
      </tp>
      <tp t="s">
        <v>#N/A N/A</v>
        <stp/>
        <stp>BDH|7901588185110797440</stp>
        <tr r="C295" s="4"/>
      </tp>
      <tp t="s">
        <v>#N/A N/A</v>
        <stp/>
        <stp>BDH|6375944219422817215</stp>
        <tr r="B381" s="4"/>
      </tp>
      <tp t="s">
        <v>#N/A N/A</v>
        <stp/>
        <stp>BDH|1067142037654364976</stp>
        <tr r="G269" s="4"/>
      </tp>
      <tp t="s">
        <v>#N/A N/A</v>
        <stp/>
        <stp>BDH|5048238892897555735</stp>
        <tr r="D141" s="4"/>
      </tp>
      <tp t="s">
        <v>#N/A N/A</v>
        <stp/>
        <stp>BDH|8519074170856551702</stp>
        <tr r="F150" s="4"/>
      </tp>
      <tp t="s">
        <v>#N/A N/A</v>
        <stp/>
        <stp>BDH|6081859987610480810</stp>
        <tr r="D85" s="4"/>
      </tp>
      <tp t="s">
        <v>#N/A N/A</v>
        <stp/>
        <stp>BDH|4090692289776442236</stp>
        <tr r="I117" s="4"/>
      </tp>
      <tp t="s">
        <v>#N/A N/A</v>
        <stp/>
        <stp>BDH|4336639656099968082</stp>
        <tr r="H35" s="4"/>
      </tp>
      <tp t="s">
        <v>#N/A N/A</v>
        <stp/>
        <stp>BDS|5051227000878376150</stp>
        <tr r="W123" s="4"/>
      </tp>
      <tp t="s">
        <v>#N/A N/A</v>
        <stp/>
        <stp>BDS|7754487182030186589</stp>
        <tr r="AG195" s="4"/>
      </tp>
      <tp t="e">
        <v>#N/A</v>
        <stp/>
        <stp>BDS|7057972515594286549</stp>
        <tr r="W330" s="4"/>
        <tr r="W330" s="4"/>
        <tr r="M330" s="4"/>
        <tr r="M330" s="4"/>
        <tr r="AG330" s="4"/>
        <tr r="AG330" s="4"/>
      </tp>
      <tp t="e">
        <v>#N/A</v>
        <stp/>
        <stp>BDS|3076062282611342432</stp>
        <tr r="W147" s="4"/>
        <tr r="W147" s="4"/>
        <tr r="AG147" s="4"/>
        <tr r="AG147" s="4"/>
        <tr r="M147" s="4"/>
        <tr r="M147" s="4"/>
      </tp>
      <tp t="s">
        <v>#N/A N/A</v>
        <stp/>
        <stp>BDH|4220850311102584178</stp>
        <tr r="I270" s="4"/>
      </tp>
      <tp t="s">
        <v>#N/A N/A</v>
        <stp/>
        <stp>BDH|4380888168221309547</stp>
        <tr r="I252" s="4"/>
      </tp>
      <tp t="s">
        <v>#N/A N/A</v>
        <stp/>
        <stp>BDS|2174409564428354635</stp>
        <tr r="M380" s="4"/>
      </tp>
      <tp t="s">
        <v>#N/A N/A</v>
        <stp/>
        <stp>BDS|9787442796448133217</stp>
        <tr r="W316" s="4"/>
      </tp>
      <tp t="s">
        <v>#N/A N/A</v>
        <stp/>
        <stp>BDS|3927366130848851522</stp>
        <tr r="W32" s="4"/>
      </tp>
      <tp t="s">
        <v>#N/A N/A</v>
        <stp/>
        <stp>BDS|2579849659338923940</stp>
        <tr r="M350" s="4"/>
      </tp>
      <tp t="e">
        <v>#N/A</v>
        <stp/>
        <stp>BDS|8730646571216175163</stp>
        <tr r="AG266" s="4"/>
        <tr r="AG266" s="4"/>
        <tr r="W266" s="4"/>
        <tr r="W266" s="4"/>
        <tr r="M266" s="4"/>
        <tr r="M266" s="4"/>
      </tp>
      <tp t="s">
        <v>#N/A N/A</v>
        <stp/>
        <stp>BDH|7276163149508032482</stp>
        <tr r="F372" s="4"/>
      </tp>
      <tp t="s">
        <v>#N/A N/A</v>
        <stp/>
        <stp>BDH|9625326810641646475</stp>
        <tr r="E140" s="4"/>
      </tp>
      <tp t="s">
        <v>#N/A N/A</v>
        <stp/>
        <stp>BDH|1343633300708729120</stp>
        <tr r="B396" s="4"/>
      </tp>
      <tp t="s">
        <v>#N/A N/A</v>
        <stp/>
        <stp>BDH|1550455286645440677</stp>
        <tr r="H339" s="4"/>
      </tp>
      <tp t="s">
        <v>#N/A N/A</v>
        <stp/>
        <stp>BDH|3657403187070404100</stp>
        <tr r="H158" s="4"/>
      </tp>
      <tp t="s">
        <v>#N/A N/A</v>
        <stp/>
        <stp>BDH|6497076359155923867</stp>
        <tr r="H145" s="4"/>
      </tp>
      <tp t="s">
        <v>#N/A N/A</v>
        <stp/>
        <stp>BDS|1493057289514655246</stp>
        <tr r="M30" s="4"/>
      </tp>
      <tp t="s">
        <v>#N/A N/A</v>
        <stp/>
        <stp>BDS|8019784412820786178</stp>
        <tr r="W320" s="4"/>
      </tp>
      <tp t="s">
        <v>#N/A N/A</v>
        <stp/>
        <stp>BDS|7313759879948691038</stp>
        <tr r="AG9" s="4"/>
      </tp>
      <tp t="s">
        <v>#N/A N/A</v>
        <stp/>
        <stp>BDH|8802349240818673804</stp>
        <tr r="E127" s="4"/>
      </tp>
      <tp t="s">
        <v>#N/A N/A</v>
        <stp/>
        <stp>BDH|9892579152252401435</stp>
        <tr r="B78" s="4"/>
      </tp>
      <tp t="s">
        <v>#N/A N/A</v>
        <stp/>
        <stp>BDH|9616393705770783577</stp>
        <tr r="G285" s="4"/>
      </tp>
      <tp t="e">
        <v>#N/A</v>
        <stp/>
        <stp>BDS|7194996307573741235</stp>
        <tr r="W301" s="4"/>
        <tr r="W301" s="4"/>
        <tr r="AG301" s="4"/>
        <tr r="AG301" s="4"/>
        <tr r="M301" s="4"/>
        <tr r="M301" s="4"/>
      </tp>
      <tp t="e">
        <v>#N/A</v>
        <stp/>
        <stp>BDS|2878712199815814635</stp>
        <tr r="M249" s="4"/>
        <tr r="M249" s="4"/>
        <tr r="AG249" s="4"/>
        <tr r="AG249" s="4"/>
        <tr r="W249" s="4"/>
        <tr r="W249" s="4"/>
      </tp>
      <tp t="e">
        <v>#N/A</v>
        <stp/>
        <stp>BDS|9897333515483705727</stp>
        <tr r="AG288" s="4"/>
        <tr r="AG288" s="4"/>
        <tr r="W288" s="4"/>
        <tr r="W288" s="4"/>
        <tr r="M288" s="4"/>
        <tr r="M288" s="4"/>
      </tp>
      <tp t="s">
        <v>#N/A N/A</v>
        <stp/>
        <stp>BDH|8843665314277607776</stp>
        <tr r="I165" s="4"/>
      </tp>
      <tp t="s">
        <v>#N/A N/A</v>
        <stp/>
        <stp>BDH|9511703646636085388</stp>
        <tr r="C274" s="4"/>
      </tp>
      <tp t="s">
        <v>#N/A N/A</v>
        <stp/>
        <stp>BDH|3848391096982469487</stp>
        <tr r="G181" s="4"/>
      </tp>
      <tp t="s">
        <v>#N/A N/A</v>
        <stp/>
        <stp>BDS|4448096188957915440</stp>
        <tr r="M343" s="4"/>
      </tp>
      <tp t="s">
        <v>#N/A N/A</v>
        <stp/>
        <stp>BDH|9285083933964816190</stp>
        <tr r="F90" s="4"/>
      </tp>
      <tp t="s">
        <v>#N/A N/A</v>
        <stp/>
        <stp>BDH|7411476788313157727</stp>
        <tr r="C31" s="4"/>
      </tp>
      <tp t="s">
        <v>#N/A N/A</v>
        <stp/>
        <stp>BDH|5224573601817821842</stp>
        <tr r="I119" s="4"/>
      </tp>
      <tp t="s">
        <v>#N/A N/A</v>
        <stp/>
        <stp>BDH|4692916131152969374</stp>
        <tr r="E260" s="4"/>
      </tp>
      <tp t="s">
        <v>#N/A N/A</v>
        <stp/>
        <stp>BDS|2789498953938168450</stp>
        <tr r="W290" s="4"/>
      </tp>
      <tp t="s">
        <v>#N/A N/A</v>
        <stp/>
        <stp>BDS|8334251661257805463</stp>
        <tr r="AG362" s="4"/>
      </tp>
      <tp t="s">
        <v>#N/A N/A</v>
        <stp/>
        <stp>BDH|1407357781657025292</stp>
        <tr r="H175" s="4"/>
      </tp>
      <tp t="s">
        <v>#N/A N/A</v>
        <stp/>
        <stp>BDH|4922793309608037404</stp>
        <tr r="G126" s="4"/>
      </tp>
      <tp t="s">
        <v>#N/A N/A</v>
        <stp/>
        <stp>BDH|5914120464368074567</stp>
        <tr r="D158" s="4"/>
      </tp>
      <tp t="s">
        <v>#N/A N/A</v>
        <stp/>
        <stp>BDH|3089814072770834321</stp>
        <tr r="H64" s="4"/>
      </tp>
      <tp t="e">
        <v>#N/A</v>
        <stp/>
        <stp>BDS|6084425358070123855</stp>
        <tr r="AG33" s="4"/>
        <tr r="AG33" s="4"/>
        <tr r="M33" s="4"/>
        <tr r="M33" s="4"/>
        <tr r="W33" s="4"/>
        <tr r="W33" s="4"/>
      </tp>
      <tp t="s">
        <v>#N/A N/A</v>
        <stp/>
        <stp>BDH|8177530501394570680</stp>
        <tr r="I53" s="4"/>
      </tp>
      <tp t="s">
        <v>#N/A N/A</v>
        <stp/>
        <stp>BDH|4035042759416547863</stp>
        <tr r="H41" s="4"/>
      </tp>
      <tp t="s">
        <v>#N/A N/A</v>
        <stp/>
        <stp>BDH|6380586198323963641</stp>
        <tr r="I114" s="4"/>
      </tp>
      <tp t="s">
        <v>#N/A N/A</v>
        <stp/>
        <stp>BDH|4843563050942636967</stp>
        <tr r="D48" s="4"/>
      </tp>
      <tp t="s">
        <v>#N/A N/A</v>
        <stp/>
        <stp>BDH|8308772319587330609</stp>
        <tr r="C62" s="4"/>
      </tp>
      <tp t="e">
        <v>#N/A</v>
        <stp/>
        <stp>BDS|9228793837810208215</stp>
        <tr r="AG101" s="4"/>
        <tr r="AG101" s="4"/>
        <tr r="W101" s="4"/>
        <tr r="W101" s="4"/>
        <tr r="M101" s="4"/>
        <tr r="M101" s="4"/>
      </tp>
      <tp t="s">
        <v>#N/A N/A</v>
        <stp/>
        <stp>BDS|1729986464645415402</stp>
        <tr r="W370" s="4"/>
      </tp>
      <tp t="s">
        <v>#N/A N/A</v>
        <stp/>
        <stp>BDS|1118873423493923732</stp>
        <tr r="M165" s="4"/>
      </tp>
      <tp t="s">
        <v>#N/A N/A</v>
        <stp/>
        <stp>BDS|7686968727142120196</stp>
        <tr r="AG123" s="4"/>
      </tp>
      <tp t="e">
        <v>#N/A</v>
        <stp/>
        <stp>BDS|8696078019822395445</stp>
        <tr r="M42" s="4"/>
        <tr r="M42" s="4"/>
        <tr r="AG42" s="4"/>
        <tr r="AG42" s="4"/>
        <tr r="W42" s="4"/>
        <tr r="W42" s="4"/>
      </tp>
      <tp t="s">
        <v>#N/A N/A</v>
        <stp/>
        <stp>BDH|7009184597010385034</stp>
        <tr r="D342" s="4"/>
      </tp>
      <tp t="s">
        <v>#N/A N/A</v>
        <stp/>
        <stp>BDH|3069861528735921388</stp>
        <tr r="H24" s="4"/>
      </tp>
      <tp t="s">
        <v>#N/A N/A</v>
        <stp/>
        <stp>BDH|8394536962426807255</stp>
        <tr r="I382" s="4"/>
      </tp>
      <tp t="s">
        <v>#N/A N/A</v>
        <stp/>
        <stp>BDS|9429617899259521056</stp>
        <tr r="M383" s="4"/>
      </tp>
      <tp t="s">
        <v>#N/A N/A</v>
        <stp/>
        <stp>BDS|8900055427186713302</stp>
        <tr r="W164" s="4"/>
      </tp>
      <tp t="s">
        <v>#N/A N/A</v>
        <stp/>
        <stp>BDS|8977831325335065837</stp>
        <tr r="W65" s="4"/>
      </tp>
      <tp t="s">
        <v>#N/A N/A</v>
        <stp/>
        <stp>BDH|1804142730428140411</stp>
        <tr r="H102" s="4"/>
      </tp>
      <tp t="s">
        <v>#N/A N/A</v>
        <stp/>
        <stp>BDH|3628390932524803892</stp>
        <tr r="E47" s="4"/>
      </tp>
      <tp t="s">
        <v>#N/A N/A</v>
        <stp/>
        <stp>BDH|2624622928211672860</stp>
        <tr r="C205" s="4"/>
      </tp>
      <tp t="s">
        <v>#N/A N/A</v>
        <stp/>
        <stp>BDH|1842985047291333288</stp>
        <tr r="C188" s="4"/>
      </tp>
      <tp t="s">
        <v>#N/A N/A</v>
        <stp/>
        <stp>BDH|5045194616213212918</stp>
        <tr r="H285" s="4"/>
      </tp>
      <tp t="s">
        <v>#N/A N/A</v>
        <stp/>
        <stp>BDH|7290544105384804973</stp>
        <tr r="G122" s="4"/>
      </tp>
      <tp t="s">
        <v>#N/A N/A</v>
        <stp/>
        <stp>BDH|8575248206635310086</stp>
        <tr r="F162" s="4"/>
      </tp>
      <tp t="s">
        <v>#N/A N/A</v>
        <stp/>
        <stp>BDS|9139814213957617886</stp>
        <tr r="W340" s="4"/>
      </tp>
      <tp t="s">
        <v>#N/A N/A</v>
        <stp/>
        <stp>BDS|4280857262810838509</stp>
        <tr r="W293" s="4"/>
      </tp>
      <tp t="s">
        <v>#N/A N/A</v>
        <stp/>
        <stp>BDS|8912838026908653576</stp>
        <tr r="AG233" s="4"/>
      </tp>
      <tp t="e">
        <v>#N/A</v>
        <stp/>
        <stp>BDS|9126381940531653026</stp>
        <tr r="AG201" s="4"/>
        <tr r="AG201" s="4"/>
        <tr r="M201" s="4"/>
        <tr r="M201" s="4"/>
        <tr r="W201" s="4"/>
        <tr r="W201" s="4"/>
      </tp>
      <tp t="s">
        <v>#N/A N/A</v>
        <stp/>
        <stp>BDH|4301794197580945593</stp>
        <tr r="B242" s="4"/>
      </tp>
      <tp t="s">
        <v>#N/A N/A</v>
        <stp/>
        <stp>BDH|4345975307344801668</stp>
        <tr r="F201" s="4"/>
      </tp>
      <tp t="s">
        <v>#N/A N/A</v>
        <stp/>
        <stp>BDH|3533489442605107932</stp>
        <tr r="B159" s="4"/>
      </tp>
      <tp t="s">
        <v>#N/A N/A</v>
        <stp/>
        <stp>BDS|9529321988369451494</stp>
        <tr r="M112" s="4"/>
      </tp>
      <tp t="s">
        <v>#N/A N/A</v>
        <stp/>
        <stp>BDS|5353134081000042334</stp>
        <tr r="AG191" s="4"/>
      </tp>
      <tp t="s">
        <v>#N/A N/A</v>
        <stp/>
        <stp>BDH|3524462263467572970</stp>
        <tr r="H369" s="4"/>
      </tp>
      <tp t="s">
        <v>#N/A N/A</v>
        <stp/>
        <stp>BDH|3636227093053694438</stp>
        <tr r="B30" s="4"/>
      </tp>
      <tp t="s">
        <v>#N/A N/A</v>
        <stp/>
        <stp>BDH|6246016083406381718</stp>
        <tr r="F211" s="4"/>
      </tp>
      <tp t="s">
        <v>#N/A N/A</v>
        <stp/>
        <stp>BDH|9173916106377739838</stp>
        <tr r="C361" s="4"/>
      </tp>
      <tp t="s">
        <v>#N/A N/A</v>
        <stp/>
        <stp>BDH|9975776338864792638</stp>
        <tr r="B303" s="4"/>
      </tp>
      <tp t="s">
        <v>#N/A N/A</v>
        <stp/>
        <stp>BDH|3754529210508162063</stp>
        <tr r="B293" s="4"/>
      </tp>
      <tp t="s">
        <v>#N/A N/A</v>
        <stp/>
        <stp>BDS|2020931657725097474</stp>
        <tr r="M272" s="4"/>
      </tp>
      <tp t="s">
        <v>#N/A N/A</v>
        <stp/>
        <stp>BDH|3702783498260754234</stp>
        <tr r="F123" s="4"/>
      </tp>
      <tp t="s">
        <v>#N/A N/A</v>
        <stp/>
        <stp>BDH|4369049185015371628</stp>
        <tr r="G176" s="4"/>
      </tp>
      <tp t="s">
        <v>#N/A N/A</v>
        <stp/>
        <stp>BDH|9181789012623017385</stp>
        <tr r="G41" s="4"/>
      </tp>
      <tp t="s">
        <v>#N/A N/A</v>
        <stp/>
        <stp>BDH|9871106614335661390</stp>
        <tr r="C276" s="4"/>
      </tp>
      <tp t="s">
        <v>#N/A N/A</v>
        <stp/>
        <stp>BDH|8273212612497718356</stp>
        <tr r="G123" s="4"/>
      </tp>
      <tp t="s">
        <v>#N/A N/A</v>
        <stp/>
        <stp>BDH|9538588534398241885</stp>
        <tr r="B295" s="4"/>
      </tp>
      <tp t="s">
        <v>#N/A N/A</v>
        <stp/>
        <stp>BDH|7933282290945615643</stp>
        <tr r="B388" s="4"/>
      </tp>
      <tp t="s">
        <v>#N/A N/A</v>
        <stp/>
        <stp>BDH|2842831554040495081</stp>
        <tr r="E149" s="4"/>
      </tp>
      <tp t="s">
        <v>#N/A N/A</v>
        <stp/>
        <stp>BDS|3306270596664119335</stp>
        <tr r="W219" s="4"/>
      </tp>
      <tp t="s">
        <v>#N/A N/A</v>
        <stp/>
        <stp>BDS|1601951394927494937</stp>
        <tr r="AG222" s="4"/>
      </tp>
      <tp t="e">
        <v>#N/A</v>
        <stp/>
        <stp>BDS|4261690589046643345</stp>
        <tr r="AG22" s="4"/>
        <tr r="AG22" s="4"/>
        <tr r="W22" s="4"/>
        <tr r="W22" s="4"/>
        <tr r="M22" s="4"/>
        <tr r="M22" s="4"/>
      </tp>
      <tp t="s">
        <v>#N/A N/A</v>
        <stp/>
        <stp>BDH|9276543471063734700</stp>
        <tr r="B261" s="4"/>
      </tp>
      <tp t="s">
        <v>#N/A N/A</v>
        <stp/>
        <stp>BDH|1446438606648980289</stp>
        <tr r="F324" s="4"/>
      </tp>
      <tp t="s">
        <v>#N/A N/A</v>
        <stp/>
        <stp>BDH|9893001079408203937</stp>
        <tr r="E379" s="4"/>
      </tp>
      <tp t="s">
        <v>#N/A N/A</v>
        <stp/>
        <stp>BDS|3375814741921506172</stp>
        <tr r="W333" s="4"/>
      </tp>
      <tp t="s">
        <v>#N/A N/A</v>
        <stp/>
        <stp>BDS|7683258715383467838</stp>
        <tr r="AG305" s="4"/>
      </tp>
      <tp t="e">
        <v>#N/A</v>
        <stp/>
        <stp>BDS|3106094639477414840</stp>
        <tr r="AG303" s="4"/>
        <tr r="AG303" s="4"/>
        <tr r="W303" s="4"/>
        <tr r="W303" s="4"/>
        <tr r="M303" s="4"/>
        <tr r="M303" s="4"/>
      </tp>
      <tp t="s">
        <v>#N/A N/A</v>
        <stp/>
        <stp>BDH|3894898848316870605</stp>
        <tr r="D24" s="4"/>
      </tp>
      <tp t="s">
        <v>#N/A N/A</v>
        <stp/>
        <stp>BDH|7340278233911152875</stp>
        <tr r="I392" s="4"/>
      </tp>
      <tp t="s">
        <v>#N/A N/A</v>
        <stp/>
        <stp>BDH|7707019222628744220</stp>
        <tr r="E195" s="4"/>
      </tp>
      <tp t="s">
        <v>#N/A N/A</v>
        <stp/>
        <stp>BDH|4921496243888074321</stp>
        <tr r="H211" s="4"/>
      </tp>
      <tp t="s">
        <v>#N/A N/A</v>
        <stp/>
        <stp>BDH|5381114520689316006</stp>
        <tr r="E233" s="4"/>
      </tp>
      <tp t="s">
        <v>#N/A N/A</v>
        <stp/>
        <stp>BDH|1590011994295303224</stp>
        <tr r="E107" s="4"/>
      </tp>
      <tp t="e">
        <v>#N/A</v>
        <stp/>
        <stp>BDS|7956198984256451766</stp>
        <tr r="M293" s="4"/>
        <tr r="M293" s="4"/>
        <tr r="AG293" s="4"/>
        <tr r="AG293" s="4"/>
        <tr r="W293" s="4"/>
        <tr r="W293" s="4"/>
      </tp>
      <tp t="s">
        <v>#N/A N/A</v>
        <stp/>
        <stp>BDH|8963542812845149689</stp>
        <tr r="I178" s="4"/>
      </tp>
      <tp t="s">
        <v>#N/A N/A</v>
        <stp/>
        <stp>BDH|5403455107356478840</stp>
        <tr r="H167" s="4"/>
      </tp>
      <tp t="s">
        <v>#N/A N/A</v>
        <stp/>
        <stp>BDH|6595528650660810995</stp>
        <tr r="D197" s="4"/>
      </tp>
      <tp t="s">
        <v>#N/A N/A</v>
        <stp/>
        <stp>BDH|6909900669615533333</stp>
        <tr r="E152" s="4"/>
      </tp>
      <tp t="s">
        <v>#N/A N/A</v>
        <stp/>
        <stp>BDH|6653559879259815249</stp>
        <tr r="E352" s="4"/>
      </tp>
      <tp t="s">
        <v>#N/A N/A</v>
        <stp/>
        <stp>BDH|2694056884367521246</stp>
        <tr r="D209" s="4"/>
      </tp>
      <tp t="s">
        <v>#N/A N/A</v>
        <stp/>
        <stp>BDS|6288165527709524312</stp>
        <tr r="M225" s="4"/>
      </tp>
      <tp t="s">
        <v>#N/A N/A</v>
        <stp/>
        <stp>BDS|6314657183406425165</stp>
        <tr r="M48" s="4"/>
      </tp>
      <tp t="s">
        <v>#N/A N/A</v>
        <stp/>
        <stp>BDH|8698324986805414915</stp>
        <tr r="C190" s="4"/>
      </tp>
      <tp t="s">
        <v>#N/A N/A</v>
        <stp/>
        <stp>BDH|4414383486198835851</stp>
        <tr r="H13" s="4"/>
      </tp>
      <tp t="s">
        <v>#N/A N/A</v>
        <stp/>
        <stp>BDH|8431770976712017524</stp>
        <tr r="G151" s="4"/>
      </tp>
      <tp t="s">
        <v>#N/A N/A</v>
        <stp/>
        <stp>BDH|8269252072470526277</stp>
        <tr r="C105" s="4"/>
      </tp>
      <tp t="s">
        <v>#N/A N/A</v>
        <stp/>
        <stp>BDH|3259815746067193737</stp>
        <tr r="C136" s="4"/>
      </tp>
      <tp t="e">
        <v>#N/A</v>
        <stp/>
        <stp>BDS|2763415560086462964</stp>
        <tr r="AG95" s="4"/>
        <tr r="AG95" s="4"/>
        <tr r="W95" s="4"/>
        <tr r="W95" s="4"/>
        <tr r="M95" s="4"/>
        <tr r="M95" s="4"/>
      </tp>
      <tp t="s">
        <v>#N/A N/A</v>
        <stp/>
        <stp>BDH|5901552052169816323</stp>
        <tr r="H227" s="4"/>
      </tp>
      <tp t="s">
        <v>#N/A N/A</v>
        <stp/>
        <stp>BDH|4198058846956582937</stp>
        <tr r="E362" s="4"/>
      </tp>
      <tp t="s">
        <v>#N/A N/A</v>
        <stp/>
        <stp>BDH|9145359839347040190</stp>
        <tr r="C352" s="4"/>
      </tp>
      <tp t="s">
        <v>#N/A N/A</v>
        <stp/>
        <stp>BDH|2806545246168707498</stp>
        <tr r="I293" s="4"/>
      </tp>
      <tp t="s">
        <v>#N/A N/A</v>
        <stp/>
        <stp>BDH|2175562033068727364</stp>
        <tr r="E367" s="4"/>
      </tp>
      <tp t="s">
        <v>#N/A N/A</v>
        <stp/>
        <stp>BDH|3945956148284923587</stp>
        <tr r="H315" s="4"/>
      </tp>
      <tp t="s">
        <v>#N/A N/A</v>
        <stp/>
        <stp>BDH|8297985306727852918</stp>
        <tr r="E369" s="4"/>
      </tp>
      <tp t="s">
        <v>#N/A N/A</v>
        <stp/>
        <stp>BDH|8245608013000478006</stp>
        <tr r="D51" s="4"/>
      </tp>
      <tp t="s">
        <v>#N/A N/A</v>
        <stp/>
        <stp>BDH|5380933374600270434</stp>
        <tr r="H79" s="4"/>
      </tp>
      <tp t="s">
        <v>#N/A N/A</v>
        <stp/>
        <stp>BDH|48924726969109054</stp>
        <tr r="C100" s="4"/>
      </tp>
      <tp t="s">
        <v>#N/A N/A</v>
        <stp/>
        <stp>BDS|1300460958328014073</stp>
        <tr r="AG105" s="4"/>
      </tp>
      <tp t="s">
        <v>#N/A N/A</v>
        <stp/>
        <stp>BDS|1259385857678206751</stp>
        <tr r="AG159" s="4"/>
      </tp>
      <tp t="s">
        <v>#N/A N/A</v>
        <stp/>
        <stp>BDH|8207584803666545365</stp>
        <tr r="D156" s="4"/>
      </tp>
      <tp t="s">
        <v>#N/A N/A</v>
        <stp/>
        <stp>BDH|5399752499995059650</stp>
        <tr r="H342" s="4"/>
      </tp>
      <tp t="s">
        <v>#N/A N/A</v>
        <stp/>
        <stp>BDH|4287886492848179536</stp>
        <tr r="I40" s="4"/>
      </tp>
      <tp t="s">
        <v>#N/A N/A</v>
        <stp/>
        <stp>BDH|2696920868354391154</stp>
        <tr r="B342" s="4"/>
      </tp>
      <tp t="s">
        <v>#N/A N/A</v>
        <stp/>
        <stp>BDH|4456489808119778191</stp>
        <tr r="F139" s="4"/>
      </tp>
      <tp t="s">
        <v>#N/A N/A</v>
        <stp/>
        <stp>BDH|3938753186101499545</stp>
        <tr r="E254" s="4"/>
      </tp>
      <tp t="s">
        <v>#N/A N/A</v>
        <stp/>
        <stp>BDS|8632627677979173897</stp>
        <tr r="AG27" s="4"/>
      </tp>
      <tp t="e">
        <v>#N/A</v>
        <stp/>
        <stp>BDS|2518932438268540803</stp>
        <tr r="AG48" s="4"/>
        <tr r="AG48" s="4"/>
        <tr r="W48" s="4"/>
        <tr r="W48" s="4"/>
        <tr r="M48" s="4"/>
        <tr r="M48" s="4"/>
      </tp>
      <tp t="e">
        <v>#N/A</v>
        <stp/>
        <stp>BDS|1272939489268281011</stp>
        <tr r="W193" s="4"/>
        <tr r="W193" s="4"/>
        <tr r="M193" s="4"/>
        <tr r="M193" s="4"/>
        <tr r="AG193" s="4"/>
        <tr r="AG193" s="4"/>
      </tp>
      <tp t="s">
        <v>#N/A N/A</v>
        <stp/>
        <stp>BDH|8813149777373175519</stp>
        <tr r="D154" s="4"/>
      </tp>
      <tp t="s">
        <v>#N/A N/A</v>
        <stp/>
        <stp>BDH|4463317808338701716</stp>
        <tr r="G34" s="4"/>
      </tp>
      <tp t="s">
        <v>#N/A N/A</v>
        <stp/>
        <stp>BDH|6869084585434968279</stp>
        <tr r="F255" s="4"/>
      </tp>
      <tp t="s">
        <v>#N/A N/A</v>
        <stp/>
        <stp>BDH|5548156135967826860</stp>
        <tr r="I139" s="4"/>
      </tp>
      <tp t="s">
        <v>#N/A N/A</v>
        <stp/>
        <stp>BDH|5889222133129696549</stp>
        <tr r="B278" s="4"/>
      </tp>
      <tp t="s">
        <v>#N/A N/A</v>
        <stp/>
        <stp>BDS|2440030132438473194</stp>
        <tr r="W160" s="4"/>
      </tp>
      <tp t="s">
        <v>#N/A N/A</v>
        <stp/>
        <stp>BDH|2925417121264443851</stp>
        <tr r="B7" s="4"/>
      </tp>
      <tp t="s">
        <v>#N/A N/A</v>
        <stp/>
        <stp>BDH|8197094434315793635</stp>
        <tr r="B327" s="4"/>
      </tp>
      <tp t="s">
        <v>#N/A N/A</v>
        <stp/>
        <stp>BDH|8164136505677653697</stp>
        <tr r="F85" s="4"/>
      </tp>
      <tp t="s">
        <v>#N/A N/A</v>
        <stp/>
        <stp>BDH|6045908766219673884</stp>
        <tr r="C77" s="4"/>
      </tp>
      <tp t="s">
        <v>#N/A N/A</v>
        <stp/>
        <stp>BDH|9396578314576899301</stp>
        <tr r="G182" s="4"/>
      </tp>
      <tp t="e">
        <v>#N/A</v>
        <stp/>
        <stp>BDS|4070328660959327084</stp>
        <tr r="W119" s="4"/>
        <tr r="W119" s="4"/>
        <tr r="AG119" s="4"/>
        <tr r="AG119" s="4"/>
        <tr r="M119" s="4"/>
        <tr r="M119" s="4"/>
      </tp>
      <tp t="s">
        <v>#N/A N/A</v>
        <stp/>
        <stp>BDS|4502066739017034832</stp>
        <tr r="M206" s="4"/>
      </tp>
      <tp t="s">
        <v>#N/A N/A</v>
        <stp/>
        <stp>BDH|9371412769953448068</stp>
        <tr r="D395" s="4"/>
      </tp>
      <tp t="s">
        <v>#N/A N/A</v>
        <stp/>
        <stp>BDH|2280032889823279130</stp>
        <tr r="E59" s="4"/>
      </tp>
      <tp t="s">
        <v>#N/A N/A</v>
        <stp/>
        <stp>BDH|5008124462432972803</stp>
        <tr r="H160" s="4"/>
      </tp>
      <tp t="s">
        <v>#N/A N/A</v>
        <stp/>
        <stp>BDH|4748899404340007439</stp>
        <tr r="H340" s="4"/>
      </tp>
      <tp t="s">
        <v>#N/A N/A</v>
        <stp/>
        <stp>BDH|2577410888641031755</stp>
        <tr r="F43" s="4"/>
      </tp>
      <tp t="s">
        <v>#N/A N/A</v>
        <stp/>
        <stp>BDH|9746340563544859019</stp>
        <tr r="G187" s="4"/>
      </tp>
      <tp t="s">
        <v>#N/A N/A</v>
        <stp/>
        <stp>BDH|6478680882755191566</stp>
        <tr r="F155" s="4"/>
      </tp>
      <tp t="s">
        <v>#N/A N/A</v>
        <stp/>
        <stp>BDH|1669859028431678242</stp>
        <tr r="G23" s="4"/>
      </tp>
      <tp t="s">
        <v>#N/A N/A</v>
        <stp/>
        <stp>BDS|5179538402519899168</stp>
        <tr r="W127" s="4"/>
      </tp>
      <tp t="s">
        <v>#N/A N/A</v>
        <stp/>
        <stp>BDS|8374772405862747585</stp>
        <tr r="M400" s="4"/>
      </tp>
      <tp t="s">
        <v>#N/A N/A</v>
        <stp/>
        <stp>BDS|3115896120415366457</stp>
        <tr r="AG143" s="4"/>
      </tp>
      <tp t="s">
        <v>#N/A N/A</v>
        <stp/>
        <stp>BDS|5140388117839169616</stp>
        <tr r="AG35" s="4"/>
      </tp>
      <tp t="s">
        <v>#N/A N/A</v>
        <stp/>
        <stp>BDH|1077338642889903767</stp>
        <tr r="G381" s="4"/>
      </tp>
      <tp t="s">
        <v>#N/A N/A</v>
        <stp/>
        <stp>BDH|4364344060411005892</stp>
        <tr r="H212" s="4"/>
      </tp>
      <tp t="s">
        <v>#N/A N/A</v>
        <stp/>
        <stp>BDS|4912624377708680550</stp>
        <tr r="W132" s="4"/>
      </tp>
      <tp t="s">
        <v>#N/A N/A</v>
        <stp/>
        <stp>BDS|5404632089287084415</stp>
        <tr r="AG226" s="4"/>
      </tp>
      <tp t="e">
        <v>#N/A</v>
        <stp/>
        <stp>BDS|5481929742681270196</stp>
        <tr r="M372" s="4"/>
        <tr r="M372" s="4"/>
        <tr r="AG372" s="4"/>
        <tr r="AG372" s="4"/>
        <tr r="W372" s="4"/>
        <tr r="W372" s="4"/>
      </tp>
      <tp t="s">
        <v>#N/A N/A</v>
        <stp/>
        <stp>BDS|2893908390629174364</stp>
        <tr r="W156" s="4"/>
      </tp>
      <tp t="s">
        <v>#N/A N/A</v>
        <stp/>
        <stp>BDH|2874807556453878493</stp>
        <tr r="B168" s="4"/>
      </tp>
      <tp t="s">
        <v>#N/A N/A</v>
        <stp/>
        <stp>BDH|6981502688577789497</stp>
        <tr r="F342" s="4"/>
      </tp>
      <tp t="s">
        <v>#N/A N/A</v>
        <stp/>
        <stp>BDH|1756923513896190783</stp>
        <tr r="I71" s="4"/>
      </tp>
      <tp t="s">
        <v>#N/A N/A</v>
        <stp/>
        <stp>BDH|2420372408440022941</stp>
        <tr r="B114" s="4"/>
      </tp>
      <tp t="s">
        <v>#N/A N/A</v>
        <stp/>
        <stp>BDH|7499219219295380903</stp>
        <tr r="H197" s="4"/>
      </tp>
      <tp t="s">
        <v>#N/A N/A</v>
        <stp/>
        <stp>BDH|9098139501937802750</stp>
        <tr r="E336" s="4"/>
      </tp>
      <tp t="s">
        <v>#N/A N/A</v>
        <stp/>
        <stp>BDH|9171232838091698134</stp>
        <tr r="H171" s="4"/>
      </tp>
      <tp t="s">
        <v>#N/A N/A</v>
        <stp/>
        <stp>BDH|9260669125427714295</stp>
        <tr r="C257" s="4"/>
      </tp>
      <tp t="s">
        <v>#N/A N/A</v>
        <stp/>
        <stp>BDH|8468286835823677201</stp>
        <tr r="C292" s="4"/>
      </tp>
      <tp t="e">
        <v>#N/A</v>
        <stp/>
        <stp>BDS|3718164599981776234</stp>
        <tr r="M117" s="4"/>
        <tr r="M117" s="4"/>
        <tr r="W117" s="4"/>
        <tr r="W117" s="4"/>
        <tr r="AG117" s="4"/>
        <tr r="AG117" s="4"/>
      </tp>
      <tp t="e">
        <v>#N/A</v>
        <stp/>
        <stp>BDS|1883643828895924815</stp>
        <tr r="W331" s="4"/>
        <tr r="W331" s="4"/>
        <tr r="M331" s="4"/>
        <tr r="M331" s="4"/>
        <tr r="AG331" s="4"/>
        <tr r="AG331" s="4"/>
      </tp>
      <tp t="s">
        <v>#N/A N/A</v>
        <stp/>
        <stp>BDS|7701097545963332848</stp>
        <tr r="M198" s="4"/>
      </tp>
      <tp t="s">
        <v>#N/A N/A</v>
        <stp/>
        <stp>BDH|4851303929344524982</stp>
        <tr r="I278" s="4"/>
      </tp>
      <tp t="s">
        <v>#N/A N/A</v>
        <stp/>
        <stp>BDH|1364509016584980904</stp>
        <tr r="I166" s="4"/>
      </tp>
      <tp t="s">
        <v>#N/A N/A</v>
        <stp/>
        <stp>BDH|6118896943122779007</stp>
        <tr r="C109" s="4"/>
      </tp>
      <tp t="s">
        <v>#N/A N/A</v>
        <stp/>
        <stp>BDH|8139619211904520389</stp>
        <tr r="I11" s="4"/>
      </tp>
      <tp t="s">
        <v>#N/A N/A</v>
        <stp/>
        <stp>BDH|9533860205528956139</stp>
        <tr r="G202" s="4"/>
      </tp>
      <tp t="s">
        <v>#N/A N/A</v>
        <stp/>
        <stp>BDH|6784141893206965057</stp>
        <tr r="E241" s="4"/>
      </tp>
      <tp t="s">
        <v>#N/A N/A</v>
        <stp/>
        <stp>BDH|2295702585402851734</stp>
        <tr r="I79" s="4"/>
      </tp>
      <tp t="e">
        <v>#N/A</v>
        <stp/>
        <stp>BDS|9117513825607886102</stp>
        <tr r="W276" s="4"/>
        <tr r="W276" s="4"/>
        <tr r="M276" s="4"/>
        <tr r="M276" s="4"/>
        <tr r="AG276" s="4"/>
        <tr r="AG276" s="4"/>
      </tp>
      <tp t="s">
        <v>#N/A N/A</v>
        <stp/>
        <stp>BDH|4037574186425960454</stp>
        <tr r="G147" s="4"/>
      </tp>
      <tp t="s">
        <v>#N/A N/A</v>
        <stp/>
        <stp>BDH|5026861767572940153</stp>
        <tr r="C370" s="4"/>
      </tp>
      <tp t="s">
        <v>#N/A N/A</v>
        <stp/>
        <stp>BDH|5129564848444650841</stp>
        <tr r="G324" s="4"/>
      </tp>
      <tp t="s">
        <v>#N/A N/A</v>
        <stp/>
        <stp>BDH|7942544388622164096</stp>
        <tr r="H144" s="4"/>
      </tp>
      <tp t="s">
        <v>#N/A N/A</v>
        <stp/>
        <stp>BDH|2505740310394848848</stp>
        <tr r="C115" s="4"/>
      </tp>
      <tp t="s">
        <v>#N/A N/A</v>
        <stp/>
        <stp>BDH|8445839588110229001</stp>
        <tr r="C126" s="4"/>
      </tp>
      <tp t="s">
        <v>#N/A N/A</v>
        <stp/>
        <stp>BDS|3950893936675695521</stp>
        <tr r="AG300" s="4"/>
      </tp>
      <tp t="s">
        <v>#N/A N/A</v>
        <stp/>
        <stp>BDS|2173510072720453844</stp>
        <tr r="W211" s="4"/>
      </tp>
      <tp t="s">
        <v>#N/A N/A</v>
        <stp/>
        <stp>BDH|4357582253678970435</stp>
        <tr r="G102" s="4"/>
      </tp>
      <tp t="s">
        <v>#N/A N/A</v>
        <stp/>
        <stp>BDH|2642112309619456280</stp>
        <tr r="B279" s="4"/>
      </tp>
      <tp t="s">
        <v>#N/A N/A</v>
        <stp/>
        <stp>BDH|8221924394055024560</stp>
        <tr r="I153" s="4"/>
      </tp>
      <tp t="s">
        <v>#N/A N/A</v>
        <stp/>
        <stp>BDH|3498150469195991937</stp>
        <tr r="B290" s="4"/>
      </tp>
      <tp t="s">
        <v>#N/A N/A</v>
        <stp/>
        <stp>BDH|6507512667234348929</stp>
        <tr r="C26" s="4"/>
      </tp>
      <tp t="e">
        <v>#N/A</v>
        <stp/>
        <stp>BDS|2446799840999714097</stp>
        <tr r="W122" s="4"/>
        <tr r="W122" s="4"/>
        <tr r="M122" s="4"/>
        <tr r="M122" s="4"/>
        <tr r="AG122" s="4"/>
        <tr r="AG122" s="4"/>
      </tp>
      <tp t="s">
        <v>#N/A N/A</v>
        <stp/>
        <stp>BDS|7643525483121010341</stp>
        <tr r="AG319" s="4"/>
      </tp>
      <tp t="s">
        <v>#N/A N/A</v>
        <stp/>
        <stp>BDS|4102831826556560027</stp>
        <tr r="M260" s="4"/>
      </tp>
      <tp t="s">
        <v>#N/A N/A</v>
        <stp/>
        <stp>BDH|2965802829573508360</stp>
        <tr r="B323" s="4"/>
      </tp>
      <tp t="s">
        <v>#N/A N/A</v>
        <stp/>
        <stp>BDH|9108612360642245310</stp>
        <tr r="I352" s="4"/>
      </tp>
      <tp t="s">
        <v>#N/A N/A</v>
        <stp/>
        <stp>BDH|1725713580712338467</stp>
        <tr r="B142" s="4"/>
      </tp>
      <tp t="s">
        <v>#N/A N/A</v>
        <stp/>
        <stp>BDH|9050759477236739768</stp>
        <tr r="D127" s="4"/>
      </tp>
      <tp t="s">
        <v>#N/A N/A</v>
        <stp/>
        <stp>BDH|8772408575157488453</stp>
        <tr r="E368" s="4"/>
      </tp>
      <tp t="s">
        <v>#N/A N/A</v>
        <stp/>
        <stp>BDH|7026914225466459233</stp>
        <tr r="B81" s="4"/>
      </tp>
      <tp t="s">
        <v>#N/A N/A</v>
        <stp/>
        <stp>BDH|8471348735147293741</stp>
        <tr r="C32" s="4"/>
      </tp>
      <tp t="s">
        <v>#N/A N/A</v>
        <stp/>
        <stp>BDH|3996184762798493445</stp>
        <tr r="I294" s="4"/>
      </tp>
      <tp t="s">
        <v>#N/A N/A</v>
        <stp/>
        <stp>BDH|2528401929905833970</stp>
        <tr r="F362" s="4"/>
      </tp>
      <tp t="s">
        <v>#N/A N/A</v>
        <stp/>
        <stp>BDH|2167238882697208711</stp>
        <tr r="C29" s="4"/>
      </tp>
      <tp t="s">
        <v>#N/A N/A</v>
        <stp/>
        <stp>BDH|5630576004840260843</stp>
        <tr r="C73" s="4"/>
      </tp>
      <tp t="s">
        <v>#N/A N/A</v>
        <stp/>
        <stp>BDS|9728612270353792315</stp>
        <tr r="M58" s="4"/>
      </tp>
      <tp t="s">
        <v>#N/A N/A</v>
        <stp/>
        <stp>BDS|3278415638044808831</stp>
        <tr r="W114" s="4"/>
      </tp>
      <tp t="s">
        <v>#N/A N/A</v>
        <stp/>
        <stp>BDH|5319787524888954069</stp>
        <tr r="B390" s="4"/>
      </tp>
      <tp t="s">
        <v>#N/A N/A</v>
        <stp/>
        <stp>BDH|5859729857707569888</stp>
        <tr r="E251" s="4"/>
      </tp>
      <tp t="s">
        <v>#N/A N/A</v>
        <stp/>
        <stp>BDH|4126462393300605127</stp>
        <tr r="D11" s="4"/>
      </tp>
      <tp t="s">
        <v>#N/A N/A</v>
        <stp/>
        <stp>BDH|6800930698766607850</stp>
        <tr r="F256" s="4"/>
      </tp>
      <tp t="s">
        <v>#N/A N/A</v>
        <stp/>
        <stp>BDH|1269258676788888498</stp>
        <tr r="G244" s="4"/>
      </tp>
      <tp t="s">
        <v>#N/A N/A</v>
        <stp/>
        <stp>BDH|7623332011068323579</stp>
        <tr r="C168" s="4"/>
      </tp>
      <tp t="s">
        <v>#N/A N/A</v>
        <stp/>
        <stp>BDH|8693212745704539273</stp>
        <tr r="C102" s="4"/>
      </tp>
      <tp t="s">
        <v>#N/A N/A</v>
        <stp/>
        <stp>BDH|3967609382687217297</stp>
        <tr r="E370" s="4"/>
      </tp>
      <tp t="s">
        <v>#N/A N/A</v>
        <stp/>
        <stp>BDS|8823643774246107784</stp>
        <tr r="M338" s="4"/>
      </tp>
      <tp t="s">
        <v>#N/A N/A</v>
        <stp/>
        <stp>BDH|7496664944509209450</stp>
        <tr r="I216" s="4"/>
      </tp>
      <tp t="e">
        <v>#N/A</v>
        <stp/>
        <stp>BDS|9648040008670518194</stp>
        <tr r="AG340" s="4"/>
        <tr r="AG340" s="4"/>
        <tr r="W340" s="4"/>
        <tr r="W340" s="4"/>
        <tr r="M340" s="4"/>
        <tr r="M340" s="4"/>
      </tp>
      <tp t="s">
        <v>#N/A N/A</v>
        <stp/>
        <stp>BDS|2818250529423395903</stp>
        <tr r="W185" s="4"/>
      </tp>
      <tp t="s">
        <v>#N/A N/A</v>
        <stp/>
        <stp>BDS|2950828253617850073</stp>
        <tr r="M71" s="4"/>
      </tp>
      <tp t="s">
        <v>#N/A N/A</v>
        <stp/>
        <stp>BDS|8280434807952925685</stp>
        <tr r="M188" s="4"/>
      </tp>
      <tp t="s">
        <v>#N/A N/A</v>
        <stp/>
        <stp>BDS|7645963376620321124</stp>
        <tr r="AG373" s="4"/>
      </tp>
      <tp t="s">
        <v>#N/A N/A</v>
        <stp/>
        <stp>BDH|3434837352734524270</stp>
        <tr r="E153" s="4"/>
      </tp>
      <tp t="s">
        <v>#N/A N/A</v>
        <stp/>
        <stp>BDH|7489368323228552636</stp>
        <tr r="D202" s="4"/>
      </tp>
      <tp t="s">
        <v>#N/A N/A</v>
        <stp/>
        <stp>BDH|7750395141360873801</stp>
        <tr r="E234" s="4"/>
      </tp>
      <tp t="s">
        <v>#N/A N/A</v>
        <stp/>
        <stp>BDH|3712907875251188448</stp>
        <tr r="B169" s="4"/>
      </tp>
      <tp t="s">
        <v>#N/A N/A</v>
        <stp/>
        <stp>BDH|6647976029562976767</stp>
        <tr r="C44" s="4"/>
      </tp>
      <tp t="s">
        <v>#N/A N/A</v>
        <stp/>
        <stp>BDH|6462725494026710629</stp>
        <tr r="G252" s="4"/>
      </tp>
      <tp t="s">
        <v>#N/A N/A</v>
        <stp/>
        <stp>BDH|2800015494587886426</stp>
        <tr r="C280" s="4"/>
      </tp>
      <tp t="s">
        <v>#N/A N/A</v>
        <stp/>
        <stp>BDS|1121253589004198787</stp>
        <tr r="AG113" s="4"/>
      </tp>
      <tp t="s">
        <v>#N/A N/A</v>
        <stp/>
        <stp>BDS|2078990806861258295</stp>
        <tr r="M290" s="4"/>
      </tp>
      <tp t="e">
        <v>#N/A</v>
        <stp/>
        <stp>BDS|2678842942575262361</stp>
        <tr r="AG251" s="4"/>
        <tr r="AG251" s="4"/>
        <tr r="W251" s="4"/>
        <tr r="W251" s="4"/>
        <tr r="M251" s="4"/>
        <tr r="M251" s="4"/>
      </tp>
      <tp t="s">
        <v>#N/A N/A</v>
        <stp/>
        <stp>BDH|4162657733458406174</stp>
        <tr r="F200" s="4"/>
      </tp>
      <tp t="s">
        <v>#N/A N/A</v>
        <stp/>
        <stp>BDH|8779763935725407143</stp>
        <tr r="H125" s="4"/>
      </tp>
      <tp t="s">
        <v>#N/A N/A</v>
        <stp/>
        <stp>BDH|1641731556739413235</stp>
        <tr r="F75" s="4"/>
      </tp>
      <tp t="s">
        <v>#N/A N/A</v>
        <stp/>
        <stp>BDH|4209276265940009849</stp>
        <tr r="C293" s="4"/>
      </tp>
      <tp t="s">
        <v>#N/A N/A</v>
        <stp/>
        <stp>BDH|4464299518847913880</stp>
        <tr r="I133" s="4"/>
      </tp>
      <tp t="s">
        <v>#N/A N/A</v>
        <stp/>
        <stp>BDH|4287837286338150423</stp>
        <tr r="H299" s="4"/>
      </tp>
      <tp t="s">
        <v>#N/A N/A</v>
        <stp/>
        <stp>BDS|4392202903588276675</stp>
        <tr r="M187" s="4"/>
      </tp>
      <tp t="s">
        <v>#N/A N/A</v>
        <stp/>
        <stp>BDS|6326815576489178803</stp>
        <tr r="AG100" s="4"/>
      </tp>
      <tp t="s">
        <v>#N/A N/A</v>
        <stp/>
        <stp>BDH|7199403737749346108</stp>
        <tr r="B166" s="4"/>
      </tp>
      <tp t="s">
        <v>#N/A N/A</v>
        <stp/>
        <stp>BDH|5624741427659602165</stp>
        <tr r="C123" s="4"/>
      </tp>
      <tp t="s">
        <v>#N/A N/A</v>
        <stp/>
        <stp>BDH|1440564773253513811</stp>
        <tr r="D323" s="4"/>
      </tp>
      <tp t="s">
        <v>#N/A N/A</v>
        <stp/>
        <stp>BDH|2735442131004045972</stp>
        <tr r="H190" s="4"/>
      </tp>
      <tp t="s">
        <v>#N/A N/A</v>
        <stp/>
        <stp>BDH|7444044091467378174</stp>
        <tr r="I341" s="4"/>
      </tp>
      <tp t="s">
        <v>#N/A N/A</v>
        <stp/>
        <stp>BDH|5552641284090524350</stp>
        <tr r="C401" s="4"/>
      </tp>
      <tp t="s">
        <v>#N/A N/A</v>
        <stp/>
        <stp>BDH|7741410017473252969</stp>
        <tr r="C241" s="4"/>
      </tp>
      <tp t="s">
        <v>#N/A N/A</v>
        <stp/>
        <stp>BDS|9448500759130470038</stp>
        <tr r="W194" s="4"/>
      </tp>
      <tp t="s">
        <v>#N/A N/A</v>
        <stp/>
        <stp>BDH|7100065277659323094</stp>
        <tr r="G399" s="4"/>
      </tp>
      <tp t="s">
        <v>#N/A N/A</v>
        <stp/>
        <stp>BDH|5259747062648651586</stp>
        <tr r="D362" s="4"/>
      </tp>
      <tp t="s">
        <v>#N/A N/A</v>
        <stp/>
        <stp>BDH|1325567804488949523</stp>
        <tr r="C132" s="4"/>
      </tp>
      <tp t="s">
        <v>#N/A N/A</v>
        <stp/>
        <stp>BDH|1063192786140652138</stp>
        <tr r="H194" s="4"/>
      </tp>
      <tp t="s">
        <v>#N/A N/A</v>
        <stp/>
        <stp>BDH|9854813686977468711</stp>
        <tr r="G105" s="4"/>
      </tp>
      <tp t="s">
        <v>#N/A N/A</v>
        <stp/>
        <stp>BDH|9634166529182504168</stp>
        <tr r="B375" s="4"/>
      </tp>
      <tp t="s">
        <v>#N/A N/A</v>
        <stp/>
        <stp>BDH|6438199064009775143</stp>
        <tr r="G256" s="4"/>
      </tp>
      <tp t="s">
        <v>#N/A N/A</v>
        <stp/>
        <stp>BDS|3170665398977366277</stp>
        <tr r="AG307" s="4"/>
      </tp>
      <tp t="s">
        <v>#N/A N/A</v>
        <stp/>
        <stp>BDS|7820159396761858783</stp>
        <tr r="M183" s="4"/>
      </tp>
      <tp t="s">
        <v>#N/A N/A</v>
        <stp/>
        <stp>BDS|9301231789658023226</stp>
        <tr r="W28" s="4"/>
      </tp>
      <tp t="s">
        <v>#N/A N/A</v>
        <stp/>
        <stp>BDS|8697614856213961138</stp>
        <tr r="W209" s="4"/>
      </tp>
      <tp t="s">
        <v>#N/A N/A</v>
        <stp/>
        <stp>BDH|4720234682602877551</stp>
        <tr r="I163" s="4"/>
      </tp>
      <tp t="s">
        <v>#N/A N/A</v>
        <stp/>
        <stp>BDH|2159349598289397851</stp>
        <tr r="E68" s="4"/>
      </tp>
      <tp t="s">
        <v>#N/A N/A</v>
        <stp/>
        <stp>BDH|9274672326901804505</stp>
        <tr r="F47" s="4"/>
      </tp>
      <tp t="s">
        <v>#N/A N/A</v>
        <stp/>
        <stp>BDH|6605801315722098486</stp>
        <tr r="B154" s="4"/>
      </tp>
      <tp t="s">
        <v>#N/A N/A</v>
        <stp/>
        <stp>BDH|8734953787781681186</stp>
        <tr r="F292" s="4"/>
      </tp>
      <tp t="s">
        <v>#N/A N/A</v>
        <stp/>
        <stp>BDH|9831554116924716074</stp>
        <tr r="I368" s="4"/>
      </tp>
      <tp t="s">
        <v>#N/A N/A</v>
        <stp/>
        <stp>BDH|6525993751466224548</stp>
        <tr r="C210" s="4"/>
      </tp>
      <tp t="s">
        <v>#N/A N/A</v>
        <stp/>
        <stp>BDH|9092699371943406276</stp>
        <tr r="G343" s="4"/>
      </tp>
      <tp t="s">
        <v>#N/A N/A</v>
        <stp/>
        <stp>BDS|4248492741995213804</stp>
        <tr r="M224" s="4"/>
      </tp>
      <tp t="s">
        <v>#N/A N/A</v>
        <stp/>
        <stp>BDS|9805213455007292060</stp>
        <tr r="W335" s="4"/>
      </tp>
      <tp t="s">
        <v>#N/A N/A</v>
        <stp/>
        <stp>BDS|7110884757897463427</stp>
        <tr r="AG318" s="4"/>
      </tp>
      <tp t="s">
        <v>#N/A N/A</v>
        <stp/>
        <stp>BDS|4449947090949089487</stp>
        <tr r="W202" s="4"/>
      </tp>
      <tp t="s">
        <v>#N/A N/A</v>
        <stp/>
        <stp>BDH|8072923840999298581</stp>
        <tr r="G101" s="4"/>
      </tp>
      <tp t="s">
        <v>#N/A N/A</v>
        <stp/>
        <stp>BDH|8933014665466033156</stp>
        <tr r="F82" s="4"/>
      </tp>
      <tp t="s">
        <v>#N/A N/A</v>
        <stp/>
        <stp>BDH|8766498182304077942</stp>
        <tr r="I102" s="4"/>
      </tp>
      <tp t="s">
        <v>#N/A N/A</v>
        <stp/>
        <stp>BDH|9998285748336647070</stp>
        <tr r="I127" s="4"/>
      </tp>
      <tp t="s">
        <v>#N/A N/A</v>
        <stp/>
        <stp>BDH|9680973231003045985</stp>
        <tr r="G98" s="4"/>
      </tp>
      <tp t="s">
        <v>#N/A N/A</v>
        <stp/>
        <stp>BDH|7943122363459082007</stp>
        <tr r="D369" s="4"/>
      </tp>
      <tp t="s">
        <v>#N/A N/A</v>
        <stp/>
        <stp>BDH|7459587807988240306</stp>
        <tr r="G110" s="4"/>
      </tp>
      <tp t="s">
        <v>#N/A N/A</v>
        <stp/>
        <stp>BDH|5139891865334135621</stp>
        <tr r="C170" s="4"/>
      </tp>
      <tp t="s">
        <v>#N/A N/A</v>
        <stp/>
        <stp>BDH|1981062799252011387</stp>
        <tr r="G363" s="4"/>
      </tp>
      <tp t="s">
        <v>#N/A N/A</v>
        <stp/>
        <stp>BDH|6832033912099698717</stp>
        <tr r="G372" s="4"/>
      </tp>
      <tp t="e">
        <v>#N/A</v>
        <stp/>
        <stp>BDS|3728730092992161684</stp>
        <tr r="AG279" s="4"/>
        <tr r="AG279" s="4"/>
        <tr r="M279" s="4"/>
        <tr r="M279" s="4"/>
        <tr r="W279" s="4"/>
        <tr r="W279" s="4"/>
      </tp>
      <tp t="s">
        <v>#N/A N/A</v>
        <stp/>
        <stp>BDS|7230389687270056522</stp>
        <tr r="M396" s="4"/>
      </tp>
      <tp t="s">
        <v>#N/A N/A</v>
        <stp/>
        <stp>BDS|3188461417257895873</stp>
        <tr r="AG295" s="4"/>
      </tp>
      <tp t="s">
        <v>#N/A N/A</v>
        <stp/>
        <stp>BDS|8239606615261080789</stp>
        <tr r="AG215" s="4"/>
      </tp>
      <tp t="s">
        <v>#N/A N/A</v>
        <stp/>
        <stp>BDS|8216783643726634401</stp>
        <tr r="W79" s="4"/>
      </tp>
      <tp t="s">
        <v>#N/A N/A</v>
        <stp/>
        <stp>BDH|3790231641395201989</stp>
        <tr r="B289" s="4"/>
      </tp>
      <tp t="e">
        <v>#N/A</v>
        <stp/>
        <stp>BDS|1384900159897720311</stp>
        <tr r="W262" s="4"/>
        <tr r="W262" s="4"/>
        <tr r="AG262" s="4"/>
        <tr r="AG262" s="4"/>
        <tr r="M262" s="4"/>
        <tr r="M262" s="4"/>
      </tp>
      <tp t="s">
        <v>#N/A N/A</v>
        <stp/>
        <stp>BDH|3437665979969560228</stp>
        <tr r="G272" s="4"/>
      </tp>
      <tp t="s">
        <v>#N/A N/A</v>
        <stp/>
        <stp>BDH|1981739509688879772</stp>
        <tr r="C199" s="4"/>
      </tp>
      <tp t="s">
        <v>#N/A N/A</v>
        <stp/>
        <stp>BDH|9833734189709845666</stp>
        <tr r="G135" s="4"/>
      </tp>
      <tp t="s">
        <v>#N/A N/A</v>
        <stp/>
        <stp>BDH|6885624957849511547</stp>
        <tr r="B226" s="4"/>
      </tp>
      <tp t="s">
        <v>#N/A N/A</v>
        <stp/>
        <stp>BDH|4804207093954126267</stp>
        <tr r="D305" s="4"/>
      </tp>
      <tp t="s">
        <v>#N/A N/A</v>
        <stp/>
        <stp>BDS|9147635299817386850</stp>
        <tr r="M281" s="4"/>
      </tp>
      <tp t="s">
        <v>#N/A N/A</v>
        <stp/>
        <stp>BDS|5601037390990862509</stp>
        <tr r="M248" s="4"/>
      </tp>
      <tp t="s">
        <v>#N/A N/A</v>
        <stp/>
        <stp>BDS|5458353847412269991</stp>
        <tr r="M259" s="4"/>
      </tp>
      <tp t="s">
        <v>#N/A N/A</v>
        <stp/>
        <stp>BDH|5830624080232606016</stp>
        <tr r="H398" s="4"/>
      </tp>
      <tp t="s">
        <v>#N/A N/A</v>
        <stp/>
        <stp>BDH|2733936162667843335</stp>
        <tr r="I112" s="4"/>
      </tp>
      <tp t="s">
        <v>#N/A N/A</v>
        <stp/>
        <stp>BDH|6769971448202256074</stp>
        <tr r="B210" s="4"/>
      </tp>
      <tp t="s">
        <v>#N/A N/A</v>
        <stp/>
        <stp>BDH|2426861034527294799</stp>
        <tr r="B275" s="4"/>
      </tp>
      <tp t="s">
        <v>#N/A N/A</v>
        <stp/>
        <stp>BDH|5960118062163043873</stp>
        <tr r="C111" s="4"/>
      </tp>
      <tp t="s">
        <v>#N/A N/A</v>
        <stp/>
        <stp>BDH|8307206389062161968</stp>
        <tr r="B189" s="4"/>
      </tp>
      <tp t="s">
        <v>#N/A N/A</v>
        <stp/>
        <stp>BDH|5379813576392882110</stp>
        <tr r="B308" s="4"/>
      </tp>
      <tp t="s">
        <v>#N/A N/A</v>
        <stp/>
        <stp>BDS|7351618782696520673</stp>
        <tr r="W222" s="4"/>
      </tp>
      <tp t="e">
        <v>#N/A</v>
        <stp/>
        <stp>BDS|7491125795585914386</stp>
        <tr r="M242" s="4"/>
        <tr r="M242" s="4"/>
        <tr r="AG242" s="4"/>
        <tr r="AG242" s="4"/>
        <tr r="W242" s="4"/>
        <tr r="W242" s="4"/>
      </tp>
      <tp t="s">
        <v>#N/A N/A</v>
        <stp/>
        <stp>BDS|3008206420312409868</stp>
        <tr r="AG145" s="4"/>
      </tp>
      <tp t="s">
        <v>#N/A N/A</v>
        <stp/>
        <stp>BDS|8621267124591103077</stp>
        <tr r="M204" s="4"/>
      </tp>
      <tp t="s">
        <v>#N/A N/A</v>
        <stp/>
        <stp>BDH|5001835263574145635</stp>
        <tr r="E163" s="4"/>
      </tp>
      <tp t="s">
        <v>#N/A N/A</v>
        <stp/>
        <stp>BDH|6276700082322519274</stp>
        <tr r="B332" s="4"/>
      </tp>
      <tp t="s">
        <v>#N/A N/A</v>
        <stp/>
        <stp>BDH|5204015248468045095</stp>
        <tr r="D262" s="4"/>
      </tp>
      <tp t="s">
        <v>#N/A N/A</v>
        <stp/>
        <stp>BDH|3997753136249002788</stp>
        <tr r="I194" s="4"/>
      </tp>
      <tp t="s">
        <v>#N/A N/A</v>
        <stp/>
        <stp>BDH|8859574280645500987</stp>
        <tr r="E244" s="4"/>
      </tp>
      <tp t="s">
        <v>#N/A N/A</v>
        <stp/>
        <stp>BDH|1017546057029941181</stp>
        <tr r="F392" s="4"/>
      </tp>
      <tp t="s">
        <v>#N/A N/A</v>
        <stp/>
        <stp>BDH|6928913727540812452</stp>
        <tr r="F59" s="4"/>
      </tp>
      <tp t="s">
        <v>#N/A N/A</v>
        <stp/>
        <stp>BDH|3683618367069576379</stp>
        <tr r="G141" s="4"/>
      </tp>
      <tp t="s">
        <v>#N/A N/A</v>
        <stp/>
        <stp>BDH|5132301598696333089</stp>
        <tr r="H368" s="4"/>
      </tp>
      <tp t="s">
        <v>#N/A N/A</v>
        <stp/>
        <stp>BDS|3281329484455587423</stp>
        <tr r="AG130" s="4"/>
      </tp>
      <tp t="s">
        <v>#N/A N/A</v>
        <stp/>
        <stp>BDS|3416092004203368998</stp>
        <tr r="AG214" s="4"/>
      </tp>
      <tp t="s">
        <v>#N/A N/A</v>
        <stp/>
        <stp>BDS|1383761991230483633</stp>
        <tr r="AG178" s="4"/>
      </tp>
      <tp t="s">
        <v>#N/A N/A</v>
        <stp/>
        <stp>BDS|5865002566832818859</stp>
        <tr r="AG312" s="4"/>
      </tp>
      <tp t="s">
        <v>#N/A N/A</v>
        <stp/>
        <stp>BDH|2378921123558449856</stp>
        <tr r="C96" s="4"/>
      </tp>
      <tp t="s">
        <v>#N/A N/A</v>
        <stp/>
        <stp>BDH|8424063495990187857</stp>
        <tr r="B362" s="4"/>
      </tp>
      <tp t="s">
        <v>#N/A N/A</v>
        <stp/>
        <stp>BDH|6553294099987471329</stp>
        <tr r="C148" s="4"/>
      </tp>
      <tp t="s">
        <v>#N/A N/A</v>
        <stp/>
        <stp>BDH|9645454573285799642</stp>
        <tr r="I379" s="4"/>
      </tp>
      <tp t="s">
        <v>#N/A N/A</v>
        <stp/>
        <stp>BDH|9325354532468595822</stp>
        <tr r="B231" s="4"/>
      </tp>
      <tp t="s">
        <v>#N/A N/A</v>
        <stp/>
        <stp>BDH|8790709051142599101</stp>
        <tr r="C364" s="4"/>
      </tp>
      <tp t="s">
        <v>#N/A N/A</v>
        <stp/>
        <stp>BDH|2706801741772682536</stp>
        <tr r="B141" s="4"/>
      </tp>
      <tp t="s">
        <v>#N/A N/A</v>
        <stp/>
        <stp>BDS|1706038572948777710</stp>
        <tr r="M275" s="4"/>
      </tp>
      <tp t="s">
        <v>#N/A N/A</v>
        <stp/>
        <stp>BDS|5987045389894742034</stp>
        <tr r="M116" s="4"/>
      </tp>
      <tp t="s">
        <v>#N/A N/A</v>
        <stp/>
        <stp>BDH|7722075277261211855</stp>
        <tr r="H293" s="4"/>
      </tp>
      <tp t="s">
        <v>#N/A N/A</v>
        <stp/>
        <stp>BDH|7611200629519761781</stp>
        <tr r="D173" s="4"/>
      </tp>
      <tp t="s">
        <v>#N/A N/A</v>
        <stp/>
        <stp>BDH|4332811072135380739</stp>
        <tr r="H123" s="4"/>
      </tp>
      <tp t="s">
        <v>#N/A N/A</v>
        <stp/>
        <stp>BDH|7774954409402264594</stp>
        <tr r="G32" s="4"/>
      </tp>
      <tp t="s">
        <v>#N/A N/A</v>
        <stp/>
        <stp>BDH|8684126537857660456</stp>
        <tr r="E230" s="4"/>
      </tp>
      <tp t="s">
        <v>#N/A N/A</v>
        <stp/>
        <stp>BDH|3039066611212377946</stp>
        <tr r="C321" s="4"/>
      </tp>
      <tp t="s">
        <v>#N/A N/A</v>
        <stp/>
        <stp>BDH|6041322172498993393</stp>
        <tr r="E309" s="4"/>
      </tp>
      <tp t="s">
        <v>#N/A N/A</v>
        <stp/>
        <stp>BDH|9907769978202764206</stp>
        <tr r="G173" s="4"/>
      </tp>
      <tp t="e">
        <v>#N/A</v>
        <stp/>
        <stp>BDS|8795645883977988881</stp>
        <tr r="W300" s="4"/>
        <tr r="W300" s="4"/>
        <tr r="AG300" s="4"/>
        <tr r="AG300" s="4"/>
        <tr r="M300" s="4"/>
        <tr r="M300" s="4"/>
      </tp>
      <tp t="s">
        <v>#N/A N/A</v>
        <stp/>
        <stp>BDS|4697954403022275638</stp>
        <tr r="AG78" s="4"/>
      </tp>
      <tp t="s">
        <v>#N/A N/A</v>
        <stp/>
        <stp>BDS|8614437061083553002</stp>
        <tr r="AG21" s="4"/>
      </tp>
      <tp t="s">
        <v>#N/A N/A</v>
        <stp/>
        <stp>BDS|8188734775822402323</stp>
        <tr r="W362" s="4"/>
      </tp>
      <tp t="s">
        <v>#N/A N/A</v>
        <stp/>
        <stp>BDS|3797559833979890587</stp>
        <tr r="W226" s="4"/>
      </tp>
      <tp t="s">
        <v>#N/A N/A</v>
        <stp/>
        <stp>BDH|3784711534447233918</stp>
        <tr r="D189" s="4"/>
      </tp>
      <tp t="s">
        <v>#N/A N/A</v>
        <stp/>
        <stp>BDH|8757921536413191835</stp>
        <tr r="I362" s="4"/>
      </tp>
      <tp t="s">
        <v>#N/A N/A</v>
        <stp/>
        <stp>BDS|6372030340739106278</stp>
        <tr r="AG120" s="4"/>
      </tp>
      <tp t="s">
        <v>#N/A N/A</v>
        <stp/>
        <stp>BDS|8620366490703795813</stp>
        <tr r="AG50" s="4"/>
      </tp>
      <tp t="e">
        <v>#N/A</v>
        <stp/>
        <stp>BDS|7163423940709084757</stp>
        <tr r="W28" s="4"/>
        <tr r="W28" s="4"/>
        <tr r="M28" s="4"/>
        <tr r="M28" s="4"/>
        <tr r="AG28" s="4"/>
        <tr r="AG28" s="4"/>
      </tp>
      <tp t="s">
        <v>#N/A N/A</v>
        <stp/>
        <stp>BDS|8708108714031081051</stp>
        <tr r="M321" s="4"/>
      </tp>
      <tp t="s">
        <v>#N/A N/A</v>
        <stp/>
        <stp>BDS|6799652421063774829</stp>
        <tr r="M359" s="4"/>
      </tp>
      <tp t="s">
        <v>#N/A N/A</v>
        <stp/>
        <stp>BDH|5691418884116123645</stp>
        <tr r="H386" s="4"/>
      </tp>
      <tp t="s">
        <v>#N/A N/A</v>
        <stp/>
        <stp>BDH|8092324190619224262</stp>
        <tr r="H90" s="4"/>
      </tp>
      <tp t="s">
        <v>#N/A N/A</v>
        <stp/>
        <stp>BDH|8772330947323706529</stp>
        <tr r="G260" s="4"/>
      </tp>
      <tp t="s">
        <v>#N/A N/A</v>
        <stp/>
        <stp>BDS|8664641744145671673</stp>
        <tr r="M57" s="4"/>
      </tp>
      <tp t="s">
        <v>#N/A N/A</v>
        <stp/>
        <stp>BDH|4539444200338410127</stp>
        <tr r="B115" s="4"/>
      </tp>
      <tp t="s">
        <v>#N/A N/A</v>
        <stp/>
        <stp>BDH|4900395370920380941</stp>
        <tr r="E76" s="4"/>
      </tp>
      <tp t="s">
        <v>#N/A N/A</v>
        <stp/>
        <stp>BDH|7360078254893362845</stp>
        <tr r="H396" s="4"/>
      </tp>
      <tp t="s">
        <v>#N/A N/A</v>
        <stp/>
        <stp>BDH|4894925515250980510</stp>
        <tr r="B348" s="4"/>
      </tp>
      <tp t="s">
        <v>#N/A N/A</v>
        <stp/>
        <stp>BDH|9621429034484205357</stp>
        <tr r="B304" s="4"/>
      </tp>
      <tp t="s">
        <v>#N/A N/A</v>
        <stp/>
        <stp>BDS|8393642834387063372</stp>
        <tr r="AG134" s="4"/>
      </tp>
      <tp t="e">
        <v>#N/A</v>
        <stp/>
        <stp>BDS|3576901235041139157</stp>
        <tr r="AG228" s="4"/>
        <tr r="AG228" s="4"/>
        <tr r="W228" s="4"/>
        <tr r="W228" s="4"/>
        <tr r="M228" s="4"/>
        <tr r="M228" s="4"/>
      </tp>
      <tp t="s">
        <v>#N/A N/A</v>
        <stp/>
        <stp>BDS|9010949288986160797</stp>
        <tr r="W122" s="4"/>
      </tp>
      <tp t="s">
        <v>#N/A N/A</v>
        <stp/>
        <stp>BDH|3974831292508912352</stp>
        <tr r="I192" s="4"/>
      </tp>
      <tp t="s">
        <v>#N/A N/A</v>
        <stp/>
        <stp>BDH|6182922111432074569</stp>
        <tr r="C228" s="4"/>
      </tp>
      <tp t="s">
        <v>#N/A N/A</v>
        <stp/>
        <stp>BDH|5203838130955353266</stp>
        <tr r="D74" s="4"/>
      </tp>
      <tp t="s">
        <v>#N/A N/A</v>
        <stp/>
        <stp>BDH|8585318136951023069</stp>
        <tr r="G133" s="4"/>
      </tp>
      <tp t="s">
        <v>#N/A N/A</v>
        <stp/>
        <stp>BDH|9640517273102521054</stp>
        <tr r="D298" s="4"/>
      </tp>
      <tp t="s">
        <v>#N/A N/A</v>
        <stp/>
        <stp>BDH|7156242193650217507</stp>
        <tr r="I295" s="4"/>
      </tp>
      <tp t="s">
        <v>#N/A N/A</v>
        <stp/>
        <stp>BDH|7897642976918817765</stp>
        <tr r="F49" s="4"/>
      </tp>
      <tp t="s">
        <v>#N/A N/A</v>
        <stp/>
        <stp>BDS|3281877580309960390</stp>
        <tr r="AG77" s="4"/>
      </tp>
      <tp t="s">
        <v>#N/A N/A</v>
        <stp/>
        <stp>BDS|3935288013631296852</stp>
        <tr r="AG383" s="4"/>
      </tp>
      <tp t="s">
        <v>#N/A N/A</v>
        <stp/>
        <stp>BDH|8851248428921645071</stp>
        <tr r="I237" s="4"/>
      </tp>
      <tp t="s">
        <v>#N/A N/A</v>
        <stp/>
        <stp>BDH|5307917232193206577</stp>
        <tr r="D349" s="4"/>
      </tp>
      <tp t="s">
        <v>#N/A N/A</v>
        <stp/>
        <stp>BDH|7276336854540434845</stp>
        <tr r="E222" s="4"/>
      </tp>
      <tp t="s">
        <v>#N/A N/A</v>
        <stp/>
        <stp>BDH|1072311517659726345</stp>
        <tr r="F316" s="4"/>
      </tp>
      <tp t="s">
        <v>#N/A N/A</v>
        <stp/>
        <stp>BDH|6217338279333409894</stp>
        <tr r="E376" s="4"/>
      </tp>
      <tp t="s">
        <v>#N/A N/A</v>
        <stp/>
        <stp>BDH|92825541708351082</stp>
        <tr r="C22" s="4"/>
      </tp>
      <tp t="e">
        <v>#N/A</v>
        <stp/>
        <stp>BDS|9132197159971808630</stp>
        <tr r="W154" s="4"/>
        <tr r="W154" s="4"/>
        <tr r="M154" s="4"/>
        <tr r="M154" s="4"/>
        <tr r="AG154" s="4"/>
        <tr r="AG154" s="4"/>
      </tp>
      <tp t="s">
        <v>#N/A N/A</v>
        <stp/>
        <stp>BDS|2725495267263504960</stp>
        <tr r="AG177" s="4"/>
      </tp>
      <tp t="s">
        <v>#N/A N/A</v>
        <stp/>
        <stp>BDH|8953774345809101809</stp>
        <tr r="B228" s="4"/>
      </tp>
      <tp t="s">
        <v>#N/A N/A</v>
        <stp/>
        <stp>BDH|7559440593587040782</stp>
        <tr r="D14" s="4"/>
      </tp>
      <tp t="s">
        <v>#N/A N/A</v>
        <stp/>
        <stp>BDH|9861614469923823022</stp>
        <tr r="H334" s="4"/>
      </tp>
      <tp t="s">
        <v>#N/A N/A</v>
        <stp/>
        <stp>BDH|7722884072395766709</stp>
        <tr r="F156" s="4"/>
      </tp>
      <tp t="s">
        <v>#N/A N/A</v>
        <stp/>
        <stp>BDS|6535318726345135887</stp>
        <tr r="AG208" s="4"/>
      </tp>
      <tp t="s">
        <v>#N/A N/A</v>
        <stp/>
        <stp>BDS|9742172248450152620</stp>
        <tr r="M310" s="4"/>
      </tp>
      <tp t="s">
        <v>#N/A N/A</v>
        <stp/>
        <stp>BDH|8704292064214172204</stp>
        <tr r="D336" s="4"/>
      </tp>
      <tp t="s">
        <v>#N/A N/A</v>
        <stp/>
        <stp>BDH|9393313330142995107</stp>
        <tr r="E186" s="4"/>
      </tp>
      <tp t="s">
        <v>#N/A N/A</v>
        <stp/>
        <stp>BDH|8834542839856995276</stp>
        <tr r="E148" s="4"/>
      </tp>
      <tp t="s">
        <v>#N/A N/A</v>
        <stp/>
        <stp>BDH|5848111222989512554</stp>
        <tr r="G129" s="4"/>
      </tp>
      <tp t="s">
        <v>#N/A N/A</v>
        <stp/>
        <stp>BDH|3804603574958582028</stp>
        <tr r="G18" s="4"/>
      </tp>
      <tp t="s">
        <v>#N/A N/A</v>
        <stp/>
        <stp>BDS|2928770367761082817</stp>
        <tr r="M79" s="4"/>
      </tp>
      <tp t="s">
        <v>#N/A N/A</v>
        <stp/>
        <stp>BDS|3126191989853191380</stp>
        <tr r="W163" s="4"/>
      </tp>
      <tp t="s">
        <v>#N/A N/A</v>
        <stp/>
        <stp>BDS|9382074438913205360</stp>
        <tr r="W89" s="4"/>
      </tp>
      <tp t="s">
        <v>#N/A N/A</v>
        <stp/>
        <stp>BDH|8856730455451070163</stp>
        <tr r="D73" s="4"/>
      </tp>
      <tp t="s">
        <v>#N/A N/A</v>
        <stp/>
        <stp>BDH|8904536384448107774</stp>
        <tr r="H104" s="4"/>
      </tp>
      <tp t="s">
        <v>#N/A N/A</v>
        <stp/>
        <stp>BDH|7454720389597430539</stp>
        <tr r="E305" s="4"/>
      </tp>
      <tp t="s">
        <v>#N/A N/A</v>
        <stp/>
        <stp>BDH|4826509586561099269</stp>
        <tr r="B65" s="4"/>
      </tp>
      <tp t="s">
        <v>#N/A N/A</v>
        <stp/>
        <stp>BDS|1162439533984180894</stp>
        <tr r="AG149" s="4"/>
      </tp>
      <tp t="s">
        <v>#N/A N/A</v>
        <stp/>
        <stp>BDS|8265028052754322385</stp>
        <tr r="W327" s="4"/>
      </tp>
      <tp t="s">
        <v>#N/A N/A</v>
        <stp/>
        <stp>BDS|2496993216313677349</stp>
        <tr r="AG137" s="4"/>
      </tp>
      <tp t="s">
        <v>#N/A N/A</v>
        <stp/>
        <stp>BDS|9622160179497076206</stp>
        <tr r="M256" s="4"/>
      </tp>
      <tp t="s">
        <v>#N/A N/A</v>
        <stp/>
        <stp>BDH|5666942221533969736</stp>
        <tr r="G309" s="4"/>
      </tp>
      <tp t="s">
        <v>#N/A N/A</v>
        <stp/>
        <stp>BDH|3739796242222747824</stp>
        <tr r="B185" s="4"/>
      </tp>
      <tp t="s">
        <v>#N/A N/A</v>
        <stp/>
        <stp>BDS|1910918945713546565</stp>
        <tr r="M356" s="4"/>
      </tp>
      <tp t="s">
        <v>#N/A N/A</v>
        <stp/>
        <stp>BDS|2313845619708765979</stp>
        <tr r="AG357" s="4"/>
      </tp>
      <tp t="e">
        <v>#N/A</v>
        <stp/>
        <stp>BDS|3841841547910422513</stp>
        <tr r="AG342" s="4"/>
        <tr r="AG342" s="4"/>
        <tr r="M342" s="4"/>
        <tr r="M342" s="4"/>
        <tr r="W342" s="4"/>
        <tr r="W342" s="4"/>
      </tp>
      <tp t="s">
        <v>#N/A N/A</v>
        <stp/>
        <stp>BDS|4056987647153411053</stp>
        <tr r="AG271" s="4"/>
      </tp>
      <tp t="s">
        <v>#N/A N/A</v>
        <stp/>
        <stp>BDS|3786693155283308968</stp>
        <tr r="M334" s="4"/>
      </tp>
      <tp t="s">
        <v>#N/A N/A</v>
        <stp/>
        <stp>BDH|8282416943446748497</stp>
        <tr r="C260" s="4"/>
      </tp>
      <tp t="s">
        <v>#N/A N/A</v>
        <stp/>
        <stp>BDH|1674436362961135883</stp>
        <tr r="B216" s="4"/>
      </tp>
      <tp t="s">
        <v>#N/A N/A</v>
        <stp/>
        <stp>BDH|8955639652538379956</stp>
        <tr r="E18" s="4"/>
      </tp>
      <tp t="s">
        <v>#N/A N/A</v>
        <stp/>
        <stp>BDH|9659819953008957632</stp>
        <tr r="G383" s="4"/>
      </tp>
      <tp t="s">
        <v>#N/A N/A</v>
        <stp/>
        <stp>BDS|3650685499734074287</stp>
        <tr r="W119" s="4"/>
      </tp>
      <tp t="s">
        <v>#N/A N/A</v>
        <stp/>
        <stp>BDH|4117794317070249826</stp>
        <tr r="G50" s="4"/>
      </tp>
      <tp t="s">
        <v>#N/A N/A</v>
        <stp/>
        <stp>BDH|6762696495016157558</stp>
        <tr r="I298" s="4"/>
      </tp>
      <tp t="s">
        <v>#N/A N/A</v>
        <stp/>
        <stp>BDH|5974227391372684637</stp>
        <tr r="D27" s="4"/>
      </tp>
      <tp t="s">
        <v>#N/A N/A</v>
        <stp/>
        <stp>BDH|1945535656582700948</stp>
        <tr r="H307" s="4"/>
      </tp>
      <tp t="s">
        <v>#N/A N/A</v>
        <stp/>
        <stp>BDH|3238298694192038038</stp>
        <tr r="G210" s="4"/>
      </tp>
      <tp t="s">
        <v>#N/A N/A</v>
        <stp/>
        <stp>BDH|7079161228486534872</stp>
        <tr r="D67" s="4"/>
      </tp>
      <tp t="s">
        <v>#N/A N/A</v>
        <stp/>
        <stp>BDH|7021946429296634070</stp>
        <tr r="G162" s="4"/>
      </tp>
      <tp t="s">
        <v>#N/A N/A</v>
        <stp/>
        <stp>BDH|9658680733674711267</stp>
        <tr r="E25" s="4"/>
      </tp>
      <tp t="s">
        <v>#N/A N/A</v>
        <stp/>
        <stp>BDS|1283780297962617767</stp>
        <tr r="M121" s="4"/>
      </tp>
      <tp t="s">
        <v>#N/A N/A</v>
        <stp/>
        <stp>BDS|8038273168353340512</stp>
        <tr r="W359" s="4"/>
      </tp>
      <tp t="s">
        <v>#N/A N/A</v>
        <stp/>
        <stp>BDH|2449245980864500688</stp>
        <tr r="C237" s="4"/>
      </tp>
      <tp t="s">
        <v>#N/A N/A</v>
        <stp/>
        <stp>BDH|6834023400009507521</stp>
        <tr r="H346" s="4"/>
      </tp>
      <tp t="s">
        <v>#N/A N/A</v>
        <stp/>
        <stp>BDH|6896286060650890855</stp>
        <tr r="B72" s="4"/>
      </tp>
      <tp t="s">
        <v>#N/A N/A</v>
        <stp/>
        <stp>BDH|6184383887064615350</stp>
        <tr r="I164" s="4"/>
      </tp>
      <tp t="s">
        <v>#N/A N/A</v>
        <stp/>
        <stp>BDS|4043023596341189675</stp>
        <tr r="M141" s="4"/>
      </tp>
      <tp t="s">
        <v>#N/A N/A</v>
        <stp/>
        <stp>BDS|3380413874253629925</stp>
        <tr r="M252" s="4"/>
      </tp>
      <tp t="e">
        <v>#N/A</v>
        <stp/>
        <stp>BDS|5598787145665305996</stp>
        <tr r="M238" s="4"/>
        <tr r="M238" s="4"/>
        <tr r="AG238" s="4"/>
        <tr r="AG238" s="4"/>
        <tr r="W238" s="4"/>
        <tr r="W238" s="4"/>
      </tp>
      <tp t="e">
        <v>#N/A</v>
        <stp/>
        <stp>BDS|3748959586428623009</stp>
        <tr r="M326" s="4"/>
        <tr r="M326" s="4"/>
        <tr r="W326" s="4"/>
        <tr r="W326" s="4"/>
        <tr r="AG326" s="4"/>
        <tr r="AG326" s="4"/>
      </tp>
      <tp t="s">
        <v>#N/A N/A</v>
        <stp/>
        <stp>BDS|2601663401757616951</stp>
        <tr r="M172" s="4"/>
      </tp>
      <tp t="s">
        <v>#N/A N/A</v>
        <stp/>
        <stp>BDS|5050119110919677656</stp>
        <tr r="W367" s="4"/>
      </tp>
      <tp t="s">
        <v>#N/A N/A</v>
        <stp/>
        <stp>BDS|4109041350923545828</stp>
        <tr r="AG173" s="4"/>
      </tp>
      <tp t="s">
        <v>#N/A N/A</v>
        <stp/>
        <stp>BDH|8009916330040342803</stp>
        <tr r="G229" s="4"/>
      </tp>
      <tp t="s">
        <v>#N/A N/A</v>
        <stp/>
        <stp>BDH|5476161095806502109</stp>
        <tr r="C24" s="4"/>
      </tp>
      <tp t="s">
        <v>#N/A N/A</v>
        <stp/>
        <stp>BDH|9058369634115324636</stp>
        <tr r="C243" s="4"/>
      </tp>
      <tp t="s">
        <v>#N/A N/A</v>
        <stp/>
        <stp>BDH|4359547091155432708</stp>
        <tr r="F242" s="4"/>
      </tp>
      <tp t="s">
        <v>#N/A N/A</v>
        <stp/>
        <stp>BDH|1054155675768746558</stp>
        <tr r="H88" s="4"/>
      </tp>
      <tp t="s">
        <v>#N/A N/A</v>
        <stp/>
        <stp>BDH|5003462493423209159</stp>
        <tr r="E253" s="4"/>
      </tp>
      <tp t="s">
        <v>#N/A N/A</v>
        <stp/>
        <stp>BDH|1216110886746766410</stp>
        <tr r="H383" s="4"/>
      </tp>
      <tp t="s">
        <v>#N/A N/A</v>
        <stp/>
        <stp>BDH|6089820531573236429</stp>
        <tr r="I291" s="4"/>
      </tp>
      <tp t="s">
        <v>#N/A N/A</v>
        <stp/>
        <stp>BDH|9606035432579724934</stp>
        <tr r="D251" s="4"/>
      </tp>
      <tp t="s">
        <v>#N/A N/A</v>
        <stp/>
        <stp>BDH|4464965139484170096</stp>
        <tr r="B325" s="4"/>
      </tp>
      <tp t="s">
        <v>#N/A N/A</v>
        <stp/>
        <stp>BDH|6820489081481461163</stp>
        <tr r="D261" s="4"/>
      </tp>
      <tp t="s">
        <v>#N/A N/A</v>
        <stp/>
        <stp>BDH|7216438099160375081</stp>
        <tr r="F266" s="4"/>
      </tp>
      <tp t="s">
        <v>#N/A N/A</v>
        <stp/>
        <stp>BDS|7259355750029766208</stp>
        <tr r="AG28" s="4"/>
      </tp>
      <tp t="s">
        <v>#N/A N/A</v>
        <stp/>
        <stp>BDS|9210468885767217833</stp>
        <tr r="M7" s="4"/>
      </tp>
      <tp t="s">
        <v>#N/A N/A</v>
        <stp/>
        <stp>BDH|8642832975445617861</stp>
        <tr r="G138" s="4"/>
      </tp>
      <tp t="s">
        <v>#N/A N/A</v>
        <stp/>
        <stp>BDH|4177532888453969033</stp>
        <tr r="F44" s="4"/>
      </tp>
      <tp t="s">
        <v>#N/A N/A</v>
        <stp/>
        <stp>BDH|3484644196761421722</stp>
        <tr r="G128" s="4"/>
      </tp>
      <tp t="s">
        <v>#N/A N/A</v>
        <stp/>
        <stp>BDH|8168612746994515436</stp>
        <tr r="F133" s="4"/>
      </tp>
      <tp t="s">
        <v>#N/A N/A</v>
        <stp/>
        <stp>BDS|9675324912179069876</stp>
        <tr r="M395" s="4"/>
      </tp>
      <tp t="s">
        <v>#N/A N/A</v>
        <stp/>
        <stp>BDH|2198741911708266678</stp>
        <tr r="H55" s="4"/>
      </tp>
      <tp t="s">
        <v>#N/A N/A</v>
        <stp/>
        <stp>BDH|1575643696574377057</stp>
        <tr r="H224" s="4"/>
      </tp>
      <tp t="s">
        <v>#N/A N/A</v>
        <stp/>
        <stp>BDH|8963104950892080482</stp>
        <tr r="F360" s="4"/>
      </tp>
      <tp t="s">
        <v>#N/A N/A</v>
        <stp/>
        <stp>BDH|9583012562662457732</stp>
        <tr r="D398" s="4"/>
      </tp>
      <tp t="s">
        <v>#N/A N/A</v>
        <stp/>
        <stp>BDH|8699437444783312137</stp>
        <tr r="I193" s="4"/>
      </tp>
      <tp t="s">
        <v>#N/A N/A</v>
        <stp/>
        <stp>BDH|4096267066508649271</stp>
        <tr r="H235" s="4"/>
      </tp>
      <tp t="s">
        <v>#N/A N/A</v>
        <stp/>
        <stp>BDH|9591147935890413167</stp>
        <tr r="E74" s="4"/>
      </tp>
      <tp t="s">
        <v>#N/A N/A</v>
        <stp/>
        <stp>BDH|9203821046596058907</stp>
        <tr r="G60" s="4"/>
      </tp>
      <tp t="s">
        <v>#N/A N/A</v>
        <stp/>
        <stp>BDH|7347778095651348248</stp>
        <tr r="D117" s="4"/>
      </tp>
      <tp t="s">
        <v>#N/A N/A</v>
        <stp/>
        <stp>BDH|7199510729322866875</stp>
        <tr r="E321" s="4"/>
      </tp>
      <tp t="s">
        <v>#N/A N/A</v>
        <stp/>
        <stp>BDH|4355212804364290824</stp>
        <tr r="H14" s="4"/>
      </tp>
      <tp t="s">
        <v>#N/A N/A</v>
        <stp/>
        <stp>BDH|4691516842517107820</stp>
        <tr r="G271" s="4"/>
      </tp>
      <tp t="s">
        <v>#N/A N/A</v>
        <stp/>
        <stp>BDH|7671858458747923745</stp>
        <tr r="C336" s="4"/>
      </tp>
      <tp t="s">
        <v>#N/A N/A</v>
        <stp/>
        <stp>BDS|8883182599259918373</stp>
        <tr r="AG205" s="4"/>
      </tp>
      <tp t="s">
        <v>#N/A N/A</v>
        <stp/>
        <stp>BDS|5858268446219899074</stp>
        <tr r="W245" s="4"/>
      </tp>
      <tp t="e">
        <v>#N/A</v>
        <stp/>
        <stp>BDS|9871381172057056055</stp>
        <tr r="AG157" s="4"/>
        <tr r="AG157" s="4"/>
        <tr r="W157" s="4"/>
        <tr r="W157" s="4"/>
        <tr r="M157" s="4"/>
        <tr r="M157" s="4"/>
      </tp>
      <tp t="e">
        <v>#N/A</v>
        <stp/>
        <stp>BDS|8996484969520662098</stp>
        <tr r="M399" s="4"/>
        <tr r="M399" s="4"/>
        <tr r="W399" s="4"/>
        <tr r="W399" s="4"/>
        <tr r="AG399" s="4"/>
        <tr r="AG399" s="4"/>
      </tp>
      <tp t="s">
        <v>#N/A N/A</v>
        <stp/>
        <stp>BDH|5458613856374546810</stp>
        <tr r="B70" s="4"/>
      </tp>
      <tp t="s">
        <v>#N/A N/A</v>
        <stp/>
        <stp>BDH|2456198096309484982</stp>
        <tr r="G96" s="4"/>
      </tp>
      <tp t="s">
        <v>#N/A N/A</v>
        <stp/>
        <stp>BDH|4406941395826684846</stp>
        <tr r="D399" s="4"/>
      </tp>
      <tp t="s">
        <v>#N/A N/A</v>
        <stp/>
        <stp>BDH|4300781289444785526</stp>
        <tr r="F210" s="4"/>
      </tp>
      <tp t="s">
        <v>#N/A N/A</v>
        <stp/>
        <stp>BDH|5177238279392961850</stp>
        <tr r="G247" s="4"/>
      </tp>
      <tp t="s">
        <v>#N/A N/A</v>
        <stp/>
        <stp>BDS|6838355590851978702</stp>
        <tr r="M236" s="4"/>
      </tp>
      <tp t="s">
        <v>#N/A N/A</v>
        <stp/>
        <stp>BDS|3771567620259733729</stp>
        <tr r="W162" s="4"/>
      </tp>
      <tp t="e">
        <v>#N/A</v>
        <stp/>
        <stp>BDS|4089457502952595866</stp>
        <tr r="M312" s="4"/>
        <tr r="M312" s="4"/>
        <tr r="W312" s="4"/>
        <tr r="W312" s="4"/>
        <tr r="AG312" s="4"/>
        <tr r="AG312" s="4"/>
      </tp>
      <tp t="s">
        <v>#N/A N/A</v>
        <stp/>
        <stp>BDS|1264559106027538903</stp>
        <tr r="W117" s="4"/>
      </tp>
      <tp t="s">
        <v>#N/A N/A</v>
        <stp/>
        <stp>BDS|9313088438720190064</stp>
        <tr r="M331" s="4"/>
      </tp>
      <tp t="s">
        <v>#N/A N/A</v>
        <stp/>
        <stp>BDS|2318728189537980054</stp>
        <tr r="W250" s="4"/>
      </tp>
      <tp t="s">
        <v>#N/A N/A</v>
        <stp/>
        <stp>BDH|1057103530559251064</stp>
        <tr r="B252" s="4"/>
      </tp>
      <tp t="s">
        <v>#N/A N/A</v>
        <stp/>
        <stp>BDH|2814674797833412488</stp>
        <tr r="B91" s="4"/>
      </tp>
      <tp t="s">
        <v>#N/A N/A</v>
        <stp/>
        <stp>BDH|1665619880035235015</stp>
        <tr r="H300" s="4"/>
      </tp>
      <tp t="s">
        <v>#N/A N/A</v>
        <stp/>
        <stp>BDH|8766719254843478328</stp>
        <tr r="I226" s="4"/>
      </tp>
      <tp t="s">
        <v>#N/A N/A</v>
        <stp/>
        <stp>BDH|3035931990171181864</stp>
        <tr r="I212" s="4"/>
      </tp>
      <tp t="e">
        <v>#N/A</v>
        <stp/>
        <stp>BDS|2846952873427388189</stp>
        <tr r="AG314" s="4"/>
        <tr r="AG314" s="4"/>
        <tr r="W314" s="4"/>
        <tr r="W314" s="4"/>
        <tr r="M314" s="4"/>
        <tr r="M314" s="4"/>
      </tp>
      <tp t="e">
        <v>#N/A</v>
        <stp/>
        <stp>BDS|8306387217218071891</stp>
        <tr r="AG278" s="4"/>
        <tr r="AG278" s="4"/>
        <tr r="W278" s="4"/>
        <tr r="W278" s="4"/>
        <tr r="M278" s="4"/>
        <tr r="M278" s="4"/>
      </tp>
      <tp t="s">
        <v>#N/A N/A</v>
        <stp/>
        <stp>BDH|1238452837808182442</stp>
        <tr r="E375" s="4"/>
      </tp>
      <tp t="s">
        <v>#N/A N/A</v>
        <stp/>
        <stp>BDH|9529581947194930663</stp>
        <tr r="H165" s="4"/>
      </tp>
      <tp t="s">
        <v>#N/A N/A</v>
        <stp/>
        <stp>BDH|1193407637235350901</stp>
        <tr r="H319" s="4"/>
      </tp>
      <tp t="s">
        <v>#N/A N/A</v>
        <stp/>
        <stp>BDH|2100220002999203362</stp>
        <tr r="E20" s="4"/>
      </tp>
      <tp t="s">
        <v>#N/A N/A</v>
        <stp/>
        <stp>BDH|1098619080423678629</stp>
        <tr r="F350" s="4"/>
      </tp>
      <tp t="s">
        <v>#N/A N/A</v>
        <stp/>
        <stp>BDH|9244239770060518610</stp>
        <tr r="H297" s="4"/>
      </tp>
      <tp t="s">
        <v>#N/A N/A</v>
        <stp/>
        <stp>BDH|21487272707848379</stp>
        <tr r="B149" s="4"/>
      </tp>
      <tp t="s">
        <v>#N/A N/A</v>
        <stp/>
        <stp>BDS|2300232308219133234</stp>
        <tr r="AG52" s="4"/>
      </tp>
      <tp t="s">
        <v>#N/A N/A</v>
        <stp/>
        <stp>BDH|1671095267405324915</stp>
        <tr r="G396" s="4"/>
      </tp>
      <tp t="s">
        <v>#N/A N/A</v>
        <stp/>
        <stp>BDH|9476881680170465221</stp>
        <tr r="G114" s="4"/>
      </tp>
      <tp t="s">
        <v>#N/A N/A</v>
        <stp/>
        <stp>BDH|1868654120416252859</stp>
        <tr r="I151" s="4"/>
      </tp>
      <tp t="s">
        <v>#N/A N/A</v>
        <stp/>
        <stp>BDH|5964502187393687020</stp>
        <tr r="G215" s="4"/>
      </tp>
      <tp t="e">
        <v>#N/A</v>
        <stp/>
        <stp>BDS|1444878638330801187</stp>
        <tr r="W367" s="4"/>
        <tr r="W367" s="4"/>
        <tr r="M367" s="4"/>
        <tr r="M367" s="4"/>
        <tr r="AG367" s="4"/>
        <tr r="AG367" s="4"/>
      </tp>
      <tp t="s">
        <v>#N/A N/A</v>
        <stp/>
        <stp>BDS|1827349220809102267</stp>
        <tr r="AG339" s="4"/>
      </tp>
      <tp t="s">
        <v>#N/A N/A</v>
        <stp/>
        <stp>BDS|2374546527817853938</stp>
        <tr r="W25" s="4"/>
      </tp>
      <tp t="s">
        <v>#N/A N/A</v>
        <stp/>
        <stp>BDH|2290391199681993204</stp>
        <tr r="E333" s="4"/>
      </tp>
      <tp t="s">
        <v>#N/A N/A</v>
        <stp/>
        <stp>BDH|2475139098109620828</stp>
        <tr r="C112" s="4"/>
      </tp>
      <tp t="s">
        <v>#N/A N/A</v>
        <stp/>
        <stp>BDH|2960904338046866521</stp>
        <tr r="E311" s="4"/>
      </tp>
      <tp t="s">
        <v>#N/A N/A</v>
        <stp/>
        <stp>BDH|4407635555359085599</stp>
        <tr r="F48" s="4"/>
      </tp>
      <tp t="s">
        <v>#N/A N/A</v>
        <stp/>
        <stp>BDH|6956471741294091949</stp>
        <tr r="B158" s="4"/>
      </tp>
      <tp t="s">
        <v>#N/A N/A</v>
        <stp/>
        <stp>BDS|5505678484112973273</stp>
        <tr r="M218" s="4"/>
      </tp>
      <tp t="s">
        <v>#N/A N/A</v>
        <stp/>
        <stp>BDS|2839449631478079659</stp>
        <tr r="M139" s="4"/>
      </tp>
      <tp t="s">
        <v>#N/A N/A</v>
        <stp/>
        <stp>BDH|9117663611561677482</stp>
        <tr r="I303" s="4"/>
      </tp>
      <tp t="s">
        <v>#N/A N/A</v>
        <stp/>
        <stp>BDH|6303796085427035575</stp>
        <tr r="E269" s="4"/>
      </tp>
      <tp t="s">
        <v>#N/A N/A</v>
        <stp/>
        <stp>BDH|1063155884796847514</stp>
        <tr r="H72" s="4"/>
      </tp>
      <tp t="s">
        <v>#N/A N/A</v>
        <stp/>
        <stp>BDH|2713538609848363463</stp>
        <tr r="C268" s="4"/>
      </tp>
      <tp t="s">
        <v>#N/A N/A</v>
        <stp/>
        <stp>BDH|5665382653921508904</stp>
        <tr r="H172" s="4"/>
      </tp>
      <tp t="s">
        <v>#N/A N/A</v>
        <stp/>
        <stp>BDH|6360438224153450887</stp>
        <tr r="B399" s="4"/>
      </tp>
      <tp t="s">
        <v>#N/A N/A</v>
        <stp/>
        <stp>BDH|9922329419044869420</stp>
        <tr r="I13" s="4"/>
      </tp>
      <tp t="s">
        <v>#N/A N/A</v>
        <stp/>
        <stp>BDS|9737097025266565679</stp>
        <tr r="W332" s="4"/>
      </tp>
      <tp t="s">
        <v>#N/A N/A</v>
        <stp/>
        <stp>BDS|1073398721868643372</stp>
        <tr r="M128" s="4"/>
      </tp>
      <tp t="e">
        <v>#N/A</v>
        <stp/>
        <stp>BDS|5753194071179068160</stp>
        <tr r="M118" s="4"/>
        <tr r="M118" s="4"/>
        <tr r="AG118" s="4"/>
        <tr r="AG118" s="4"/>
        <tr r="W118" s="4"/>
        <tr r="W118" s="4"/>
      </tp>
      <tp t="s">
        <v>#N/A N/A</v>
        <stp/>
        <stp>BDH|3318406912224158993</stp>
        <tr r="G241" s="4"/>
      </tp>
      <tp t="s">
        <v>#N/A N/A</v>
        <stp/>
        <stp>BDH|5005102198381476753</stp>
        <tr r="E374" s="4"/>
      </tp>
      <tp t="s">
        <v>#N/A N/A</v>
        <stp/>
        <stp>BDH|7258721087794737797</stp>
        <tr r="D228" s="4"/>
      </tp>
      <tp t="s">
        <v>#N/A N/A</v>
        <stp/>
        <stp>BDH|1446651273948832339</stp>
        <tr r="D175" s="4"/>
      </tp>
      <tp t="s">
        <v>#N/A N/A</v>
        <stp/>
        <stp>BDH|9216095336597689625</stp>
        <tr r="C18" s="4"/>
      </tp>
      <tp t="s">
        <v>#N/A N/A</v>
        <stp/>
        <stp>BDH|2804266935808152035</stp>
        <tr r="G254" s="4"/>
      </tp>
      <tp t="s">
        <v>#N/A N/A</v>
        <stp/>
        <stp>BDS|3981827731015541615</stp>
        <tr r="W105" s="4"/>
      </tp>
      <tp t="s">
        <v>#N/A N/A</v>
        <stp/>
        <stp>BDH|9937876674165611820</stp>
        <tr r="C323" s="4"/>
      </tp>
      <tp t="s">
        <v>#N/A N/A</v>
        <stp/>
        <stp>BDH|2259353898683102006</stp>
        <tr r="E91" s="4"/>
      </tp>
      <tp t="s">
        <v>#N/A N/A</v>
        <stp/>
        <stp>BDH|5281766117808569088</stp>
        <tr r="B135" s="4"/>
      </tp>
      <tp t="s">
        <v>#N/A N/A</v>
        <stp/>
        <stp>BDH|9240527458254794613</stp>
        <tr r="E361" s="4"/>
      </tp>
      <tp t="s">
        <v>#N/A N/A</v>
        <stp/>
        <stp>BDH|8496365910717493688</stp>
        <tr r="F69" s="4"/>
      </tp>
      <tp t="s">
        <v>#N/A N/A</v>
        <stp/>
        <stp>BDS|1960731889820527591</stp>
        <tr r="M316" s="4"/>
      </tp>
      <tp t="s">
        <v>#N/A N/A</v>
        <stp/>
        <stp>BDH|8520017378432113620</stp>
        <tr r="H210" s="4"/>
      </tp>
      <tp t="s">
        <v>#N/A N/A</v>
        <stp/>
        <stp>BDH|1517614451468205188</stp>
        <tr r="E240" s="4"/>
      </tp>
      <tp t="s">
        <v>#N/A N/A</v>
        <stp/>
        <stp>BDH|6366989044163512357</stp>
        <tr r="H329" s="4"/>
      </tp>
      <tp t="s">
        <v>#N/A N/A</v>
        <stp/>
        <stp>BDS|8460396893049296002</stp>
        <tr r="AG345" s="4"/>
      </tp>
      <tp t="e">
        <v>#N/A</v>
        <stp/>
        <stp>BDS|6026204829959442414</stp>
        <tr r="AG359" s="4"/>
        <tr r="AG359" s="4"/>
        <tr r="M359" s="4"/>
        <tr r="M359" s="4"/>
        <tr r="W359" s="4"/>
        <tr r="W359" s="4"/>
      </tp>
      <tp t="e">
        <v>#N/A</v>
        <stp/>
        <stp>BDS|1644823401973806112</stp>
        <tr r="M133" s="4"/>
        <tr r="M133" s="4"/>
        <tr r="W133" s="4"/>
        <tr r="W133" s="4"/>
        <tr r="AG133" s="4"/>
        <tr r="AG133" s="4"/>
      </tp>
      <tp t="s">
        <v>#N/A N/A</v>
        <stp/>
        <stp>BDH|8740280618633206392</stp>
        <tr r="E15" s="4"/>
      </tp>
      <tp t="s">
        <v>#N/A N/A</v>
        <stp/>
        <stp>BDH|7613893115313360655</stp>
        <tr r="C120" s="4"/>
      </tp>
      <tp t="s">
        <v>#N/A N/A</v>
        <stp/>
        <stp>BDH|1849806314971805282</stp>
        <tr r="H266" s="4"/>
      </tp>
      <tp t="s">
        <v>#N/A N/A</v>
        <stp/>
        <stp>BDS|8882476271010520062</stp>
        <tr r="W64" s="4"/>
      </tp>
      <tp t="e">
        <v>#N/A</v>
        <stp/>
        <stp>BDS|7324866972913246085</stp>
        <tr r="AG310" s="4"/>
        <tr r="AG310" s="4"/>
        <tr r="W310" s="4"/>
        <tr r="W310" s="4"/>
        <tr r="M310" s="4"/>
        <tr r="M310" s="4"/>
      </tp>
      <tp t="s">
        <v>#N/A N/A</v>
        <stp/>
        <stp>BDH|9325995926560707962</stp>
        <tr r="E267" s="4"/>
      </tp>
      <tp t="s">
        <v>#N/A N/A</v>
        <stp/>
        <stp>BDH|3723905764854720399</stp>
        <tr r="C395" s="4"/>
      </tp>
      <tp t="s">
        <v>#N/A N/A</v>
        <stp/>
        <stp>BDH|6802414392298775816</stp>
        <tr r="F268" s="4"/>
      </tp>
      <tp t="s">
        <v>#N/A N/A</v>
        <stp/>
        <stp>BDH|4097017697231251794</stp>
        <tr r="D372" s="4"/>
      </tp>
      <tp t="s">
        <v>#N/A N/A</v>
        <stp/>
        <stp>BDH|6214678362439952434</stp>
        <tr r="D143" s="4"/>
      </tp>
      <tp t="s">
        <v>#N/A N/A</v>
        <stp/>
        <stp>BDS|8482263515565672531</stp>
        <tr r="AG254" s="4"/>
      </tp>
      <tp t="s">
        <v>#N/A N/A</v>
        <stp/>
        <stp>BDS|3716347040698786767</stp>
        <tr r="AG277" s="4"/>
      </tp>
      <tp t="s">
        <v>#N/A N/A</v>
        <stp/>
        <stp>BDS|2925922405367932752</stp>
        <tr r="AG321" s="4"/>
      </tp>
      <tp t="s">
        <v>#N/A N/A</v>
        <stp/>
        <stp>BDS|2101801966316342166</stp>
        <tr r="M136" s="4"/>
      </tp>
      <tp t="s">
        <v>#N/A N/A</v>
        <stp/>
        <stp>BDS|4823983192956599957</stp>
        <tr r="W376" s="4"/>
      </tp>
      <tp t="s">
        <v>#N/A N/A</v>
        <stp/>
        <stp>BDS|1641044068025820906</stp>
        <tr r="W86" s="4"/>
      </tp>
      <tp t="s">
        <v>#N/A N/A</v>
        <stp/>
        <stp>BDS|2657838063864711331</stp>
        <tr r="W238" s="4"/>
      </tp>
      <tp t="s">
        <v>#N/A N/A</v>
        <stp/>
        <stp>BDH|9592811666864708876</stp>
        <tr r="D388" s="4"/>
      </tp>
      <tp t="s">
        <v>#N/A N/A</v>
        <stp/>
        <stp>BDH|2657500566418184234</stp>
        <tr r="I176" s="4"/>
      </tp>
      <tp t="s">
        <v>#N/A N/A</v>
        <stp/>
        <stp>BDH|5967038871141136880</stp>
        <tr r="B94" s="4"/>
      </tp>
      <tp t="e">
        <v>#N/A</v>
        <stp/>
        <stp>BDS|8202774544800166032</stp>
        <tr r="M73" s="4"/>
        <tr r="M73" s="4"/>
        <tr r="AG73" s="4"/>
        <tr r="AG73" s="4"/>
        <tr r="W73" s="4"/>
        <tr r="W73" s="4"/>
      </tp>
      <tp t="s">
        <v>#N/A N/A</v>
        <stp/>
        <stp>BDH|2490936832181772219</stp>
        <tr r="I257" s="4"/>
      </tp>
      <tp t="s">
        <v>#N/A N/A</v>
        <stp/>
        <stp>BDH|5126411837409128050</stp>
        <tr r="I113" s="4"/>
      </tp>
      <tp t="s">
        <v>#N/A N/A</v>
        <stp/>
        <stp>BDH|5220299138027250822</stp>
        <tr r="G380" s="4"/>
      </tp>
      <tp t="s">
        <v>#N/A N/A</v>
        <stp/>
        <stp>BDH|9425572458642918019</stp>
        <tr r="H308" s="4"/>
      </tp>
      <tp t="s">
        <v>#N/A N/A</v>
        <stp/>
        <stp>BDH|6199940377711901280</stp>
        <tr r="H173" s="4"/>
      </tp>
      <tp t="e">
        <v>#N/A</v>
        <stp/>
        <stp>BDS|9549331892418489003</stp>
        <tr r="AG187" s="4"/>
        <tr r="AG187" s="4"/>
        <tr r="M187" s="4"/>
        <tr r="M187" s="4"/>
        <tr r="W187" s="4"/>
        <tr r="W187" s="4"/>
      </tp>
      <tp t="s">
        <v>#N/A N/A</v>
        <stp/>
        <stp>BDS|4580334577658301321</stp>
        <tr r="AG70" s="4"/>
      </tp>
      <tp t="s">
        <v>#N/A N/A</v>
        <stp/>
        <stp>BDS|2990802672293926527</stp>
        <tr r="M47" s="4"/>
      </tp>
      <tp t="s">
        <v>#N/A N/A</v>
        <stp/>
        <stp>BDS|8381051865934476175</stp>
        <tr r="AG328" s="4"/>
      </tp>
      <tp t="s">
        <v>#N/A N/A</v>
        <stp/>
        <stp>BDS|4107917931402037716</stp>
        <tr r="M175" s="4"/>
      </tp>
      <tp t="s">
        <v>#N/A N/A</v>
        <stp/>
        <stp>BDH|8809664856530083087</stp>
        <tr r="C303" s="4"/>
      </tp>
      <tp t="e">
        <v>#N/A</v>
        <stp/>
        <stp>BDS|5747337557881605942</stp>
        <tr r="AG69" s="4"/>
        <tr r="AG69" s="4"/>
        <tr r="M69" s="4"/>
        <tr r="M69" s="4"/>
        <tr r="W69" s="4"/>
        <tr r="W69" s="4"/>
      </tp>
      <tp t="e">
        <v>#N/A</v>
        <stp/>
        <stp>BDS|1289773112394596832</stp>
        <tr r="AG155" s="4"/>
        <tr r="AG155" s="4"/>
        <tr r="M155" s="4"/>
        <tr r="M155" s="4"/>
        <tr r="W155" s="4"/>
        <tr r="W155" s="4"/>
      </tp>
      <tp t="s">
        <v>#N/A N/A</v>
        <stp/>
        <stp>BDH|7252211231704345904</stp>
        <tr r="E242" s="4"/>
      </tp>
      <tp t="s">
        <v>#N/A N/A</v>
        <stp/>
        <stp>BDH|1328543100457677807</stp>
        <tr r="D12" s="4"/>
      </tp>
      <tp t="s">
        <v>#N/A N/A</v>
        <stp/>
        <stp>BDH|3652979630295121717</stp>
        <tr r="I142" s="4"/>
      </tp>
      <tp t="s">
        <v>#N/A N/A</v>
        <stp/>
        <stp>BDH|5062466542226618839</stp>
        <tr r="C220" s="4"/>
      </tp>
      <tp t="s">
        <v>#N/A N/A</v>
        <stp/>
        <stp>BDH|4552956601311948798</stp>
        <tr r="H270" s="4"/>
      </tp>
      <tp t="s">
        <v>#N/A N/A</v>
        <stp/>
        <stp>BDS|8479211426241385267</stp>
        <tr r="M44" s="4"/>
      </tp>
      <tp t="e">
        <v>#N/A</v>
        <stp/>
        <stp>BDS|8774347501333482303</stp>
        <tr r="AG316" s="4"/>
        <tr r="AG316" s="4"/>
        <tr r="M316" s="4"/>
        <tr r="M316" s="4"/>
        <tr r="W316" s="4"/>
        <tr r="W316" s="4"/>
      </tp>
      <tp t="s">
        <v>#N/A N/A</v>
        <stp/>
        <stp>BDS|2075131230099080256</stp>
        <tr r="AG126" s="4"/>
      </tp>
      <tp t="s">
        <v>#N/A N/A</v>
        <stp/>
        <stp>BDS|2157493318015094961</stp>
        <tr r="W100" s="4"/>
      </tp>
      <tp t="e">
        <v>#N/A</v>
        <stp/>
        <stp>BDS|9870963197605949766</stp>
        <tr r="W270" s="4"/>
        <tr r="W270" s="4"/>
        <tr r="M270" s="4"/>
        <tr r="M270" s="4"/>
        <tr r="AG270" s="4"/>
        <tr r="AG270" s="4"/>
      </tp>
      <tp t="s">
        <v>#N/A N/A</v>
        <stp/>
        <stp>BDH|6717816640684359537</stp>
        <tr r="C98" s="4"/>
      </tp>
      <tp t="s">
        <v>#N/A N/A</v>
        <stp/>
        <stp>BDH|9376586300681863653</stp>
        <tr r="I323" s="4"/>
      </tp>
      <tp t="s">
        <v>#N/A N/A</v>
        <stp/>
        <stp>BDH|7761444141549373575</stp>
        <tr r="E133" s="4"/>
      </tp>
      <tp t="s">
        <v>#N/A N/A</v>
        <stp/>
        <stp>BDH|9266146215585733722</stp>
        <tr r="E11" s="4"/>
      </tp>
      <tp t="s">
        <v>#N/A N/A</v>
        <stp/>
        <stp>BDH|5229876635922273743</stp>
        <tr r="H205" s="4"/>
      </tp>
      <tp t="s">
        <v>#N/A N/A</v>
        <stp/>
        <stp>BDS|6628644868465500888</stp>
        <tr r="M107" s="4"/>
      </tp>
      <tp t="e">
        <v>#N/A</v>
        <stp/>
        <stp>BDS|1186726618014809844</stp>
        <tr r="W319" s="4"/>
        <tr r="W319" s="4"/>
        <tr r="AG319" s="4"/>
        <tr r="AG319" s="4"/>
        <tr r="M319" s="4"/>
        <tr r="M319" s="4"/>
      </tp>
      <tp t="s">
        <v>#N/A N/A</v>
        <stp/>
        <stp>BDS|4459013401676503967</stp>
        <tr r="AG253" s="4"/>
      </tp>
      <tp t="s">
        <v>#N/A N/A</v>
        <stp/>
        <stp>BDH|3641842068200828655</stp>
        <tr r="F186" s="4"/>
      </tp>
      <tp t="s">
        <v>#N/A N/A</v>
        <stp/>
        <stp>BDH|6393053905608039547</stp>
        <tr r="E151" s="4"/>
      </tp>
      <tp t="s">
        <v>#N/A N/A</v>
        <stp/>
        <stp>BDH|5995572525000979954</stp>
        <tr r="F17" s="4"/>
      </tp>
      <tp t="s">
        <v>#N/A N/A</v>
        <stp/>
        <stp>BDH|2615629570040778842</stp>
        <tr r="D64" s="4"/>
      </tp>
      <tp t="s">
        <v>#N/A N/A</v>
        <stp/>
        <stp>BDH|3284908024682187100</stp>
        <tr r="I229" s="4"/>
      </tp>
      <tp t="s">
        <v>#N/A N/A</v>
        <stp/>
        <stp>BDS|8018742257727182662</stp>
        <tr r="M219" s="4"/>
      </tp>
      <tp t="s">
        <v>#N/A N/A</v>
        <stp/>
        <stp>BDS|3302671700516787873</stp>
        <tr r="AG104" s="4"/>
      </tp>
      <tp t="s">
        <v>#N/A N/A</v>
        <stp/>
        <stp>BDS|8456622722266586151</stp>
        <tr r="W300" s="4"/>
      </tp>
      <tp t="s">
        <v>#N/A N/A</v>
        <stp/>
        <stp>BDS|4475459530978653031</stp>
        <tr r="M77" s="4"/>
      </tp>
      <tp t="e">
        <v>#N/A</v>
        <stp/>
        <stp>BDS|7591234751139694256</stp>
        <tr r="W102" s="4"/>
        <tr r="W102" s="4"/>
        <tr r="M102" s="4"/>
        <tr r="M102" s="4"/>
        <tr r="AG102" s="4"/>
        <tr r="AG102" s="4"/>
      </tp>
      <tp t="s">
        <v>#N/A N/A</v>
        <stp/>
        <stp>BDS|9623674160110748223</stp>
        <tr r="W398" s="4"/>
      </tp>
      <tp t="s">
        <v>#N/A N/A</v>
        <stp/>
        <stp>BDS|7493459581654355472</stp>
        <tr r="W104" s="4"/>
      </tp>
      <tp t="s">
        <v>#N/A N/A</v>
        <stp/>
        <stp>BDS|5611662767737228911</stp>
        <tr r="W181" s="4"/>
      </tp>
      <tp t="s">
        <v>#N/A N/A</v>
        <stp/>
        <stp>BDH|6247641898367821527</stp>
        <tr r="F36" s="4"/>
      </tp>
      <tp t="s">
        <v>#N/A N/A</v>
        <stp/>
        <stp>BDH|8337058633696519645</stp>
        <tr r="H309" s="4"/>
      </tp>
      <tp t="s">
        <v>#N/A N/A</v>
        <stp/>
        <stp>BDS|8889267260236957126</stp>
        <tr r="W55" s="4"/>
      </tp>
      <tp t="s">
        <v>#N/A N/A</v>
        <stp/>
        <stp>BDS|6070522938812851975</stp>
        <tr r="M303" s="4"/>
      </tp>
      <tp t="e">
        <v>#N/A</v>
        <stp/>
        <stp>BDS|9937564658143546176</stp>
        <tr r="M15" s="4"/>
        <tr r="M15" s="4"/>
        <tr r="AG15" s="4"/>
        <tr r="AG15" s="4"/>
        <tr r="W15" s="4"/>
        <tr r="W15" s="4"/>
      </tp>
      <tp t="e">
        <v>#N/A</v>
        <stp/>
        <stp>BDS|7464823069594378692</stp>
        <tr r="W382" s="4"/>
        <tr r="W382" s="4"/>
        <tr r="AG382" s="4"/>
        <tr r="AG382" s="4"/>
        <tr r="M382" s="4"/>
        <tr r="M382" s="4"/>
      </tp>
      <tp t="s">
        <v>#N/A N/A</v>
        <stp/>
        <stp>BDS|5598609926169259341</stp>
        <tr r="M241" s="4"/>
      </tp>
      <tp t="s">
        <v>#N/A N/A</v>
        <stp/>
        <stp>BDH|2654914659086207390</stp>
        <tr r="B160" s="4"/>
      </tp>
      <tp t="s">
        <v>#N/A N/A</v>
        <stp/>
        <stp>BDH|6945594020319518301</stp>
        <tr r="E88" s="4"/>
      </tp>
      <tp t="s">
        <v>#N/A N/A</v>
        <stp/>
        <stp>BDH|7037721772704537804</stp>
        <tr r="B198" s="4"/>
      </tp>
      <tp t="s">
        <v>#N/A N/A</v>
        <stp/>
        <stp>BDH|6592122404619739515</stp>
        <tr r="C313" s="4"/>
      </tp>
      <tp t="s">
        <v>#N/A N/A</v>
        <stp/>
        <stp>BDH|8179576159881304295</stp>
        <tr r="B314" s="4"/>
      </tp>
      <tp t="s">
        <v>#N/A N/A</v>
        <stp/>
        <stp>BDH|47752821542224178</stp>
        <tr r="I172" s="4"/>
      </tp>
      <tp t="e">
        <v>#N/A</v>
        <stp/>
        <stp>BDS|9924749289373920173</stp>
        <tr r="M290" s="4"/>
        <tr r="M290" s="4"/>
        <tr r="AG290" s="4"/>
        <tr r="AG290" s="4"/>
        <tr r="W290" s="4"/>
        <tr r="W290" s="4"/>
      </tp>
      <tp t="s">
        <v>#N/A N/A</v>
        <stp/>
        <stp>BDS|8426478609590255823</stp>
        <tr r="W216" s="4"/>
      </tp>
      <tp t="s">
        <v>#N/A N/A</v>
        <stp/>
        <stp>BDS|3386148857847903431</stp>
        <tr r="M87" s="4"/>
      </tp>
      <tp t="s">
        <v>#N/A N/A</v>
        <stp/>
        <stp>BDS|3778488525479334837</stp>
        <tr r="W158" s="4"/>
      </tp>
      <tp t="s">
        <v>#N/A N/A</v>
        <stp/>
        <stp>BDS|4573191696780999894</stp>
        <tr r="M322" s="4"/>
      </tp>
      <tp t="s">
        <v>#N/A N/A</v>
        <stp/>
        <stp>BDS|1395265479484041461</stp>
        <tr r="M257" s="4"/>
      </tp>
      <tp t="s">
        <v>#N/A N/A</v>
        <stp/>
        <stp>BDH|4348597436994590237</stp>
        <tr r="I18" s="4"/>
      </tp>
      <tp t="s">
        <v>#N/A N/A</v>
        <stp/>
        <stp>BDH|4224145478341214761</stp>
        <tr r="H229" s="4"/>
      </tp>
      <tp t="s">
        <v>#N/A N/A</v>
        <stp/>
        <stp>BDH|2857731036005363745</stp>
        <tr r="B23" s="4"/>
      </tp>
      <tp t="s">
        <v>#N/A N/A</v>
        <stp/>
        <stp>BDH|9047126178623126811</stp>
        <tr r="E130" s="4"/>
      </tp>
      <tp t="s">
        <v>#N/A N/A</v>
        <stp/>
        <stp>BDH|1183734028332332236</stp>
        <tr r="H32" s="4"/>
      </tp>
      <tp t="s">
        <v>#N/A N/A</v>
        <stp/>
        <stp>BDH|8571558690391836122</stp>
        <tr r="G243" s="4"/>
      </tp>
      <tp t="s">
        <v>#N/A N/A</v>
        <stp/>
        <stp>BDH|6705438938457236241</stp>
        <tr r="C351" s="4"/>
      </tp>
      <tp t="s">
        <v>#N/A N/A</v>
        <stp/>
        <stp>BDS|8318935776792550088</stp>
        <tr r="M239" s="4"/>
      </tp>
      <tp t="s">
        <v>#N/A N/A</v>
        <stp/>
        <stp>BDS|5642009608455632438</stp>
        <tr r="W188" s="4"/>
      </tp>
      <tp t="s">
        <v>#N/A N/A</v>
        <stp/>
        <stp>BDS|6358258439543013048</stp>
        <tr r="M120" s="4"/>
      </tp>
      <tp t="s">
        <v>#N/A N/A</v>
        <stp/>
        <stp>BDS|3368110045554430687</stp>
        <tr r="AG116" s="4"/>
      </tp>
      <tp t="s">
        <v>#N/A N/A</v>
        <stp/>
        <stp>BDH|6032593841054530762</stp>
        <tr r="C235" s="4"/>
      </tp>
      <tp t="s">
        <v>#N/A N/A</v>
        <stp/>
        <stp>BDH|1279497252090712452</stp>
        <tr r="D317" s="4"/>
      </tp>
      <tp t="s">
        <v>#N/A N/A</v>
        <stp/>
        <stp>BDH|3921024226637044266</stp>
        <tr r="C227" s="4"/>
      </tp>
      <tp t="s">
        <v>#N/A N/A</v>
        <stp/>
        <stp>BDH|6694187970146028250</stp>
        <tr r="C225" s="4"/>
      </tp>
      <tp t="s">
        <v>#N/A N/A</v>
        <stp/>
        <stp>BDH|8994595302778837117</stp>
        <tr r="C63" s="4"/>
      </tp>
      <tp t="s">
        <v>#N/A N/A</v>
        <stp/>
        <stp>BDH|1265582901730680064</stp>
        <tr r="E378" s="4"/>
      </tp>
      <tp t="s">
        <v>#N/A N/A</v>
        <stp/>
        <stp>BDH|3104262910085944158</stp>
        <tr r="D185" s="4"/>
      </tp>
      <tp t="s">
        <v>#N/A N/A</v>
        <stp/>
        <stp>BDH|3934226775492522032</stp>
        <tr r="C253" s="4"/>
      </tp>
      <tp t="s">
        <v>#N/A N/A</v>
        <stp/>
        <stp>BDH|6066453138052773721</stp>
        <tr r="H220" s="4"/>
      </tp>
      <tp t="s">
        <v>#N/A N/A</v>
        <stp/>
        <stp>BDH|7754277315033410394</stp>
        <tr r="H372" s="4"/>
      </tp>
      <tp t="s">
        <v>#N/A N/A</v>
        <stp/>
        <stp>BDH|8850298092485876236</stp>
        <tr r="F118" s="4"/>
      </tp>
      <tp t="s">
        <v>#N/A N/A</v>
        <stp/>
        <stp>BDH|1925432666692481500</stp>
        <tr r="D34" s="4"/>
      </tp>
      <tp t="s">
        <v>#N/A N/A</v>
        <stp/>
        <stp>BDS|2932178273783429304</stp>
        <tr r="W215" s="4"/>
      </tp>
      <tp t="s">
        <v>#N/A N/A</v>
        <stp/>
        <stp>BDS|4518880044964874885</stp>
        <tr r="W134" s="4"/>
      </tp>
      <tp t="s">
        <v>#N/A N/A</v>
        <stp/>
        <stp>BDH|4338684738194986137</stp>
        <tr r="H19" s="4"/>
      </tp>
      <tp t="s">
        <v>#N/A N/A</v>
        <stp/>
        <stp>BDH|2412785201361070048</stp>
        <tr r="E83" s="4"/>
      </tp>
      <tp t="s">
        <v>#N/A N/A</v>
        <stp/>
        <stp>BDH|6773123730283593395</stp>
        <tr r="G288" s="4"/>
      </tp>
      <tp t="s">
        <v>#N/A N/A</v>
        <stp/>
        <stp>BDH|1622695827671880095</stp>
        <tr r="B322" s="4"/>
      </tp>
      <tp t="s">
        <v>#N/A N/A</v>
        <stp/>
        <stp>BDS|6551902697851468382</stp>
        <tr r="W152" s="4"/>
      </tp>
      <tp t="s">
        <v>#N/A N/A</v>
        <stp/>
        <stp>BDS|4595330201736879518</stp>
        <tr r="AG189" s="4"/>
      </tp>
      <tp t="s">
        <v>#N/A N/A</v>
        <stp/>
        <stp>BDH|4483639878030132102</stp>
        <tr r="C186" s="4"/>
      </tp>
      <tp t="s">
        <v>#N/A N/A</v>
        <stp/>
        <stp>BDH|1196716875433814638</stp>
        <tr r="H184" s="4"/>
      </tp>
      <tp t="s">
        <v>#N/A N/A</v>
        <stp/>
        <stp>BDH|7235861823431839811</stp>
        <tr r="H61" s="4"/>
      </tp>
      <tp t="s">
        <v>#N/A N/A</v>
        <stp/>
        <stp>BDH|5636148298728228166</stp>
        <tr r="E70" s="4"/>
      </tp>
      <tp t="s">
        <v>#N/A N/A</v>
        <stp/>
        <stp>BDH|5996602031602624605</stp>
        <tr r="D316" s="4"/>
      </tp>
      <tp t="s">
        <v>#N/A N/A</v>
        <stp/>
        <stp>BDH|5802047041440796547</stp>
        <tr r="C211" s="4"/>
      </tp>
      <tp t="s">
        <v>#N/A N/A</v>
        <stp/>
        <stp>BDH|6614437788859567765</stp>
        <tr r="H143" s="4"/>
      </tp>
      <tp t="s">
        <v>#N/A N/A</v>
        <stp/>
        <stp>BDS|5445780233224463146</stp>
        <tr r="AG118" s="4"/>
      </tp>
      <tp t="e">
        <v>#N/A</v>
        <stp/>
        <stp>BDS|9771262782510836747</stp>
        <tr r="AG152" s="4"/>
        <tr r="AG152" s="4"/>
        <tr r="M152" s="4"/>
        <tr r="M152" s="4"/>
        <tr r="W152" s="4"/>
        <tr r="W152" s="4"/>
      </tp>
      <tp t="s">
        <v>#N/A N/A</v>
        <stp/>
        <stp>BDS|1949556725616330453</stp>
        <tr r="W298" s="4"/>
      </tp>
      <tp t="s">
        <v>#N/A N/A</v>
        <stp/>
        <stp>BDH|8612883208415123184</stp>
        <tr r="C240" s="4"/>
      </tp>
      <tp t="s">
        <v>#N/A N/A</v>
        <stp/>
        <stp>BDH|2064662410595184489</stp>
        <tr r="H87" s="4"/>
      </tp>
      <tp t="s">
        <v>#N/A N/A</v>
        <stp/>
        <stp>BDH|8785435784952975261</stp>
        <tr r="C146" s="4"/>
      </tp>
      <tp t="s">
        <v>#N/A N/A</v>
        <stp/>
        <stp>BDH|3783899493482199435</stp>
        <tr r="E390" s="4"/>
      </tp>
      <tp t="s">
        <v>#N/A N/A</v>
        <stp/>
        <stp>BDS|2039483274867663265</stp>
        <tr r="M262" s="4"/>
      </tp>
      <tp t="e">
        <v>#N/A</v>
        <stp/>
        <stp>BDS|3455581571752954788</stp>
        <tr r="M78" s="4"/>
        <tr r="M78" s="4"/>
        <tr r="AG78" s="4"/>
        <tr r="AG78" s="4"/>
        <tr r="W78" s="4"/>
        <tr r="W78" s="4"/>
      </tp>
      <tp t="s">
        <v>#N/A N/A</v>
        <stp/>
        <stp>BDH|9930930090865095860</stp>
        <tr r="H15" s="4"/>
      </tp>
      <tp t="s">
        <v>#N/A N/A</v>
        <stp/>
        <stp>BDH|7488399344746777224</stp>
        <tr r="I21" s="4"/>
      </tp>
      <tp t="s">
        <v>#N/A N/A</v>
        <stp/>
        <stp>BDH|2905059364902704236</stp>
        <tr r="C142" s="4"/>
      </tp>
      <tp t="s">
        <v>#N/A N/A</v>
        <stp/>
        <stp>BDH|2992815334588523553</stp>
        <tr r="I57" s="4"/>
      </tp>
      <tp t="s">
        <v>#N/A N/A</v>
        <stp/>
        <stp>BDH|9635338369429421146</stp>
        <tr r="C311" s="4"/>
      </tp>
      <tp t="s">
        <v>#N/A N/A</v>
        <stp/>
        <stp>BDH|1475832423976906913</stp>
        <tr r="F166" s="4"/>
      </tp>
      <tp t="e">
        <v>#N/A</v>
        <stp/>
        <stp>BDS|6040956702538879326</stp>
        <tr r="AG151" s="4"/>
        <tr r="AG151" s="4"/>
        <tr r="M151" s="4"/>
        <tr r="M151" s="4"/>
        <tr r="W151" s="4"/>
        <tr r="W151" s="4"/>
      </tp>
      <tp t="s">
        <v>#N/A N/A</v>
        <stp/>
        <stp>BDS|7230503613470431783</stp>
        <tr r="AG91" s="4"/>
      </tp>
      <tp t="e">
        <v>#N/A</v>
        <stp/>
        <stp>BDS|1118882840431231860</stp>
        <tr r="AG141" s="4"/>
        <tr r="AG141" s="4"/>
        <tr r="W141" s="4"/>
        <tr r="W141" s="4"/>
        <tr r="M141" s="4"/>
        <tr r="M141" s="4"/>
      </tp>
      <tp t="s">
        <v>#N/A N/A</v>
        <stp/>
        <stp>BDH|3547598931880824182</stp>
        <tr r="E299" s="4"/>
      </tp>
      <tp t="s">
        <v>#N/A N/A</v>
        <stp/>
        <stp>BDH|7117437159355762715</stp>
        <tr r="H225" s="4"/>
      </tp>
      <tp t="s">
        <v>#N/A N/A</v>
        <stp/>
        <stp>BDH|8549453857958370593</stp>
        <tr r="C347" s="4"/>
      </tp>
      <tp t="s">
        <v>#N/A N/A</v>
        <stp/>
        <stp>BDH|3733588352325416245</stp>
        <tr r="D338" s="4"/>
      </tp>
      <tp t="s">
        <v>#N/A N/A</v>
        <stp/>
        <stp>BDH|1558986681831161501</stp>
        <tr r="H161" s="4"/>
      </tp>
      <tp t="s">
        <v>#N/A N/A</v>
        <stp/>
        <stp>BDH|3213537188759171358</stp>
        <tr r="B170" s="4"/>
      </tp>
      <tp t="s">
        <v>#N/A N/A</v>
        <stp/>
        <stp>BDH|2712152313103842548</stp>
        <tr r="I327" s="4"/>
      </tp>
      <tp t="s">
        <v>#N/A N/A</v>
        <stp/>
        <stp>BDS|3340445815457002505</stp>
        <tr r="W360" s="4"/>
      </tp>
      <tp t="s">
        <v>#N/A N/A</v>
        <stp/>
        <stp>BDS|7673084923784815570</stp>
        <tr r="W51" s="4"/>
      </tp>
      <tp t="s">
        <v>#N/A N/A</v>
        <stp/>
        <stp>BDH|5743687514014126283</stp>
        <tr r="H283" s="4"/>
      </tp>
      <tp t="s">
        <v>#N/A N/A</v>
        <stp/>
        <stp>BDH|4995666348935194746</stp>
        <tr r="D120" s="4"/>
      </tp>
      <tp t="s">
        <v>#N/A N/A</v>
        <stp/>
        <stp>BDH|4089516330302091439</stp>
        <tr r="I126" s="4"/>
      </tp>
      <tp t="s">
        <v>#N/A N/A</v>
        <stp/>
        <stp>BDH|9081873816783709743</stp>
        <tr r="H215" s="4"/>
      </tp>
      <tp t="s">
        <v>#N/A N/A</v>
        <stp/>
        <stp>BDH|4538513608383625690</stp>
        <tr r="B316" s="4"/>
      </tp>
      <tp t="s">
        <v>#N/A N/A</v>
        <stp/>
        <stp>BDH|3952003625412747783</stp>
        <tr r="E334" s="4"/>
      </tp>
      <tp t="s">
        <v>#N/A N/A</v>
        <stp/>
        <stp>BDH|1341114539016199190</stp>
        <tr r="G311" s="4"/>
      </tp>
      <tp t="s">
        <v>#N/A N/A</v>
        <stp/>
        <stp>BDH|6726903833691692912</stp>
        <tr r="D138" s="4"/>
      </tp>
      <tp t="s">
        <v>#N/A N/A</v>
        <stp/>
        <stp>BDH|5841171371906455195</stp>
        <tr r="G365" s="4"/>
      </tp>
      <tp t="s">
        <v>#N/A N/A</v>
        <stp/>
        <stp>BDH|6943495350803506066</stp>
        <tr r="B256" s="4"/>
      </tp>
      <tp t="s">
        <v>#N/A N/A</v>
        <stp/>
        <stp>BDS|1706128241988542816</stp>
        <tr r="AG203" s="4"/>
      </tp>
      <tp t="s">
        <v>#N/A N/A</v>
        <stp/>
        <stp>BDS|3926895794123114551</stp>
        <tr r="AG216" s="4"/>
      </tp>
      <tp t="s">
        <v>#N/A N/A</v>
        <stp/>
        <stp>BDH|1125014876153457126</stp>
        <tr r="D335" s="4"/>
      </tp>
      <tp t="s">
        <v>#N/A N/A</v>
        <stp/>
        <stp>BDH|9423840015693468714</stp>
        <tr r="E184" s="4"/>
      </tp>
      <tp t="s">
        <v>#N/A N/A</v>
        <stp/>
        <stp>BDH|6623690435352980530</stp>
        <tr r="D137" s="4"/>
      </tp>
      <tp t="s">
        <v>#N/A N/A</v>
        <stp/>
        <stp>BDH|7307127805876181458</stp>
        <tr r="H259" s="4"/>
      </tp>
      <tp t="s">
        <v>#N/A N/A</v>
        <stp/>
        <stp>BDS|7282881032401177981</stp>
        <tr r="AG108" s="4"/>
      </tp>
      <tp t="s">
        <v>#N/A N/A</v>
        <stp/>
        <stp>BDS|3306538152070154729</stp>
        <tr r="M347" s="4"/>
      </tp>
      <tp t="s">
        <v>#N/A N/A</v>
        <stp/>
        <stp>BDH|3715441085119220252</stp>
        <tr r="E224" s="4"/>
      </tp>
      <tp t="s">
        <v>#N/A N/A</v>
        <stp/>
        <stp>BDH|6822033761031853534</stp>
        <tr r="H63" s="4"/>
      </tp>
      <tp t="s">
        <v>#N/A N/A</v>
        <stp/>
        <stp>BDH|5751945999967982621</stp>
        <tr r="F311" s="4"/>
      </tp>
      <tp t="s">
        <v>#N/A N/A</v>
        <stp/>
        <stp>BDH|2675455913770110307</stp>
        <tr r="B106" s="4"/>
      </tp>
      <tp t="s">
        <v>#N/A N/A</v>
        <stp/>
        <stp>BDH|8048532588408374990</stp>
        <tr r="E268" s="4"/>
      </tp>
      <tp t="s">
        <v>#N/A N/A</v>
        <stp/>
        <stp>BDH|2176859587015528379</stp>
        <tr r="I319" s="4"/>
      </tp>
      <tp t="s">
        <v>#N/A N/A</v>
        <stp/>
        <stp>BDH|9707196009929690501</stp>
        <tr r="E351" s="4"/>
      </tp>
      <tp t="s">
        <v>#N/A N/A</v>
        <stp/>
        <stp>BDH|4049607762971722143</stp>
        <tr r="B257" s="4"/>
      </tp>
      <tp t="s">
        <v>#N/A N/A</v>
        <stp/>
        <stp>BDH|8107882549435082514</stp>
        <tr r="F222" s="4"/>
      </tp>
      <tp t="s">
        <v>#N/A N/A</v>
        <stp/>
        <stp>BDH|4048659100951028749</stp>
        <tr r="I33" s="4"/>
      </tp>
      <tp t="s">
        <v>#N/A N/A</v>
        <stp/>
        <stp>BDS|3470843996832657466</stp>
        <tr r="W257" s="4"/>
      </tp>
      <tp t="s">
        <v>#N/A N/A</v>
        <stp/>
        <stp>BDS|7637625942702706373</stp>
        <tr r="AG150" s="4"/>
      </tp>
      <tp t="e">
        <v>#N/A</v>
        <stp/>
        <stp>BDS|4554577877320720242</stp>
        <tr r="M161" s="4"/>
        <tr r="M161" s="4"/>
        <tr r="AG161" s="4"/>
        <tr r="AG161" s="4"/>
        <tr r="W161" s="4"/>
        <tr r="W161" s="4"/>
      </tp>
      <tp t="s">
        <v>#N/A N/A</v>
        <stp/>
        <stp>BDH|5644450273053274142</stp>
        <tr r="C104" s="4"/>
      </tp>
      <tp t="s">
        <v>#N/A N/A</v>
        <stp/>
        <stp>BDH|4400325738627038781</stp>
        <tr r="B18" s="4"/>
      </tp>
      <tp t="s">
        <v>#N/A N/A</v>
        <stp/>
        <stp>BDH|5509188356951832451</stp>
        <tr r="H378" s="4"/>
      </tp>
      <tp t="s">
        <v>#N/A N/A</v>
        <stp/>
        <stp>BDH|5076346307290050253</stp>
        <tr r="H16" s="4"/>
      </tp>
      <tp t="s">
        <v>#N/A N/A</v>
        <stp/>
        <stp>BDH|2344324362861731222</stp>
        <tr r="G171" s="4"/>
      </tp>
      <tp t="s">
        <v>#N/A N/A</v>
        <stp/>
        <stp>BDH|8409464471866556900</stp>
        <tr r="B253" s="4"/>
      </tp>
      <tp t="s">
        <v>#N/A N/A</v>
        <stp/>
        <stp>BDH|1871881725409514668</stp>
        <tr r="G188" s="4"/>
      </tp>
      <tp t="s">
        <v>#N/A N/A</v>
        <stp/>
        <stp>BDH|3748711946956308256</stp>
        <tr r="D268" s="4"/>
      </tp>
      <tp t="s">
        <v>#N/A N/A</v>
        <stp/>
        <stp>BDH|3378528496559422256</stp>
        <tr r="D253" s="4"/>
      </tp>
      <tp t="s">
        <v>#N/A N/A</v>
        <stp/>
        <stp>BDS|9232784161984847846</stp>
        <tr r="W9" s="4"/>
      </tp>
      <tp t="s">
        <v>#N/A N/A</v>
        <stp/>
        <stp>BDS|6490236800120199015</stp>
        <tr r="M134" s="4"/>
      </tp>
      <tp t="s">
        <v>#N/A N/A</v>
        <stp/>
        <stp>BDS|9205970442718153813</stp>
        <tr r="AG213" s="4"/>
      </tp>
      <tp t="e">
        <v>#N/A</v>
        <stp/>
        <stp>BDS|3020427530407664733</stp>
        <tr r="M233" s="4"/>
        <tr r="M233" s="4"/>
        <tr r="W233" s="4"/>
        <tr r="W233" s="4"/>
        <tr r="AG233" s="4"/>
        <tr r="AG233" s="4"/>
      </tp>
      <tp t="s">
        <v>#N/A N/A</v>
        <stp/>
        <stp>BDH|5053723114446652174</stp>
        <tr r="B64" s="4"/>
      </tp>
      <tp t="s">
        <v>#N/A N/A</v>
        <stp/>
        <stp>BDH|1319277152735374725</stp>
        <tr r="G183" s="4"/>
      </tp>
      <tp t="s">
        <v>#N/A N/A</v>
        <stp/>
        <stp>BDH|7038110243790348667</stp>
        <tr r="F279" s="4"/>
      </tp>
      <tp t="s">
        <v>#N/A N/A</v>
        <stp/>
        <stp>BDH|5459388948962795443</stp>
        <tr r="H375" s="4"/>
      </tp>
      <tp t="e">
        <v>#N/A</v>
        <stp/>
        <stp>BDS|8643900442063221223</stp>
        <tr r="W52" s="4"/>
        <tr r="W52" s="4"/>
        <tr r="AG52" s="4"/>
        <tr r="AG52" s="4"/>
        <tr r="M52" s="4"/>
        <tr r="M52" s="4"/>
      </tp>
      <tp t="s">
        <v>#N/A N/A</v>
        <stp/>
        <stp>BDS|4672765704681910690</stp>
        <tr r="AG299" s="4"/>
      </tp>
      <tp t="s">
        <v>#N/A N/A</v>
        <stp/>
        <stp>BDS|4535632171385157422</stp>
        <tr r="AG348" s="4"/>
      </tp>
      <tp t="s">
        <v>#N/A N/A</v>
        <stp/>
        <stp>BDH|2619361213920196467</stp>
        <tr r="C162" s="4"/>
      </tp>
      <tp t="s">
        <v>#N/A N/A</v>
        <stp/>
        <stp>BDH|1372468808852885318</stp>
        <tr r="B241" s="4"/>
      </tp>
      <tp t="s">
        <v>#N/A N/A</v>
        <stp/>
        <stp>BDH|1636531135046246560</stp>
        <tr r="D387" s="4"/>
      </tp>
      <tp t="s">
        <v>#N/A N/A</v>
        <stp/>
        <stp>BDH|3725721265103684520</stp>
        <tr r="E343" s="4"/>
      </tp>
      <tp t="s">
        <v>#N/A N/A</v>
        <stp/>
        <stp>BDH|5853468508336566375</stp>
        <tr r="B10" s="4"/>
      </tp>
      <tp t="s">
        <v>#N/A N/A</v>
        <stp/>
        <stp>BDH|5820300323844834475</stp>
        <tr r="B292" s="4"/>
      </tp>
      <tp t="s">
        <v>#N/A N/A</v>
        <stp/>
        <stp>BDS|8744020642980661843</stp>
        <tr r="M99" s="4"/>
      </tp>
      <tp t="s">
        <v>#N/A N/A</v>
        <stp/>
        <stp>BDS|4081102253676213244</stp>
        <tr r="AG224" s="4"/>
      </tp>
      <tp t="s">
        <v>#N/A N/A</v>
        <stp/>
        <stp>BDS|4333094575604803322</stp>
        <tr r="AG306" s="4"/>
      </tp>
      <tp t="s">
        <v>#N/A N/A</v>
        <stp/>
        <stp>BDH|4765551558641932163</stp>
        <tr r="D163" s="4"/>
      </tp>
      <tp t="s">
        <v>#N/A N/A</v>
        <stp/>
        <stp>BDH|5477407287448244544</stp>
        <tr r="E385" s="4"/>
      </tp>
      <tp t="s">
        <v>#N/A N/A</v>
        <stp/>
        <stp>BDH|4318906381541662010</stp>
        <tr r="G33" s="4"/>
      </tp>
      <tp t="s">
        <v>#N/A N/A</v>
        <stp/>
        <stp>BDH|7268022752066464036</stp>
        <tr r="C309" s="4"/>
      </tp>
      <tp t="s">
        <v>#N/A N/A</v>
        <stp/>
        <stp>BDH|4136561401154770143</stp>
        <tr r="F336" s="4"/>
      </tp>
      <tp t="s">
        <v>#N/A N/A</v>
        <stp/>
        <stp>BDH|7612037914153779136</stp>
        <tr r="C301" s="4"/>
      </tp>
      <tp t="s">
        <v>#N/A N/A</v>
        <stp/>
        <stp>BDH|9786213068559823034</stp>
        <tr r="C72" s="4"/>
      </tp>
      <tp t="s">
        <v>#N/A N/A</v>
        <stp/>
        <stp>BDH|2646649461376433027</stp>
        <tr r="I251" s="4"/>
      </tp>
      <tp t="s">
        <v>#N/A N/A</v>
        <stp/>
        <stp>BDS|5451705246891813203</stp>
        <tr r="W76" s="4"/>
      </tp>
      <tp t="s">
        <v>#N/A N/A</v>
        <stp/>
        <stp>BDS|5502617508012096463</stp>
        <tr r="AG393" s="4"/>
      </tp>
      <tp t="e">
        <v>#N/A</v>
        <stp/>
        <stp>BDS|5588088333917069442</stp>
        <tr r="AG58" s="4"/>
        <tr r="AG58" s="4"/>
        <tr r="M58" s="4"/>
        <tr r="M58" s="4"/>
        <tr r="W58" s="4"/>
        <tr r="W58" s="4"/>
      </tp>
      <tp t="s">
        <v>#N/A N/A</v>
        <stp/>
        <stp>BDS|6668121869421394548</stp>
        <tr r="W77" s="4"/>
      </tp>
      <tp t="e">
        <v>#N/A</v>
        <stp/>
        <stp>BDS|4960490185059634497</stp>
        <tr r="M379" s="4"/>
        <tr r="M379" s="4"/>
        <tr r="W379" s="4"/>
        <tr r="W379" s="4"/>
        <tr r="AG379" s="4"/>
        <tr r="AG379" s="4"/>
      </tp>
      <tp t="s">
        <v>#N/A N/A</v>
        <stp/>
        <stp>BDS|4225685159666036496</stp>
        <tr r="AG167" s="4"/>
      </tp>
      <tp t="s">
        <v>#N/A N/A</v>
        <stp/>
        <stp>BDH|1019682921549342901</stp>
        <tr r="I214" s="4"/>
      </tp>
      <tp t="s">
        <v>#N/A N/A</v>
        <stp/>
        <stp>BDH|3411501626029917814</stp>
        <tr r="G346" s="4"/>
      </tp>
      <tp t="s">
        <v>#N/A N/A</v>
        <stp/>
        <stp>BDH|3774445270861888417</stp>
        <tr r="G100" s="4"/>
      </tp>
      <tp t="s">
        <v>#N/A N/A</v>
        <stp/>
        <stp>BDH|3126395741505635458</stp>
        <tr r="G279" s="4"/>
      </tp>
      <tp t="s">
        <v>#N/A N/A</v>
        <stp/>
        <stp>BDH|6751048423735958432</stp>
        <tr r="H330" s="4"/>
      </tp>
      <tp t="s">
        <v>#N/A N/A</v>
        <stp/>
        <stp>BDH|6492388806734708479</stp>
        <tr r="C36" s="4"/>
      </tp>
      <tp t="s">
        <v>#N/A N/A</v>
        <stp/>
        <stp>BDS|7894343048873604692</stp>
        <tr r="AG182" s="4"/>
      </tp>
      <tp t="e">
        <v>#N/A</v>
        <stp/>
        <stp>BDS|7968198447803802441</stp>
        <tr r="AG124" s="4"/>
        <tr r="AG124" s="4"/>
        <tr r="M124" s="4"/>
        <tr r="M124" s="4"/>
        <tr r="W124" s="4"/>
        <tr r="W124" s="4"/>
      </tp>
      <tp t="e">
        <v>#N/A</v>
        <stp/>
        <stp>BDS|7153335548346019315</stp>
        <tr r="M282" s="4"/>
        <tr r="M282" s="4"/>
        <tr r="AG282" s="4"/>
        <tr r="AG282" s="4"/>
        <tr r="W282" s="4"/>
        <tr r="W282" s="4"/>
      </tp>
      <tp t="s">
        <v>#N/A N/A</v>
        <stp/>
        <stp>BDH|8684463533842917812</stp>
        <tr r="I174" s="4"/>
      </tp>
      <tp t="s">
        <v>#N/A N/A</v>
        <stp/>
        <stp>BDH|4772034549133209641</stp>
        <tr r="H261" s="4"/>
      </tp>
      <tp t="s">
        <v>#N/A N/A</v>
        <stp/>
        <stp>BDH|6647251047322810775</stp>
        <tr r="H394" s="4"/>
      </tp>
      <tp t="s">
        <v>#N/A N/A</v>
        <stp/>
        <stp>BDH|6892628822015144222</stp>
        <tr r="B45" s="4"/>
      </tp>
      <tp t="s">
        <v>#N/A N/A</v>
        <stp/>
        <stp>BDH|2849356835830399709</stp>
        <tr r="I149" s="4"/>
      </tp>
      <tp t="s">
        <v>#N/A N/A</v>
        <stp/>
        <stp>BDH|8302030488900210514</stp>
        <tr r="G156" s="4"/>
      </tp>
      <tp t="s">
        <v>#N/A N/A</v>
        <stp/>
        <stp>BDH|1132295369347316798</stp>
        <tr r="D225" s="4"/>
      </tp>
      <tp t="s">
        <v>#N/A N/A</v>
        <stp/>
        <stp>BDS|4031129229563386108</stp>
        <tr r="W306" s="4"/>
      </tp>
      <tp t="s">
        <v>#N/A N/A</v>
        <stp/>
        <stp>BDH|8374361176189274091</stp>
        <tr r="E281" s="4"/>
      </tp>
      <tp t="s">
        <v>#N/A N/A</v>
        <stp/>
        <stp>BDH|3449331776414926603</stp>
        <tr r="D333" s="4"/>
      </tp>
      <tp t="s">
        <v>#N/A N/A</v>
        <stp/>
        <stp>BDH|6667280165347407070</stp>
        <tr r="E112" s="4"/>
      </tp>
      <tp t="s">
        <v>#N/A N/A</v>
        <stp/>
        <stp>BDH|5415987820302387979</stp>
        <tr r="I107" s="4"/>
      </tp>
      <tp t="s">
        <v>#N/A N/A</v>
        <stp/>
        <stp>BDH|6334518345096853479</stp>
        <tr r="B12" s="4"/>
      </tp>
      <tp t="s">
        <v>#N/A N/A</v>
        <stp/>
        <stp>BDH|3700059668315231500</stp>
        <tr r="D136" s="4"/>
      </tp>
      <tp t="s">
        <v>#N/A N/A</v>
        <stp/>
        <stp>BDH|8312118397705814055</stp>
        <tr r="B235" s="4"/>
      </tp>
      <tp t="s">
        <v>#N/A N/A</v>
        <stp/>
        <stp>BDH|6623339666204962225</stp>
        <tr r="G330" s="4"/>
      </tp>
      <tp t="s">
        <v>#N/A N/A</v>
        <stp/>
        <stp>BDH|6636693370572007078</stp>
        <tr r="G211" s="4"/>
      </tp>
      <tp t="s">
        <v>#N/A N/A</v>
        <stp/>
        <stp>BDH|4084097856963493733</stp>
        <tr r="D92" s="4"/>
      </tp>
      <tp t="e">
        <v>#N/A</v>
        <stp/>
        <stp>BDS|5306145019839670910</stp>
        <tr r="W195" s="4"/>
        <tr r="W195" s="4"/>
        <tr r="AG195" s="4"/>
        <tr r="AG195" s="4"/>
        <tr r="M195" s="4"/>
        <tr r="M195" s="4"/>
      </tp>
      <tp t="s">
        <v>#N/A N/A</v>
        <stp/>
        <stp>BDS|7378574556953259197</stp>
        <tr r="M194" s="4"/>
      </tp>
      <tp t="e">
        <v>#N/A</v>
        <stp/>
        <stp>BDS|5105519548907970689</stp>
        <tr r="M199" s="4"/>
        <tr r="M199" s="4"/>
        <tr r="W199" s="4"/>
        <tr r="W199" s="4"/>
        <tr r="AG199" s="4"/>
        <tr r="AG199" s="4"/>
      </tp>
      <tp t="e">
        <v>#N/A</v>
        <stp/>
        <stp>BDS|3315243771072766186</stp>
        <tr r="M70" s="4"/>
        <tr r="M70" s="4"/>
        <tr r="W70" s="4"/>
        <tr r="W70" s="4"/>
        <tr r="AG70" s="4"/>
        <tr r="AG70" s="4"/>
      </tp>
      <tp t="s">
        <v>#N/A N/A</v>
        <stp/>
        <stp>BDS|2625726981689819144</stp>
        <tr r="M332" s="4"/>
      </tp>
      <tp t="s">
        <v>#N/A N/A</v>
        <stp/>
        <stp>BDH|3291520803740286387</stp>
        <tr r="F188" s="4"/>
      </tp>
      <tp t="s">
        <v>#N/A N/A</v>
        <stp/>
        <stp>BDH|8036056928858290762</stp>
        <tr r="I306" s="4"/>
      </tp>
      <tp t="s">
        <v>#N/A N/A</v>
        <stp/>
        <stp>BDH|1053059848519376977</stp>
        <tr r="B368" s="4"/>
      </tp>
      <tp t="s">
        <v>#N/A N/A</v>
        <stp/>
        <stp>BDH|4621608257602929015</stp>
        <tr r="C55" s="4"/>
      </tp>
      <tp t="s">
        <v>#N/A N/A</v>
        <stp/>
        <stp>BDH|6681510326335828105</stp>
        <tr r="I328" s="4"/>
      </tp>
      <tp t="s">
        <v>#N/A N/A</v>
        <stp/>
        <stp>BDH|4191149014310089184</stp>
        <tr r="C299" s="4"/>
      </tp>
      <tp t="e">
        <v>#N/A</v>
        <stp/>
        <stp>BDS|5892745253701908380</stp>
        <tr r="M383" s="4"/>
        <tr r="M383" s="4"/>
        <tr r="AG383" s="4"/>
        <tr r="AG383" s="4"/>
        <tr r="W383" s="4"/>
        <tr r="W383" s="4"/>
      </tp>
      <tp t="s">
        <v>#N/A N/A</v>
        <stp/>
        <stp>BDS|2504566738352590302</stp>
        <tr r="W375" s="4"/>
      </tp>
      <tp t="e">
        <v>#N/A</v>
        <stp/>
        <stp>BDS|9446468084303085385</stp>
        <tr r="AG156" s="4"/>
        <tr r="AG156" s="4"/>
        <tr r="M156" s="4"/>
        <tr r="M156" s="4"/>
        <tr r="W156" s="4"/>
        <tr r="W156" s="4"/>
      </tp>
      <tp t="s">
        <v>#N/A N/A</v>
        <stp/>
        <stp>BDS|5604399537131099166</stp>
        <tr r="M320" s="4"/>
      </tp>
      <tp t="s">
        <v>#N/A N/A</v>
        <stp/>
        <stp>BDH|9352156399252777664</stp>
        <tr r="E322" s="4"/>
      </tp>
      <tp t="s">
        <v>#N/A N/A</v>
        <stp/>
        <stp>BDH|4180948302619975105</stp>
        <tr r="D89" s="4"/>
      </tp>
      <tp t="s">
        <v>#N/A N/A</v>
        <stp/>
        <stp>BDH|5371457927552887474</stp>
        <tr r="F395" s="4"/>
      </tp>
      <tp t="s">
        <v>#N/A N/A</v>
        <stp/>
        <stp>BDH|4531973387951256194</stp>
        <tr r="B87" s="4"/>
      </tp>
      <tp t="s">
        <v>#N/A N/A</v>
        <stp/>
        <stp>BDH|8872473451185085902</stp>
        <tr r="G318" s="4"/>
      </tp>
      <tp t="s">
        <v>#N/A N/A</v>
        <stp/>
        <stp>BDH|2873260658283099382</stp>
        <tr r="I247" s="4"/>
      </tp>
      <tp t="s">
        <v>#N/A N/A</v>
        <stp/>
        <stp>BDH|5178287940350343649</stp>
        <tr r="H352" s="4"/>
      </tp>
      <tp t="s">
        <v>#N/A N/A</v>
        <stp/>
        <stp>BDS|1670490703447315708</stp>
        <tr r="W56" s="4"/>
      </tp>
      <tp t="e">
        <v>#N/A</v>
        <stp/>
        <stp>BDS|7418016428808367814</stp>
        <tr r="AG160" s="4"/>
        <tr r="AG160" s="4"/>
        <tr r="W160" s="4"/>
        <tr r="W160" s="4"/>
        <tr r="M160" s="4"/>
        <tr r="M160" s="4"/>
      </tp>
      <tp t="s">
        <v>#N/A N/A</v>
        <stp/>
        <stp>BDH|3180214108120246458</stp>
        <tr r="H120" s="4"/>
      </tp>
      <tp t="s">
        <v>#N/A N/A</v>
        <stp/>
        <stp>BDH|3322463975474703184</stp>
        <tr r="F283" s="4"/>
      </tp>
      <tp t="s">
        <v>#N/A N/A</v>
        <stp/>
        <stp>BDH|4346598962666788402</stp>
        <tr r="I195" s="4"/>
      </tp>
      <tp t="s">
        <v>#N/A N/A</v>
        <stp/>
        <stp>BDH|6966781859512598328</stp>
        <tr r="H278" s="4"/>
      </tp>
      <tp t="s">
        <v>#N/A N/A</v>
        <stp/>
        <stp>BDH|7370452144823842150</stp>
        <tr r="C114" s="4"/>
      </tp>
      <tp t="s">
        <v>#N/A N/A</v>
        <stp/>
        <stp>BDH|3816421027604045429</stp>
        <tr r="G316" s="4"/>
      </tp>
      <tp t="s">
        <v>#N/A N/A</v>
        <stp/>
        <stp>BDH|1300496340873691738</stp>
        <tr r="D360" s="4"/>
      </tp>
      <tp t="s">
        <v>#N/A N/A</v>
        <stp/>
        <stp>BDS|8892147814548358570</stp>
        <tr r="W203" s="4"/>
      </tp>
      <tp t="e">
        <v>#N/A</v>
        <stp/>
        <stp>BDS|6875177194402709908</stp>
        <tr r="M159" s="4"/>
        <tr r="M159" s="4"/>
        <tr r="AG159" s="4"/>
        <tr r="AG159" s="4"/>
        <tr r="W159" s="4"/>
        <tr r="W159" s="4"/>
      </tp>
      <tp t="s">
        <v>#N/A N/A</v>
        <stp/>
        <stp>BDS|3974556332797400765</stp>
        <tr r="AG112" s="4"/>
      </tp>
      <tp t="s">
        <v>#N/A N/A</v>
        <stp/>
        <stp>BDH|5817091539681014240</stp>
        <tr r="D165" s="4"/>
      </tp>
      <tp t="s">
        <v>#N/A N/A</v>
        <stp/>
        <stp>BDH|1572585076980165661</stp>
        <tr r="H377" s="4"/>
      </tp>
      <tp t="s">
        <v>#N/A N/A</v>
        <stp/>
        <stp>BDS|3162484754663149418</stp>
        <tr r="W151" s="4"/>
      </tp>
      <tp t="s">
        <v>#N/A N/A</v>
        <stp/>
        <stp>BDH|4448603458500859294</stp>
        <tr r="G374" s="4"/>
      </tp>
      <tp t="s">
        <v>#N/A N/A</v>
        <stp/>
        <stp>BDH|4239787000960114665</stp>
        <tr r="G139" s="4"/>
      </tp>
      <tp t="s">
        <v>#N/A N/A</v>
        <stp/>
        <stp>BDH|3830062367790183050</stp>
        <tr r="F100" s="4"/>
      </tp>
      <tp t="s">
        <v>#N/A N/A</v>
        <stp/>
        <stp>BDS|1689167353715909580</stp>
        <tr r="AG380" s="4"/>
      </tp>
      <tp t="s">
        <v>#N/A N/A</v>
        <stp/>
        <stp>BDS|9990372943443960860</stp>
        <tr r="W392" s="4"/>
      </tp>
      <tp t="e">
        <v>#N/A</v>
        <stp/>
        <stp>BDS|2565155394797723814</stp>
        <tr r="AG363" s="4"/>
        <tr r="AG363" s="4"/>
        <tr r="M363" s="4"/>
        <tr r="M363" s="4"/>
        <tr r="W363" s="4"/>
        <tr r="W363" s="4"/>
      </tp>
      <tp t="s">
        <v>#N/A N/A</v>
        <stp/>
        <stp>BDS|7578426923362764613</stp>
        <tr r="AG73" s="4"/>
      </tp>
      <tp t="s">
        <v>#N/A N/A</v>
        <stp/>
        <stp>BDH|3871681934692279146</stp>
        <tr r="G228" s="4"/>
      </tp>
      <tp t="s">
        <v>#N/A N/A</v>
        <stp/>
        <stp>BDH|5847902481078243999</stp>
        <tr r="H188" s="4"/>
      </tp>
      <tp t="s">
        <v>#N/A N/A</v>
        <stp/>
        <stp>BDH|6522324001640498006</stp>
        <tr r="D371" s="4"/>
      </tp>
      <tp t="s">
        <v>#N/A N/A</v>
        <stp/>
        <stp>BDS|9560859769273913134</stp>
        <tr r="W43" s="4"/>
      </tp>
      <tp t="e">
        <v>#N/A</v>
        <stp/>
        <stp>BDS|4697753227615623110</stp>
        <tr r="M110" s="4"/>
        <tr r="M110" s="4"/>
        <tr r="W110" s="4"/>
        <tr r="W110" s="4"/>
        <tr r="AG110" s="4"/>
        <tr r="AG110" s="4"/>
      </tp>
      <tp t="s">
        <v>#N/A N/A</v>
        <stp/>
        <stp>BDS|3707190250063875153</stp>
        <tr r="AG196" s="4"/>
      </tp>
      <tp t="e">
        <v>#N/A</v>
        <stp/>
        <stp>BDS|4643371046197033142</stp>
        <tr r="AG327" s="4"/>
        <tr r="AG327" s="4"/>
        <tr r="W327" s="4"/>
        <tr r="W327" s="4"/>
        <tr r="M327" s="4"/>
        <tr r="M327" s="4"/>
      </tp>
      <tp t="s">
        <v>#N/A N/A</v>
        <stp/>
        <stp>BDH|4879645641030641387</stp>
        <tr r="G338" s="4"/>
      </tp>
      <tp t="s">
        <v>#N/A N/A</v>
        <stp/>
        <stp>BDH|7014874981460755227</stp>
        <tr r="I185" s="4"/>
      </tp>
      <tp t="s">
        <v>#N/A N/A</v>
        <stp/>
        <stp>BDH|6811366436136929521</stp>
        <tr r="E248" s="4"/>
      </tp>
      <tp t="s">
        <v>#N/A N/A</v>
        <stp/>
        <stp>BDH|6955549431961941466</stp>
        <tr r="C215" s="4"/>
      </tp>
      <tp t="s">
        <v>#N/A N/A</v>
        <stp/>
        <stp>BDH|9054977164960405342</stp>
        <tr r="C8" s="4"/>
      </tp>
      <tp t="s">
        <v>#N/A N/A</v>
        <stp/>
        <stp>BDH|6777774968172396082</stp>
        <tr r="G153" s="4"/>
      </tp>
      <tp t="s">
        <v>#N/A N/A</v>
        <stp/>
        <stp>BDH|5837276113295900669</stp>
        <tr r="F288" s="4"/>
      </tp>
      <tp t="e">
        <v>#N/A</v>
        <stp/>
        <stp>BDS|9587095353528659196</stp>
        <tr r="W394" s="4"/>
        <tr r="W394" s="4"/>
        <tr r="M394" s="4"/>
        <tr r="M394" s="4"/>
        <tr r="AG394" s="4"/>
        <tr r="AG394" s="4"/>
      </tp>
      <tp t="s">
        <v>#N/A N/A</v>
        <stp/>
        <stp>BDS|4134741127572781650</stp>
        <tr r="M340" s="4"/>
      </tp>
      <tp t="e">
        <v>#N/A</v>
        <stp/>
        <stp>BDS|9865666768479710513</stp>
        <tr r="AG317" s="4"/>
        <tr r="AG317" s="4"/>
        <tr r="M317" s="4"/>
        <tr r="M317" s="4"/>
        <tr r="W317" s="4"/>
        <tr r="W317" s="4"/>
      </tp>
      <tp t="s">
        <v>#N/A N/A</v>
        <stp/>
        <stp>BDH|2675307890699345451</stp>
        <tr r="H156" s="4"/>
      </tp>
      <tp t="s">
        <v>#N/A N/A</v>
        <stp/>
        <stp>BDH|1767504944682219716</stp>
        <tr r="B372" s="4"/>
      </tp>
      <tp t="s">
        <v>#N/A N/A</v>
        <stp/>
        <stp>BDH|9679074315664745932</stp>
        <tr r="C89" s="4"/>
      </tp>
      <tp t="s">
        <v>#N/A N/A</v>
        <stp/>
        <stp>BDH|5423845271438448755</stp>
        <tr r="F208" s="4"/>
      </tp>
      <tp t="s">
        <v>#N/A N/A</v>
        <stp/>
        <stp>BDH|6626031664772432750</stp>
        <tr r="G186" s="4"/>
      </tp>
      <tp t="s">
        <v>#N/A N/A</v>
        <stp/>
        <stp>BDH|9823061048158500039</stp>
        <tr r="H213" s="4"/>
      </tp>
      <tp t="s">
        <v>#N/A N/A</v>
        <stp/>
        <stp>BDH|2769522704617793561</stp>
        <tr r="H232" s="4"/>
      </tp>
      <tp t="s">
        <v>#N/A N/A</v>
        <stp/>
        <stp>BDH|4594040203671261004</stp>
        <tr r="E221" s="4"/>
      </tp>
      <tp t="s">
        <v>#N/A N/A</v>
        <stp/>
        <stp>BDH|1609691539197191676</stp>
        <tr r="G42" s="4"/>
      </tp>
      <tp t="e">
        <v>#N/A</v>
        <stp/>
        <stp>BDS|6072183253444261389</stp>
        <tr r="M107" s="4"/>
        <tr r="M107" s="4"/>
        <tr r="W107" s="4"/>
        <tr r="W107" s="4"/>
        <tr r="AG107" s="4"/>
        <tr r="AG107" s="4"/>
      </tp>
      <tp t="s">
        <v>#N/A N/A</v>
        <stp/>
        <stp>BDS|4359718946141340364</stp>
        <tr r="W225" s="4"/>
      </tp>
      <tp t="e">
        <v>#N/A</v>
        <stp/>
        <stp>BDS|7470426812980673733</stp>
        <tr r="M207" s="4"/>
        <tr r="M207" s="4"/>
        <tr r="W207" s="4"/>
        <tr r="W207" s="4"/>
        <tr r="AG207" s="4"/>
        <tr r="AG207" s="4"/>
      </tp>
      <tp t="s">
        <v>#N/A N/A</v>
        <stp/>
        <stp>BDS|1026648666355513168</stp>
        <tr r="M114" s="4"/>
      </tp>
      <tp t="s">
        <v>#N/A N/A</v>
        <stp/>
        <stp>BDH|9762065775548421315</stp>
        <tr r="C116" s="4"/>
      </tp>
      <tp t="s">
        <v>#N/A N/A</v>
        <stp/>
        <stp>BDH|3516275304183661711</stp>
        <tr r="E393" s="4"/>
      </tp>
      <tp t="s">
        <v>#N/A N/A</v>
        <stp/>
        <stp>BDH|1004080378891525248</stp>
        <tr r="B392" s="4"/>
      </tp>
      <tp t="s">
        <v>#N/A N/A</v>
        <stp/>
        <stp>BDH|1766114235357722155</stp>
        <tr r="D280" s="4"/>
      </tp>
      <tp t="s">
        <v>#N/A N/A</v>
        <stp/>
        <stp>BDH|6642279468484059387</stp>
        <tr r="G262" s="4"/>
      </tp>
      <tp t="s">
        <v>#N/A N/A</v>
        <stp/>
        <stp>BDH|4302526957817771602</stp>
        <tr r="B150" s="4"/>
      </tp>
      <tp t="s">
        <v>#N/A N/A</v>
        <stp/>
        <stp>BDH|5995387337589018970</stp>
        <tr r="H374" s="4"/>
      </tp>
      <tp t="s">
        <v>#N/A N/A</v>
        <stp/>
        <stp>BDH|9789047804375512930</stp>
        <tr r="I94" s="4"/>
      </tp>
      <tp t="s">
        <v>#N/A N/A</v>
        <stp/>
        <stp>BDH|4917582040845863581</stp>
        <tr r="H289" s="4"/>
      </tp>
      <tp t="s">
        <v>#N/A N/A</v>
        <stp/>
        <stp>BDH|5206366731160737038</stp>
        <tr r="E232" s="4"/>
      </tp>
      <tp t="s">
        <v>#N/A N/A</v>
        <stp/>
        <stp>BDS|1097353005403149473</stp>
        <tr r="M392" s="4"/>
      </tp>
      <tp t="e">
        <v>#N/A</v>
        <stp/>
        <stp>BDS|9747247394361388626</stp>
        <tr r="M108" s="4"/>
        <tr r="M108" s="4"/>
        <tr r="W108" s="4"/>
        <tr r="W108" s="4"/>
        <tr r="AG108" s="4"/>
        <tr r="AG108" s="4"/>
      </tp>
      <tp t="s">
        <v>#N/A N/A</v>
        <stp/>
        <stp>BDS|2309717723507286558</stp>
        <tr r="M202" s="4"/>
      </tp>
      <tp t="e">
        <v>#N/A</v>
        <stp/>
        <stp>BDS|6001604806756208325</stp>
        <tr r="W338" s="4"/>
        <tr r="W338" s="4"/>
        <tr r="AG338" s="4"/>
        <tr r="AG338" s="4"/>
        <tr r="M338" s="4"/>
        <tr r="M338" s="4"/>
      </tp>
      <tp t="s">
        <v>#N/A N/A</v>
        <stp/>
        <stp>BDH|9367045968509802317</stp>
        <tr r="I331" s="4"/>
      </tp>
      <tp t="s">
        <v>#N/A N/A</v>
        <stp/>
        <stp>BDH|5479338563390152539</stp>
        <tr r="B298" s="4"/>
      </tp>
      <tp t="s">
        <v>#N/A N/A</v>
        <stp/>
        <stp>BDH|6631618832987431171</stp>
        <tr r="E341" s="4"/>
      </tp>
      <tp t="s">
        <v>#N/A N/A</v>
        <stp/>
        <stp>BDH|8483172987066412268</stp>
        <tr r="D217" s="4"/>
      </tp>
      <tp t="s">
        <v>#N/A N/A</v>
        <stp/>
        <stp>BDH|7372495383119848770</stp>
        <tr r="I49" s="4"/>
      </tp>
      <tp t="s">
        <v>#N/A N/A</v>
        <stp/>
        <stp>BDH|7364071435148412931</stp>
        <tr r="H119" s="4"/>
      </tp>
      <tp t="s">
        <v>#N/A N/A</v>
        <stp/>
        <stp>BDS|2919223868671381272</stp>
        <tr r="M345" s="4"/>
      </tp>
      <tp t="e">
        <v>#N/A</v>
        <stp/>
        <stp>BDS|6352249510669756979</stp>
        <tr r="M347" s="4"/>
        <tr r="M347" s="4"/>
        <tr r="AG347" s="4"/>
        <tr r="AG347" s="4"/>
        <tr r="W347" s="4"/>
        <tr r="W347" s="4"/>
      </tp>
      <tp t="s">
        <v>#N/A N/A</v>
        <stp/>
        <stp>BDS|3843861121334875804</stp>
        <tr r="W205" s="4"/>
      </tp>
      <tp t="s">
        <v>#N/A N/A</v>
        <stp/>
        <stp>BDH|5510407497174132945</stp>
        <tr r="C74" s="4"/>
      </tp>
      <tp t="s">
        <v>#N/A N/A</v>
        <stp/>
        <stp>BDH|7030717432602765435</stp>
        <tr r="F335" s="4"/>
      </tp>
      <tp t="s">
        <v>#N/A N/A</v>
        <stp/>
        <stp>BDH|4731264425723023230</stp>
        <tr r="D223" s="4"/>
      </tp>
      <tp t="s">
        <v>#N/A N/A</v>
        <stp/>
        <stp>BDH|3122283570906794595</stp>
        <tr r="C122" s="4"/>
      </tp>
      <tp t="s">
        <v>#N/A N/A</v>
        <stp/>
        <stp>BDH|7090106641376068163</stp>
        <tr r="G398" s="4"/>
      </tp>
      <tp t="s">
        <v>#N/A N/A</v>
        <stp/>
        <stp>BDH|4190822497512433276</stp>
        <tr r="I311" s="4"/>
      </tp>
      <tp t="s">
        <v>#N/A N/A</v>
        <stp/>
        <stp>BDH|7587139138791999104</stp>
        <tr r="G232" s="4"/>
      </tp>
      <tp t="s">
        <v>#N/A N/A</v>
        <stp/>
        <stp>BDH|2816762281551823909</stp>
        <tr r="B341" s="4"/>
      </tp>
      <tp t="e">
        <v>#N/A</v>
        <stp/>
        <stp>BDS|7783740097488834481</stp>
        <tr r="M350" s="4"/>
        <tr r="M350" s="4"/>
        <tr r="W350" s="4"/>
        <tr r="W350" s="4"/>
        <tr r="AG350" s="4"/>
        <tr r="AG350" s="4"/>
      </tp>
      <tp t="e">
        <v>#N/A</v>
        <stp/>
        <stp>BDS|7694555115161161734</stp>
        <tr r="W178" s="4"/>
        <tr r="W178" s="4"/>
        <tr r="M178" s="4"/>
        <tr r="M178" s="4"/>
        <tr r="AG178" s="4"/>
        <tr r="AG178" s="4"/>
      </tp>
      <tp t="s">
        <v>#N/A N/A</v>
        <stp/>
        <stp>BDS|2902688153542645605</stp>
        <tr r="W252" s="4"/>
      </tp>
      <tp t="e">
        <v>#N/A</v>
        <stp/>
        <stp>BDS|8767801112406976284</stp>
        <tr r="AG213" s="4"/>
        <tr r="AG213" s="4"/>
        <tr r="W213" s="4"/>
        <tr r="W213" s="4"/>
        <tr r="M213" s="4"/>
        <tr r="M213" s="4"/>
      </tp>
      <tp t="s">
        <v>#N/A N/A</v>
        <stp/>
        <stp>BDS|6531953784014123613</stp>
        <tr r="W112" s="4"/>
      </tp>
      <tp t="s">
        <v>#N/A N/A</v>
        <stp/>
        <stp>BDS|3970299851471097055</stp>
        <tr r="M381" s="4"/>
      </tp>
      <tp t="s">
        <v>#N/A N/A</v>
        <stp/>
        <stp>BDH|8627509093253213238</stp>
        <tr r="G390" s="4"/>
      </tp>
      <tp t="s">
        <v>#N/A N/A</v>
        <stp/>
        <stp>BDH|1750776403296533520</stp>
        <tr r="C372" s="4"/>
      </tp>
      <tp t="s">
        <v>#N/A N/A</v>
        <stp/>
        <stp>BDH|5472749355882659076</stp>
        <tr r="H128" s="4"/>
      </tp>
      <tp t="s">
        <v>#N/A N/A</v>
        <stp/>
        <stp>BDH|7772769779064830649</stp>
        <tr r="C255" s="4"/>
      </tp>
      <tp t="s">
        <v>#N/A N/A</v>
        <stp/>
        <stp>BDH|8778596415908678198</stp>
        <tr r="F321" s="4"/>
      </tp>
      <tp t="s">
        <v>#N/A N/A</v>
        <stp/>
        <stp>BDH|6927137600131833361</stp>
        <tr r="C307" s="4"/>
      </tp>
      <tp t="s">
        <v>#N/A N/A</v>
        <stp/>
        <stp>BDH|6015063743622696575</stp>
        <tr r="B398" s="4"/>
      </tp>
      <tp t="s">
        <v>#N/A N/A</v>
        <stp/>
        <stp>BDH|1912787729325594494</stp>
        <tr r="F107" s="4"/>
      </tp>
      <tp t="s">
        <v>#N/A N/A</v>
        <stp/>
        <stp>BDH|8707828528105926201</stp>
        <tr r="E243" s="4"/>
      </tp>
      <tp t="s">
        <v>#N/A N/A</v>
        <stp/>
        <stp>BDH|6042532268966600690</stp>
        <tr r="B100" s="4"/>
      </tp>
      <tp t="s">
        <v>#N/A N/A</v>
        <stp/>
        <stp>BDS|9296002780006045274</stp>
        <tr r="W394" s="4"/>
      </tp>
      <tp t="s">
        <v>#N/A N/A</v>
        <stp/>
        <stp>BDS|9753207949489393384</stp>
        <tr r="AG111" s="4"/>
      </tp>
      <tp t="s">
        <v>#N/A N/A</v>
        <stp/>
        <stp>BDS|8226501529813709993</stp>
        <tr r="W381" s="4"/>
      </tp>
      <tp t="s">
        <v>#N/A N/A</v>
        <stp/>
        <stp>BDS|2705202155926157661</stp>
        <tr r="M258" s="4"/>
      </tp>
      <tp t="s">
        <v>#N/A N/A</v>
        <stp/>
        <stp>BDS|3559343101007313267</stp>
        <tr r="AG284" s="4"/>
      </tp>
      <tp t="s">
        <v>#N/A N/A</v>
        <stp/>
        <stp>BDS|7516933376308168442</stp>
        <tr r="W249" s="4"/>
      </tp>
      <tp t="s">
        <v>#N/A N/A</v>
        <stp/>
        <stp>BDH|7588840596087578472</stp>
        <tr r="I105" s="4"/>
      </tp>
      <tp t="s">
        <v>#N/A N/A</v>
        <stp/>
        <stp>BDH|1464345953843373151</stp>
        <tr r="D308" s="4"/>
      </tp>
      <tp t="s">
        <v>#N/A N/A</v>
        <stp/>
        <stp>BDH|7794552126191447450</stp>
        <tr r="B15" s="4"/>
      </tp>
      <tp t="s">
        <v>#N/A N/A</v>
        <stp/>
        <stp>BDH|4458253218191450071</stp>
        <tr r="E185" s="4"/>
      </tp>
      <tp t="s">
        <v>#N/A N/A</v>
        <stp/>
        <stp>BDH|2487074315255401083</stp>
        <tr r="H182" s="4"/>
      </tp>
      <tp t="s">
        <v>#N/A N/A</v>
        <stp/>
        <stp>BDH|6593392447533946484</stp>
        <tr r="G194" s="4"/>
      </tp>
      <tp t="s">
        <v>#N/A N/A</v>
        <stp/>
        <stp>BDH|8158991809171235698</stp>
        <tr r="H40" s="4"/>
      </tp>
      <tp t="s">
        <v>#N/A N/A</v>
        <stp/>
        <stp>BDS|6686021321516773493</stp>
        <tr r="M37" s="4"/>
      </tp>
      <tp t="s">
        <v>#N/A N/A</v>
        <stp/>
        <stp>BDH|8886773877809259715</stp>
        <tr r="C261" s="4"/>
      </tp>
      <tp t="s">
        <v>#N/A N/A</v>
        <stp/>
        <stp>BDH|4148917192250970203</stp>
        <tr r="D266" s="4"/>
      </tp>
      <tp t="s">
        <v>#N/A N/A</v>
        <stp/>
        <stp>BDH|6576592616467815396</stp>
        <tr r="D99" s="4"/>
      </tp>
      <tp t="s">
        <v>#N/A N/A</v>
        <stp/>
        <stp>BDH|1476936428749135559</stp>
        <tr r="F376" s="4"/>
      </tp>
      <tp t="s">
        <v>#N/A N/A</v>
        <stp/>
        <stp>BDH|4967462201127528109</stp>
        <tr r="G119" s="4"/>
      </tp>
      <tp t="s">
        <v>#N/A N/A</v>
        <stp/>
        <stp>BDS|7456206928516024746</stp>
        <tr r="W232" s="4"/>
      </tp>
      <tp t="s">
        <v>#N/A N/A</v>
        <stp/>
        <stp>BDS|4865130627031695029</stp>
        <tr r="M226" s="4"/>
      </tp>
      <tp t="s">
        <v>#N/A N/A</v>
        <stp/>
        <stp>BDS|2391130406927757291</stp>
        <tr r="AG36" s="4"/>
      </tp>
      <tp t="s">
        <v>#N/A N/A</v>
        <stp/>
        <stp>BDH|5140393461715944380</stp>
        <tr r="C234" s="4"/>
      </tp>
      <tp t="s">
        <v>#N/A N/A</v>
        <stp/>
        <stp>BDH|9147534690391918235</stp>
        <tr r="D320" s="4"/>
      </tp>
      <tp t="s">
        <v>#N/A N/A</v>
        <stp/>
        <stp>BDH|3434831245680985929</stp>
        <tr r="F132" s="4"/>
      </tp>
      <tp t="s">
        <v>#N/A N/A</v>
        <stp/>
        <stp>BDH|4724186326282509351</stp>
        <tr r="I297" s="4"/>
      </tp>
      <tp t="s">
        <v>#N/A N/A</v>
        <stp/>
        <stp>BDH|1954266364250060320</stp>
        <tr r="B32" s="4"/>
      </tp>
      <tp t="s">
        <v>#N/A N/A</v>
        <stp/>
        <stp>BDH|2661442479980341713</stp>
        <tr r="H191" s="4"/>
      </tp>
      <tp t="s">
        <v>#N/A N/A</v>
        <stp/>
        <stp>BDH|6719068939070826394</stp>
        <tr r="G154" s="4"/>
      </tp>
      <tp t="s">
        <v>#N/A N/A</v>
        <stp/>
        <stp>BDS|2343582242497443238</stp>
        <tr r="AG90" s="4"/>
      </tp>
      <tp t="s">
        <v>#N/A N/A</v>
        <stp/>
        <stp>BDS|6080768177114970469</stp>
        <tr r="AG248" s="4"/>
      </tp>
      <tp t="s">
        <v>#N/A N/A</v>
        <stp/>
        <stp>BDH|9699202548921769874</stp>
        <tr r="H320" s="4"/>
      </tp>
      <tp t="s">
        <v>#N/A N/A</v>
        <stp/>
        <stp>BDH|5177367662560964626</stp>
        <tr r="G350" s="4"/>
      </tp>
      <tp t="s">
        <v>#N/A N/A</v>
        <stp/>
        <stp>BDH|5788019418672636061</stp>
        <tr r="G302" s="4"/>
      </tp>
      <tp t="s">
        <v>#N/A N/A</v>
        <stp/>
        <stp>BDH|2069126204862979714</stp>
        <tr r="B282" s="4"/>
      </tp>
      <tp t="s">
        <v>#N/A N/A</v>
        <stp/>
        <stp>BDH|8599763887647936632</stp>
        <tr r="G11" s="4"/>
      </tp>
      <tp t="s">
        <v>#N/A N/A</v>
        <stp/>
        <stp>BDH|5064887185011074238</stp>
        <tr r="D294" s="4"/>
      </tp>
      <tp t="s">
        <v>#N/A N/A</v>
        <stp/>
        <stp>BDS|2797323342672009184</stp>
        <tr r="W299" s="4"/>
      </tp>
      <tp t="s">
        <v>#N/A N/A</v>
        <stp/>
        <stp>BDH|7706590533974640348</stp>
        <tr r="H195" s="4"/>
      </tp>
      <tp t="s">
        <v>#N/A N/A</v>
        <stp/>
        <stp>BDH|5523918698740753342</stp>
        <tr r="F221" s="4"/>
      </tp>
      <tp t="s">
        <v>#N/A N/A</v>
        <stp/>
        <stp>BDH|3471879803165810874</stp>
        <tr r="G379" s="4"/>
      </tp>
      <tp t="s">
        <v>#N/A N/A</v>
        <stp/>
        <stp>BDS|4129665292299069498</stp>
        <tr r="AG39" s="4"/>
      </tp>
      <tp t="s">
        <v>#N/A N/A</v>
        <stp/>
        <stp>BDS|4018039731785760499</stp>
        <tr r="M123" s="4"/>
      </tp>
      <tp t="s">
        <v>#N/A N/A</v>
        <stp/>
        <stp>BDS|5951890891436568482</stp>
        <tr r="W73" s="4"/>
      </tp>
      <tp t="s">
        <v>#N/A N/A</v>
        <stp/>
        <stp>BDH|4258733122723743487</stp>
        <tr r="I35" s="4"/>
      </tp>
      <tp t="s">
        <v>#N/A N/A</v>
        <stp/>
        <stp>BDH|9090438626949853014</stp>
        <tr r="B118" s="4"/>
      </tp>
      <tp t="s">
        <v>#N/A N/A</v>
        <stp/>
        <stp>BDH|6496006102619369990</stp>
        <tr r="G317" s="4"/>
      </tp>
      <tp t="s">
        <v>#N/A N/A</v>
        <stp/>
        <stp>BDS|9023779867948805653</stp>
        <tr r="W282" s="4"/>
      </tp>
      <tp t="s">
        <v>#N/A N/A</v>
        <stp/>
        <stp>BDH|9172149578200340939</stp>
        <tr r="E175" s="4"/>
      </tp>
      <tp t="s">
        <v>#N/A N/A</v>
        <stp/>
        <stp>BDH|6358183388751673885</stp>
        <tr r="G189" s="4"/>
      </tp>
      <tp t="s">
        <v>#N/A N/A</v>
        <stp/>
        <stp>BDH|7058422837962198492</stp>
        <tr r="F280" s="4"/>
      </tp>
      <tp t="s">
        <v>#N/A N/A</v>
        <stp/>
        <stp>BDH|5602107073146853307</stp>
        <tr r="B207" s="4"/>
      </tp>
      <tp t="s">
        <v>#N/A N/A</v>
        <stp/>
        <stp>BDH|8210265075562850940</stp>
        <tr r="D20" s="4"/>
      </tp>
      <tp t="s">
        <v>#N/A N/A</v>
        <stp/>
        <stp>BDH|5364254129505081627</stp>
        <tr r="F230" s="4"/>
      </tp>
      <tp t="s">
        <v>#N/A N/A</v>
        <stp/>
        <stp>BDH|9951848750906995468</stp>
        <tr r="G9" s="4"/>
      </tp>
      <tp t="s">
        <v>#N/A N/A</v>
        <stp/>
        <stp>BDH|6631684209507021157</stp>
        <tr r="I93" s="4"/>
      </tp>
      <tp t="s">
        <v>#N/A N/A</v>
        <stp/>
        <stp>BDH|8650747996682752216</stp>
        <tr r="E365" s="4"/>
      </tp>
      <tp t="s">
        <v>#N/A N/A</v>
        <stp/>
        <stp>BDH|3621496618168782825</stp>
        <tr r="E167" s="4"/>
      </tp>
      <tp t="s">
        <v>#N/A N/A</v>
        <stp/>
        <stp>BDH|5812593502726598047</stp>
        <tr r="E313" s="4"/>
      </tp>
      <tp t="s">
        <v>#N/A N/A</v>
        <stp/>
        <stp>BDH|1090993033238927510</stp>
        <tr r="H370" s="4"/>
      </tp>
      <tp t="s">
        <v>#N/A N/A</v>
        <stp/>
        <stp>BDH|4321588656324965665</stp>
        <tr r="C334" s="4"/>
      </tp>
      <tp t="e">
        <v>#N/A</v>
        <stp/>
        <stp>BDS|8741894409146001049</stp>
        <tr r="W173" s="4"/>
        <tr r="W173" s="4"/>
        <tr r="M173" s="4"/>
        <tr r="M173" s="4"/>
        <tr r="AG173" s="4"/>
        <tr r="AG173" s="4"/>
      </tp>
      <tp t="s">
        <v>#N/A N/A</v>
        <stp/>
        <stp>BDS|9291026661230462962</stp>
        <tr r="M181" s="4"/>
      </tp>
      <tp t="s">
        <v>#N/A N/A</v>
        <stp/>
        <stp>BDS|6705468824180716611</stp>
        <tr r="W351" s="4"/>
      </tp>
      <tp t="s">
        <v>#N/A N/A</v>
        <stp/>
        <stp>BDS|6428647439126837328</stp>
        <tr r="AG66" s="4"/>
      </tp>
      <tp t="s">
        <v>#N/A N/A</v>
        <stp/>
        <stp>BDH|4219013150347687068</stp>
        <tr r="F207" s="4"/>
      </tp>
      <tp t="s">
        <v>#N/A N/A</v>
        <stp/>
        <stp>BDH|2331669257296633178</stp>
        <tr r="D311" s="4"/>
      </tp>
      <tp t="s">
        <v>#N/A N/A</v>
        <stp/>
        <stp>BDH|5010416253325873791</stp>
        <tr r="F191" s="4"/>
      </tp>
      <tp t="s">
        <v>#N/A N/A</v>
        <stp/>
        <stp>BDH|2216506526056293559</stp>
        <tr r="F122" s="4"/>
      </tp>
      <tp t="s">
        <v>#N/A N/A</v>
        <stp/>
        <stp>BDH|7367403941196052718</stp>
        <tr r="B112" s="4"/>
      </tp>
      <tp t="s">
        <v>#N/A N/A</v>
        <stp/>
        <stp>BDH|7486661774387002756</stp>
        <tr r="E371" s="4"/>
      </tp>
      <tp t="s">
        <v>#N/A N/A</v>
        <stp/>
        <stp>BDH|4413038126155441562</stp>
        <tr r="B208" s="4"/>
      </tp>
      <tp t="s">
        <v>#N/A N/A</v>
        <stp/>
        <stp>BDH|4933655876903819010</stp>
        <tr r="D83" s="4"/>
      </tp>
      <tp t="s">
        <v>#N/A N/A</v>
        <stp/>
        <stp>BDH|9134998019583477467</stp>
        <tr r="D288" s="4"/>
      </tp>
      <tp t="s">
        <v>#N/A N/A</v>
        <stp/>
        <stp>BDS|1487492949043343470</stp>
        <tr r="W139" s="4"/>
      </tp>
      <tp t="s">
        <v>#N/A N/A</v>
        <stp/>
        <stp>BDH|2123466187031829985</stp>
        <tr r="B280" s="4"/>
      </tp>
      <tp t="s">
        <v>#N/A N/A</v>
        <stp/>
        <stp>BDH|8231017741543267905</stp>
        <tr r="C183" s="4"/>
      </tp>
      <tp t="s">
        <v>#N/A N/A</v>
        <stp/>
        <stp>BDH|1946236635741936769</stp>
        <tr r="F111" s="4"/>
      </tp>
      <tp t="s">
        <v>#N/A N/A</v>
        <stp/>
        <stp>BDH|4854391155444072048</stp>
        <tr r="G227" s="4"/>
      </tp>
      <tp t="s">
        <v>#N/A N/A</v>
        <stp/>
        <stp>BDS|8763243710919238403</stp>
        <tr r="W176" s="4"/>
      </tp>
      <tp t="s">
        <v>#N/A N/A</v>
        <stp/>
        <stp>BDS|6587403642971000166</stp>
        <tr r="M250" s="4"/>
      </tp>
      <tp t="s">
        <v>#N/A N/A</v>
        <stp/>
        <stp>BDH|5461206440525212075</stp>
        <tr r="F157" s="4"/>
      </tp>
      <tp t="s">
        <v>#N/A N/A</v>
        <stp/>
        <stp>BDH|1560653341535016003</stp>
        <tr r="B151" s="4"/>
      </tp>
      <tp t="s">
        <v>#N/A N/A</v>
        <stp/>
        <stp>BDH|5941983877454775900</stp>
        <tr r="G90" s="4"/>
      </tp>
      <tp t="s">
        <v>#N/A N/A</v>
        <stp/>
        <stp>BDH|5685337548704954055</stp>
        <tr r="F400" s="4"/>
      </tp>
      <tp t="s">
        <v>#N/A N/A</v>
        <stp/>
        <stp>BDH|1347143823200158448</stp>
        <tr r="H356" s="4"/>
      </tp>
      <tp t="s">
        <v>#N/A N/A</v>
        <stp/>
        <stp>BDH|4543075644231092777</stp>
        <tr r="H241" s="4"/>
      </tp>
      <tp t="s">
        <v>#N/A N/A</v>
        <stp/>
        <stp>BDH|1046231423435546249</stp>
        <tr r="C285" s="4"/>
      </tp>
      <tp t="s">
        <v>#N/A N/A</v>
        <stp/>
        <stp>BDH|6100661208935718396</stp>
        <tr r="H111" s="4"/>
      </tp>
      <tp t="s">
        <v>#N/A N/A</v>
        <stp/>
        <stp>BDH|9883327066338530281</stp>
        <tr r="D169" s="4"/>
      </tp>
      <tp t="s">
        <v>#N/A N/A</v>
        <stp/>
        <stp>BDS|3174655501927636456</stp>
        <tr r="AG223" s="4"/>
      </tp>
      <tp t="e">
        <v>#N/A</v>
        <stp/>
        <stp>BDS|9512924559476181597</stp>
        <tr r="W32" s="4"/>
        <tr r="W32" s="4"/>
        <tr r="AG32" s="4"/>
        <tr r="AG32" s="4"/>
        <tr r="M32" s="4"/>
        <tr r="M32" s="4"/>
      </tp>
      <tp t="s">
        <v>#N/A N/A</v>
        <stp/>
        <stp>BDS|7103853080525117438</stp>
        <tr r="M253" s="4"/>
      </tp>
      <tp t="s">
        <v>#N/A N/A</v>
        <stp/>
        <stp>BDS|4418429947636587422</stp>
        <tr r="AG218" s="4"/>
      </tp>
      <tp t="s">
        <v>#N/A N/A</v>
        <stp/>
        <stp>BDH|4629903007122055977</stp>
        <tr r="E266" s="4"/>
      </tp>
      <tp t="s">
        <v>#N/A N/A</v>
        <stp/>
        <stp>BDH|3124992428137018965</stp>
        <tr r="I180" s="4"/>
      </tp>
      <tp t="s">
        <v>#N/A N/A</v>
        <stp/>
        <stp>BDH|2141363300144223330</stp>
        <tr r="D352" s="4"/>
      </tp>
      <tp t="s">
        <v>#N/A N/A</v>
        <stp/>
        <stp>BDH|2108113371575689718</stp>
        <tr r="E316" s="4"/>
      </tp>
      <tp t="s">
        <v>#N/A N/A</v>
        <stp/>
        <stp>BDH|6158011924213685147</stp>
        <tr r="C172" s="4"/>
      </tp>
      <tp t="s">
        <v>#N/A N/A</v>
        <stp/>
        <stp>BDH|6545914496958179855</stp>
        <tr r="E290" s="4"/>
      </tp>
      <tp t="s">
        <v>#N/A N/A</v>
        <stp/>
        <stp>BDH|1735059477559350907</stp>
        <tr r="F304" s="4"/>
      </tp>
      <tp t="s">
        <v>#N/A N/A</v>
        <stp/>
        <stp>BDH|3218024087409346428</stp>
        <tr r="H92" s="4"/>
      </tp>
      <tp t="s">
        <v>#N/A N/A</v>
        <stp/>
        <stp>BDH|3263577407814532414</stp>
        <tr r="E154" s="4"/>
      </tp>
      <tp t="s">
        <v>#N/A N/A</v>
        <stp/>
        <stp>BDH|6054172980478246139</stp>
        <tr r="E134" s="4"/>
      </tp>
      <tp t="s">
        <v>#N/A N/A</v>
        <stp/>
        <stp>BDS|1963932769869349173</stp>
        <tr r="M190" s="4"/>
      </tp>
      <tp t="s">
        <v>#N/A N/A</v>
        <stp/>
        <stp>BDS|2794093702655906122</stp>
        <tr r="M337" s="4"/>
      </tp>
      <tp t="e">
        <v>#N/A</v>
        <stp/>
        <stp>BDS|3086393949926741408</stp>
        <tr r="W346" s="4"/>
        <tr r="W346" s="4"/>
        <tr r="M346" s="4"/>
        <tr r="M346" s="4"/>
        <tr r="AG346" s="4"/>
        <tr r="AG346" s="4"/>
      </tp>
      <tp t="e">
        <v>#N/A</v>
        <stp/>
        <stp>BDS|3353043003171218418</stp>
        <tr r="W260" s="4"/>
        <tr r="W260" s="4"/>
        <tr r="AG260" s="4"/>
        <tr r="AG260" s="4"/>
        <tr r="M260" s="4"/>
        <tr r="M260" s="4"/>
      </tp>
      <tp t="s">
        <v>#N/A N/A</v>
        <stp/>
        <stp>BDS|7877028589148050146</stp>
        <tr r="AG12" s="4"/>
      </tp>
      <tp t="s">
        <v>#N/A N/A</v>
        <stp/>
        <stp>BDS|2559454778193778484</stp>
        <tr r="M211" s="4"/>
      </tp>
      <tp t="s">
        <v>#N/A N/A</v>
        <stp/>
        <stp>BDS|6903268032395997437</stp>
        <tr r="AG121" s="4"/>
      </tp>
      <tp t="s">
        <v>#N/A N/A</v>
        <stp/>
        <stp>BDH|8445941305656747152</stp>
        <tr r="I338" s="4"/>
      </tp>
      <tp t="s">
        <v>#N/A N/A</v>
        <stp/>
        <stp>BDH|6873264560422867614</stp>
        <tr r="F141" s="4"/>
      </tp>
      <tp t="s">
        <v>#N/A N/A</v>
        <stp/>
        <stp>BDH|6623718893699106728</stp>
        <tr r="B103" s="4"/>
      </tp>
      <tp t="s">
        <v>#N/A N/A</v>
        <stp/>
        <stp>BDH|1876692318354838461</stp>
        <tr r="I144" s="4"/>
      </tp>
      <tp t="s">
        <v>#N/A N/A</v>
        <stp/>
        <stp>BDH|4754835691031117237</stp>
        <tr r="G367" s="4"/>
      </tp>
      <tp t="s">
        <v>#N/A N/A</v>
        <stp/>
        <stp>BDH|6503063211332506308</stp>
        <tr r="F127" s="4"/>
      </tp>
      <tp t="s">
        <v>#N/A N/A</v>
        <stp/>
        <stp>BDH|8581629842178213409</stp>
        <tr r="E338" s="4"/>
      </tp>
      <tp t="s">
        <v>#N/A N/A</v>
        <stp/>
        <stp>BDH|9935884361652496332</stp>
        <tr r="G87" s="4"/>
      </tp>
      <tp t="s">
        <v>#N/A N/A</v>
        <stp/>
        <stp>BDH|8225102616447569968</stp>
        <tr r="F163" s="4"/>
      </tp>
      <tp t="s">
        <v>#N/A N/A</v>
        <stp/>
        <stp>BDH|5699114385118391269</stp>
        <tr r="B196" s="4"/>
      </tp>
      <tp t="s">
        <v>#N/A N/A</v>
        <stp/>
        <stp>BDS|9597625234279601312</stp>
        <tr r="M255" s="4"/>
      </tp>
      <tp t="e">
        <v>#N/A</v>
        <stp/>
        <stp>BDS|4021757871621580359</stp>
        <tr r="AG234" s="4"/>
        <tr r="AG234" s="4"/>
        <tr r="W234" s="4"/>
        <tr r="W234" s="4"/>
        <tr r="M234" s="4"/>
        <tr r="M234" s="4"/>
      </tp>
      <tp t="s">
        <v>#N/A N/A</v>
        <stp/>
        <stp>BDS|8968997952624009664</stp>
        <tr r="M166" s="4"/>
      </tp>
      <tp t="s">
        <v>#N/A N/A</v>
        <stp/>
        <stp>BDH|4734065166044350002</stp>
        <tr r="G216" s="4"/>
      </tp>
      <tp t="s">
        <v>#N/A N/A</v>
        <stp/>
        <stp>BDH|2402047671321414215</stp>
        <tr r="B276" s="4"/>
      </tp>
      <tp t="s">
        <v>#N/A N/A</v>
        <stp/>
        <stp>BDH|6031456158299121885</stp>
        <tr r="F138" s="4"/>
      </tp>
      <tp t="s">
        <v>#N/A N/A</v>
        <stp/>
        <stp>BDH|5431720264752325053</stp>
        <tr r="I54" s="4"/>
      </tp>
      <tp t="s">
        <v>#N/A N/A</v>
        <stp/>
        <stp>BDH|9444310619334110991</stp>
        <tr r="I196" s="4"/>
      </tp>
      <tp t="s">
        <v>#N/A N/A</v>
        <stp/>
        <stp>BDH|4394285322924483694</stp>
        <tr r="F164" s="4"/>
      </tp>
      <tp t="s">
        <v>#N/A N/A</v>
        <stp/>
        <stp>BDH|6260547357847423713</stp>
        <tr r="B318" s="4"/>
      </tp>
      <tp t="s">
        <v>#N/A N/A</v>
        <stp/>
        <stp>BDH|5995503057634948733</stp>
        <tr r="F183" s="4"/>
      </tp>
      <tp t="s">
        <v>#N/A N/A</v>
        <stp/>
        <stp>BDH|4163515772898030865</stp>
        <tr r="C306" s="4"/>
      </tp>
      <tp t="s">
        <v>#N/A N/A</v>
        <stp/>
        <stp>BDH|7055524383599315569</stp>
        <tr r="B356" s="4"/>
      </tp>
      <tp t="s">
        <v>#N/A N/A</v>
        <stp/>
        <stp>BDH|4520082046332688495</stp>
        <tr r="H93" s="4"/>
      </tp>
      <tp t="s">
        <v>#N/A N/A</v>
        <stp/>
        <stp>BDS|1777089725367725285</stp>
        <tr r="W78" s="4"/>
      </tp>
      <tp t="s">
        <v>#N/A N/A</v>
        <stp/>
        <stp>BDS|7763118868261272791</stp>
        <tr r="M62" s="4"/>
      </tp>
      <tp t="e">
        <v>#N/A</v>
        <stp/>
        <stp>BDS|9851688500489146047</stp>
        <tr r="AG143" s="4"/>
        <tr r="AG143" s="4"/>
        <tr r="W143" s="4"/>
        <tr r="W143" s="4"/>
        <tr r="M143" s="4"/>
        <tr r="M143" s="4"/>
      </tp>
      <tp t="s">
        <v>#N/A N/A</v>
        <stp/>
        <stp>BDS|2757302257871569305</stp>
        <tr r="W40" s="4"/>
      </tp>
      <tp t="s">
        <v>#N/A N/A</v>
        <stp/>
        <stp>BDS|5896473568833013223</stp>
        <tr r="M200" s="4"/>
      </tp>
      <tp t="e">
        <v>#N/A</v>
        <stp/>
        <stp>BDS|9589811716213752508</stp>
        <tr r="AG280" s="4"/>
        <tr r="AG280" s="4"/>
        <tr r="M280" s="4"/>
        <tr r="M280" s="4"/>
        <tr r="W280" s="4"/>
        <tr r="W280" s="4"/>
      </tp>
      <tp t="e">
        <v>#N/A</v>
        <stp/>
        <stp>BDS|1451618131294334629</stp>
        <tr r="AG74" s="4"/>
        <tr r="AG74" s="4"/>
        <tr r="W74" s="4"/>
        <tr r="W74" s="4"/>
        <tr r="M74" s="4"/>
        <tr r="M74" s="4"/>
      </tp>
      <tp t="s">
        <v>#N/A N/A</v>
        <stp/>
        <stp>BDH|1555889869898042110</stp>
        <tr r="E226" s="4"/>
      </tp>
      <tp t="s">
        <v>#N/A N/A</v>
        <stp/>
        <stp>BDH|9577958769648896844</stp>
        <tr r="I386" s="4"/>
      </tp>
      <tp t="s">
        <v>#N/A N/A</v>
        <stp/>
        <stp>BDH|3945092985315704872</stp>
        <tr r="C398" s="4"/>
      </tp>
      <tp t="s">
        <v>#N/A N/A</v>
        <stp/>
        <stp>BDH|9987198676738685159</stp>
        <tr r="H389" s="4"/>
      </tp>
      <tp t="s">
        <v>#N/A N/A</v>
        <stp/>
        <stp>BDH|4742551282559651639</stp>
        <tr r="F251" s="4"/>
      </tp>
      <tp t="s">
        <v>#N/A N/A</v>
        <stp/>
        <stp>BDH|3380877101694800985</stp>
        <tr r="B219" s="4"/>
      </tp>
      <tp t="s">
        <v>#N/A N/A</v>
        <stp/>
        <stp>BDS|6582485923154277365</stp>
        <tr r="M267" s="4"/>
      </tp>
      <tp t="s">
        <v>#N/A N/A</v>
        <stp/>
        <stp>BDS|1194004749780551272</stp>
        <tr r="M39" s="4"/>
      </tp>
      <tp t="s">
        <v>#N/A N/A</v>
        <stp/>
        <stp>BDH|6552451270337933535</stp>
        <tr r="B232" s="4"/>
      </tp>
      <tp t="s">
        <v>#N/A N/A</v>
        <stp/>
        <stp>BDH|7567332878736595210</stp>
        <tr r="C212" s="4"/>
      </tp>
      <tp t="s">
        <v>#N/A N/A</v>
        <stp/>
        <stp>BDH|2950936703629517568</stp>
        <tr r="I128" s="4"/>
      </tp>
      <tp t="s">
        <v>#N/A N/A</v>
        <stp/>
        <stp>BDS|4804721457305495420</stp>
        <tr r="AG127" s="4"/>
      </tp>
      <tp t="s">
        <v>#N/A N/A</v>
        <stp/>
        <stp>BDS|6456627523540627585</stp>
        <tr r="M142" s="4"/>
      </tp>
      <tp t="s">
        <v>#N/A N/A</v>
        <stp/>
        <stp>BDS|8468583751558218740</stp>
        <tr r="W279" s="4"/>
      </tp>
      <tp t="s">
        <v>#N/A N/A</v>
        <stp/>
        <stp>BDS|9171676286024347481</stp>
        <tr r="M231" s="4"/>
      </tp>
      <tp t="s">
        <v>#N/A N/A</v>
        <stp/>
        <stp>BDH|7906269091498797325</stp>
        <tr r="E144" s="4"/>
      </tp>
      <tp t="s">
        <v>#N/A N/A</v>
        <stp/>
        <stp>BDH|2135815341758389198</stp>
        <tr r="F235" s="4"/>
      </tp>
      <tp t="s">
        <v>#N/A N/A</v>
        <stp/>
        <stp>BDH|5532442748953590171</stp>
        <tr r="H187" s="4"/>
      </tp>
      <tp t="s">
        <v>#N/A N/A</v>
        <stp/>
        <stp>BDH|6374060590841994976</stp>
        <tr r="F60" s="4"/>
      </tp>
      <tp t="s">
        <v>#N/A N/A</v>
        <stp/>
        <stp>BDH|5934711196918301469</stp>
        <tr r="C113" s="4"/>
      </tp>
      <tp t="s">
        <v>#N/A N/A</v>
        <stp/>
        <stp>BDH|7258345145731110691</stp>
        <tr r="E348" s="4"/>
      </tp>
      <tp t="s">
        <v>#N/A N/A</v>
        <stp/>
        <stp>BDH|9985148291743019570</stp>
        <tr r="G83" s="4"/>
      </tp>
      <tp t="s">
        <v>#N/A N/A</v>
        <stp/>
        <stp>BDH|3208039137363838453</stp>
        <tr r="E387" s="4"/>
      </tp>
      <tp t="s">
        <v>#N/A N/A</v>
        <stp/>
        <stp>BDH|8982493493022919016</stp>
        <tr r="F173" s="4"/>
      </tp>
      <tp t="e">
        <v>#N/A</v>
        <stp/>
        <stp>BDS|2631017964450840337</stp>
        <tr r="W115" s="4"/>
        <tr r="W115" s="4"/>
        <tr r="AG115" s="4"/>
        <tr r="AG115" s="4"/>
        <tr r="M115" s="4"/>
        <tr r="M115" s="4"/>
      </tp>
      <tp t="s">
        <v>#N/A N/A</v>
        <stp/>
        <stp>BDS|4373682176573436115</stp>
        <tr r="W277" s="4"/>
      </tp>
      <tp t="e">
        <v>#N/A</v>
        <stp/>
        <stp>BDS|3494780187809556260</stp>
        <tr r="AG277" s="4"/>
        <tr r="AG277" s="4"/>
        <tr r="W277" s="4"/>
        <tr r="W277" s="4"/>
        <tr r="M277" s="4"/>
        <tr r="M277" s="4"/>
      </tp>
      <tp t="s">
        <v>#N/A N/A</v>
        <stp/>
        <stp>BDH|1097872489846184078</stp>
        <tr r="B400" s="4"/>
      </tp>
      <tp t="s">
        <v>#N/A N/A</v>
        <stp/>
        <stp>BDH|6803122184431201943</stp>
        <tr r="G62" s="4"/>
      </tp>
      <tp t="s">
        <v>#N/A N/A</v>
        <stp/>
        <stp>BDH|2817766661210312440</stp>
        <tr r="F340" s="4"/>
      </tp>
      <tp t="s">
        <v>#N/A N/A</v>
        <stp/>
        <stp>BDS|7111654904904846212</stp>
        <tr r="W10" s="4"/>
      </tp>
      <tp t="s">
        <v>#N/A N/A</v>
        <stp/>
        <stp>BDS|2975698166376670395</stp>
        <tr r="AG257" s="4"/>
      </tp>
      <tp t="s">
        <v>#N/A N/A</v>
        <stp/>
        <stp>BDH|6009229465086882365</stp>
        <tr r="E43" s="4"/>
      </tp>
      <tp t="s">
        <v>#N/A N/A</v>
        <stp/>
        <stp>BDH|5924073750165415238</stp>
        <tr r="B29" s="4"/>
      </tp>
      <tp t="s">
        <v>#N/A N/A</v>
        <stp/>
        <stp>BDH|6680922881194403483</stp>
        <tr r="I42" s="4"/>
      </tp>
      <tp t="s">
        <v>#N/A N/A</v>
        <stp/>
        <stp>BDH|3366626302467299587</stp>
        <tr r="D90" s="4"/>
      </tp>
      <tp t="s">
        <v>#N/A N/A</v>
        <stp/>
        <stp>BDH|4829570774500134139</stp>
        <tr r="B212" s="4"/>
      </tp>
      <tp t="s">
        <v>#N/A N/A</v>
        <stp/>
        <stp>BDH|2887605450135587348</stp>
        <tr r="C197" s="4"/>
      </tp>
      <tp t="s">
        <v>#N/A N/A</v>
        <stp/>
        <stp>BDS|3240216647567382597</stp>
        <tr r="AG136" s="4"/>
      </tp>
      <tp t="s">
        <v>#N/A N/A</v>
        <stp/>
        <stp>BDH|5567444678881576026</stp>
        <tr r="I253" s="4"/>
      </tp>
      <tp t="s">
        <v>#N/A N/A</v>
        <stp/>
        <stp>BDH|3923698699032441932</stp>
        <tr r="H221" s="4"/>
      </tp>
      <tp t="s">
        <v>#N/A N/A</v>
        <stp/>
        <stp>BDS|4082247168427053033</stp>
        <tr r="W366" s="4"/>
      </tp>
      <tp t="s">
        <v>#N/A N/A</v>
        <stp/>
        <stp>BDS|5689248485269036182</stp>
        <tr r="AG361" s="4"/>
      </tp>
      <tp t="s">
        <v>#N/A N/A</v>
        <stp/>
        <stp>BDS|6149445515682602697</stp>
        <tr r="M365" s="4"/>
      </tp>
      <tp t="s">
        <v>#N/A N/A</v>
        <stp/>
        <stp>BDS|8452724872499818634</stp>
        <tr r="W317" s="4"/>
      </tp>
      <tp t="s">
        <v>#N/A N/A</v>
        <stp/>
        <stp>BDS|9534921694516513897</stp>
        <tr r="AG280" s="4"/>
      </tp>
      <tp t="s">
        <v>#N/A N/A</v>
        <stp/>
        <stp>BDH|8624963443414436687</stp>
        <tr r="B129" s="4"/>
      </tp>
      <tp t="s">
        <v>#N/A N/A</v>
        <stp/>
        <stp>BDH|9875946147407760433</stp>
        <tr r="G46" s="4"/>
      </tp>
      <tp t="s">
        <v>#N/A N/A</v>
        <stp/>
        <stp>BDH|5021552942357951415</stp>
        <tr r="C38" s="4"/>
      </tp>
      <tp t="s">
        <v>#N/A N/A</v>
        <stp/>
        <stp>BDH|6667693812637193138</stp>
        <tr r="E291" s="4"/>
      </tp>
      <tp t="s">
        <v>#N/A N/A</v>
        <stp/>
        <stp>BDH|8748883102473766451</stp>
        <tr r="F61" s="4"/>
      </tp>
      <tp t="s">
        <v>#N/A N/A</v>
        <stp/>
        <stp>BDH|7810939632099595337</stp>
        <tr r="F87" s="4"/>
      </tp>
      <tp t="s">
        <v>#N/A N/A</v>
        <stp/>
        <stp>BDH|9508165648289298267</stp>
        <tr r="B56" s="4"/>
      </tp>
      <tp t="s">
        <v>#N/A N/A</v>
        <stp/>
        <stp>BDH|7199553201642845721</stp>
        <tr r="G165" s="4"/>
      </tp>
      <tp t="s">
        <v>#N/A N/A</v>
        <stp/>
        <stp>BDH|2684824595150675484</stp>
        <tr r="G349" s="4"/>
      </tp>
      <tp t="s">
        <v>#N/A N/A</v>
        <stp/>
        <stp>BDS|3017872274003987869</stp>
        <tr r="M98" s="4"/>
      </tp>
      <tp t="s">
        <v>#N/A N/A</v>
        <stp/>
        <stp>BDS|3021117219832662628</stp>
        <tr r="W313" s="4"/>
      </tp>
      <tp t="s">
        <v>#N/A N/A</v>
        <stp/>
        <stp>BDS|1704743887071895809</stp>
        <tr r="M84" s="4"/>
      </tp>
      <tp t="s">
        <v>#N/A N/A</v>
        <stp/>
        <stp>BDS|9122562158486348807</stp>
        <tr r="M156" s="4"/>
      </tp>
      <tp t="e">
        <v>#N/A</v>
        <stp/>
        <stp>BDS|1932424170373278656</stp>
        <tr r="AG62" s="4"/>
        <tr r="AG62" s="4"/>
        <tr r="W62" s="4"/>
        <tr r="W62" s="4"/>
        <tr r="M62" s="4"/>
        <tr r="M62" s="4"/>
      </tp>
      <tp t="s">
        <v>#N/A N/A</v>
        <stp/>
        <stp>BDH|6123217845734058395</stp>
        <tr r="C198" s="4"/>
      </tp>
      <tp t="s">
        <v>#N/A N/A</v>
        <stp/>
        <stp>BDH|4535015929296647774</stp>
        <tr r="E178" s="4"/>
      </tp>
      <tp t="s">
        <v>#N/A N/A</v>
        <stp/>
        <stp>BDH|8516227742518832117</stp>
        <tr r="H198" s="4"/>
      </tp>
      <tp t="s">
        <v>#N/A N/A</v>
        <stp/>
        <stp>BDH|5308829407028369294</stp>
        <tr r="D373" s="4"/>
      </tp>
      <tp t="s">
        <v>#N/A N/A</v>
        <stp/>
        <stp>BDH|4858935494911215214</stp>
        <tr r="H164" s="4"/>
      </tp>
      <tp t="s">
        <v>#N/A N/A</v>
        <stp/>
        <stp>BDH|4037671361985366692</stp>
        <tr r="F83" s="4"/>
      </tp>
      <tp t="s">
        <v>#N/A N/A</v>
        <stp/>
        <stp>BDS|9094644683617962736</stp>
        <tr r="W273" s="4"/>
      </tp>
      <tp t="s">
        <v>#N/A N/A</v>
        <stp/>
        <stp>BDS|3183089554924175516</stp>
        <tr r="W11" s="4"/>
      </tp>
      <tp t="s">
        <v>#N/A N/A</v>
        <stp/>
        <stp>BDS|6641652554780928236</stp>
        <tr r="W259" s="4"/>
      </tp>
      <tp t="s">
        <v>#N/A N/A</v>
        <stp/>
        <stp>BDH|3356078754320594187</stp>
        <tr r="E92" s="4"/>
      </tp>
      <tp t="s">
        <v>#N/A N/A</v>
        <stp/>
        <stp>BDH|7936633227016996299</stp>
        <tr r="F245" s="4"/>
      </tp>
      <tp t="s">
        <v>#N/A N/A</v>
        <stp/>
        <stp>BDH|6984578955771114076</stp>
        <tr r="H314" s="4"/>
      </tp>
      <tp t="s">
        <v>#N/A N/A</v>
        <stp/>
        <stp>BDH|1542322038270169631</stp>
        <tr r="E360" s="4"/>
      </tp>
      <tp t="s">
        <v>#N/A N/A</v>
        <stp/>
        <stp>BDH|6198026788561016868</stp>
        <tr r="C69" s="4"/>
      </tp>
      <tp t="s">
        <v>#N/A N/A</v>
        <stp/>
        <stp>BDH|1894786455837007385</stp>
        <tr r="I348" s="4"/>
      </tp>
      <tp t="s">
        <v>#N/A N/A</v>
        <stp/>
        <stp>BDH|7411957718579123154</stp>
        <tr r="E170" s="4"/>
      </tp>
      <tp t="s">
        <v>#N/A N/A</v>
        <stp/>
        <stp>BDH|9355350380956924327</stp>
        <tr r="H57" s="4"/>
      </tp>
      <tp t="s">
        <v>#N/A N/A</v>
        <stp/>
        <stp>BDH|6235585704844134024</stp>
        <tr r="H168" s="4"/>
      </tp>
      <tp t="s">
        <v>#N/A N/A</v>
        <stp/>
        <stp>BDH|6116162098288617148</stp>
        <tr r="D133" s="4"/>
      </tp>
      <tp t="s">
        <v>#N/A N/A</v>
        <stp/>
        <stp>BDH|5903546803666749148</stp>
        <tr r="H148" s="4"/>
      </tp>
      <tp t="s">
        <v>#N/A N/A</v>
        <stp/>
        <stp>BDS|1511307350104772408</stp>
        <tr r="W361" s="4"/>
      </tp>
      <tp t="s">
        <v>#N/A N/A</v>
        <stp/>
        <stp>BDS|4014557920483720702</stp>
        <tr r="AG269" s="4"/>
      </tp>
      <tp t="s">
        <v>#N/A N/A</v>
        <stp/>
        <stp>BDH|6634276430399204916</stp>
        <tr r="C384" s="4"/>
      </tp>
      <tp t="s">
        <v>#N/A N/A</v>
        <stp/>
        <stp>BDH|1482374203914279102</stp>
        <tr r="B156" s="4"/>
      </tp>
      <tp t="s">
        <v>#N/A N/A</v>
        <stp/>
        <stp>BDH|2474050547498581918</stp>
        <tr r="C357" s="4"/>
      </tp>
      <tp t="s">
        <v>#N/A N/A</v>
        <stp/>
        <stp>BDH|9027722933652346800</stp>
        <tr r="E182" s="4"/>
      </tp>
      <tp t="s">
        <v>#N/A N/A</v>
        <stp/>
        <stp>BDH|7100493811940843539</stp>
        <tr r="C258" s="4"/>
      </tp>
      <tp t="s">
        <v>#N/A N/A</v>
        <stp/>
        <stp>BDH|1631860194161419625</stp>
        <tr r="H326" s="4"/>
      </tp>
      <tp t="s">
        <v>#N/A N/A</v>
        <stp/>
        <stp>BDS|5218407416075684216</stp>
        <tr r="W212" s="4"/>
      </tp>
      <tp t="s">
        <v>#N/A N/A</v>
        <stp/>
        <stp>BDS|4000911146679337775</stp>
        <tr r="M339" s="4"/>
      </tp>
      <tp t="e">
        <v>#N/A</v>
        <stp/>
        <stp>BDS|5488156039147203798</stp>
        <tr r="M292" s="4"/>
        <tr r="M292" s="4"/>
        <tr r="AG292" s="4"/>
        <tr r="AG292" s="4"/>
        <tr r="W292" s="4"/>
        <tr r="W292" s="4"/>
      </tp>
      <tp t="s">
        <v>#N/A N/A</v>
        <stp/>
        <stp>BDH|7376912999640000082</stp>
        <tr r="B214" s="4"/>
      </tp>
      <tp t="s">
        <v>#N/A N/A</v>
        <stp/>
        <stp>BDH|8633840951731471341</stp>
        <tr r="G267" s="4"/>
      </tp>
      <tp t="s">
        <v>#N/A N/A</v>
        <stp/>
        <stp>BDH|4409604745645731453</stp>
        <tr r="B119" s="4"/>
      </tp>
      <tp t="s">
        <v>#N/A N/A</v>
        <stp/>
        <stp>BDH|9233689499658096903</stp>
        <tr r="C349" s="4"/>
      </tp>
      <tp t="s">
        <v>#N/A N/A</v>
        <stp/>
        <stp>BDH|2360472527344743779</stp>
        <tr r="F212" s="4"/>
      </tp>
      <tp t="s">
        <v>#N/A N/A</v>
        <stp/>
        <stp>BDH|2613420115444097423</stp>
        <tr r="D258" s="4"/>
      </tp>
      <tp t="s">
        <v>#N/A N/A</v>
        <stp/>
        <stp>BDS|5154057653890147760</stp>
        <tr r="W364" s="4"/>
      </tp>
      <tp t="e">
        <v>#N/A</v>
        <stp/>
        <stp>BDS|8155688098317840799</stp>
        <tr r="AG202" s="4"/>
        <tr r="AG202" s="4"/>
        <tr r="W202" s="4"/>
        <tr r="W202" s="4"/>
        <tr r="M202" s="4"/>
        <tr r="M202" s="4"/>
      </tp>
      <tp t="s">
        <v>#N/A N/A</v>
        <stp/>
        <stp>BDS|5214122505647675431</stp>
        <tr r="AG43" s="4"/>
      </tp>
      <tp t="s">
        <v>#N/A N/A</v>
        <stp/>
        <stp>BDH|5942315860097844005</stp>
        <tr r="E48" s="4"/>
      </tp>
      <tp t="s">
        <v>#N/A N/A</v>
        <stp/>
        <stp>BDH|6440235616413751163</stp>
        <tr r="H42" s="4"/>
      </tp>
      <tp t="s">
        <v>#N/A N/A</v>
        <stp/>
        <stp>BDH|2719194365467941527</stp>
        <tr r="C139" s="4"/>
      </tp>
      <tp t="s">
        <v>#N/A N/A</v>
        <stp/>
        <stp>BDH|9751838731986375367</stp>
        <tr r="D177" s="4"/>
      </tp>
      <tp t="s">
        <v>#N/A N/A</v>
        <stp/>
        <stp>BDH|6298943495484404579</stp>
        <tr r="B268" s="4"/>
      </tp>
      <tp t="s">
        <v>#N/A N/A</v>
        <stp/>
        <stp>BDH|9160450116652051928</stp>
        <tr r="E90" s="4"/>
      </tp>
      <tp t="s">
        <v>#N/A N/A</v>
        <stp/>
        <stp>BDS|3568550576635121368</stp>
        <tr r="M247" s="4"/>
      </tp>
      <tp t="s">
        <v>#N/A N/A</v>
        <stp/>
        <stp>BDH|3903977495634863026</stp>
        <tr r="I290" s="4"/>
      </tp>
      <tp t="s">
        <v>#N/A N/A</v>
        <stp/>
        <stp>BDH|8008848106441654659</stp>
        <tr r="B363" s="4"/>
      </tp>
      <tp t="s">
        <v>#N/A N/A</v>
        <stp/>
        <stp>BDH|6722599565004998631</stp>
        <tr r="G294" s="4"/>
      </tp>
      <tp t="s">
        <v>#N/A N/A</v>
        <stp/>
        <stp>BDH|2790124767400085233</stp>
        <tr r="I44" s="4"/>
      </tp>
      <tp t="s">
        <v>#N/A N/A</v>
        <stp/>
        <stp>BDH|4785112136245158404</stp>
        <tr r="F345" s="4"/>
      </tp>
      <tp t="s">
        <v>#N/A N/A</v>
        <stp/>
        <stp>BDH|5008698815774466196</stp>
        <tr r="C382" s="4"/>
      </tp>
      <tp t="s">
        <v>#N/A N/A</v>
        <stp/>
        <stp>BDH|5700403957235774669</stp>
        <tr r="H274" s="4"/>
      </tp>
      <tp t="s">
        <v>#N/A N/A</v>
        <stp/>
        <stp>BDS|5596182959824687241</stp>
        <tr r="AG23" s="4"/>
      </tp>
      <tp t="s">
        <v>#N/A N/A</v>
        <stp/>
        <stp>BDS|1196669617511078060</stp>
        <tr r="M344" s="4"/>
      </tp>
      <tp t="e">
        <v>#N/A</v>
        <stp/>
        <stp>BDS|5091695470605808679</stp>
        <tr r="W208" s="4"/>
        <tr r="W208" s="4"/>
        <tr r="M208" s="4"/>
        <tr r="M208" s="4"/>
        <tr r="AG208" s="4"/>
        <tr r="AG208" s="4"/>
      </tp>
      <tp t="s">
        <v>#N/A N/A</v>
        <stp/>
        <stp>BDS|2677144034247987099</stp>
        <tr r="AG199" s="4"/>
      </tp>
      <tp t="e">
        <v>#N/A</v>
        <stp/>
        <stp>BDS|3341123171565148776</stp>
        <tr r="AG374" s="4"/>
        <tr r="AG374" s="4"/>
        <tr r="M374" s="4"/>
        <tr r="M374" s="4"/>
        <tr r="W374" s="4"/>
        <tr r="W374" s="4"/>
      </tp>
      <tp t="s">
        <v>#N/A N/A</v>
        <stp/>
        <stp>BDS|4435252617471217122</stp>
        <tr r="W59" s="4"/>
      </tp>
      <tp t="s">
        <v>#N/A N/A</v>
        <stp/>
        <stp>BDH|1373713504812496347</stp>
        <tr r="I398" s="4"/>
      </tp>
      <tp t="s">
        <v>#N/A N/A</v>
        <stp/>
        <stp>BDH|5012283973845989246</stp>
        <tr r="B147" s="4"/>
      </tp>
      <tp t="s">
        <v>#N/A N/A</v>
        <stp/>
        <stp>BDH|5505434937061392449</stp>
        <tr r="C217" s="4"/>
      </tp>
      <tp t="s">
        <v>#N/A N/A</v>
        <stp/>
        <stp>BDH|1988661963286313093</stp>
        <tr r="I203" s="4"/>
      </tp>
      <tp t="s">
        <v>#N/A N/A</v>
        <stp/>
        <stp>BDH|8932875079963803397</stp>
        <tr r="E363" s="4"/>
      </tp>
      <tp t="s">
        <v>#N/A N/A</v>
        <stp/>
        <stp>BDH|3687404820716572452</stp>
        <tr r="C388" s="4"/>
      </tp>
      <tp t="s">
        <v>#N/A N/A</v>
        <stp/>
        <stp>BDS|4673255735742179001</stp>
        <tr r="W253" s="4"/>
      </tp>
      <tp t="e">
        <v>#N/A</v>
        <stp/>
        <stp>BDS|1700662611408403933</stp>
        <tr r="W281" s="4"/>
        <tr r="W281" s="4"/>
        <tr r="AG281" s="4"/>
        <tr r="AG281" s="4"/>
        <tr r="M281" s="4"/>
        <tr r="M281" s="4"/>
      </tp>
      <tp t="s">
        <v>#N/A N/A</v>
        <stp/>
        <stp>BDH|8675747760919111748</stp>
        <tr r="G150" s="4"/>
      </tp>
      <tp t="s">
        <v>#N/A N/A</v>
        <stp/>
        <stp>BDH|6218711926694532076</stp>
        <tr r="G26" s="4"/>
      </tp>
      <tp t="s">
        <v>#N/A N/A</v>
        <stp/>
        <stp>BDH|8403471243446499938</stp>
        <tr r="G340" s="4"/>
      </tp>
      <tp t="s">
        <v>#N/A N/A</v>
        <stp/>
        <stp>BDH|7170256926411591108</stp>
        <tr r="F134" s="4"/>
      </tp>
      <tp t="s">
        <v>#N/A N/A</v>
        <stp/>
        <stp>BDH|5740230361245246304</stp>
        <tr r="C318" s="4"/>
      </tp>
      <tp t="s">
        <v>#N/A N/A</v>
        <stp/>
        <stp>BDH|9686347280696434311</stp>
        <tr r="G80" s="4"/>
      </tp>
      <tp t="s">
        <v>#N/A N/A</v>
        <stp/>
        <stp>BDH|3228736477090482453</stp>
        <tr r="H189" s="4"/>
      </tp>
      <tp t="s">
        <v>#N/A N/A</v>
        <stp/>
        <stp>BDS|4735220690399153102</stp>
        <tr r="M369" s="4"/>
      </tp>
      <tp t="s">
        <v>#N/A N/A</v>
        <stp/>
        <stp>BDH|3825230979508277942</stp>
        <tr r="E102" s="4"/>
      </tp>
      <tp t="s">
        <v>#N/A N/A</v>
        <stp/>
        <stp>BDH|6717054069977799080</stp>
        <tr r="D46" s="4"/>
      </tp>
      <tp t="s">
        <v>#N/A N/A</v>
        <stp/>
        <stp>BDH|4240103475903437679</stp>
        <tr r="F351" s="4"/>
      </tp>
      <tp t="s">
        <v>#N/A N/A</v>
        <stp/>
        <stp>BDH|4504094039284677479</stp>
        <tr r="I92" s="4"/>
      </tp>
      <tp t="s">
        <v>#N/A N/A</v>
        <stp/>
        <stp>BDH|3198122314142239612</stp>
        <tr r="I313" s="4"/>
      </tp>
      <tp t="s">
        <v>#N/A N/A</v>
        <stp/>
        <stp>BDH|2634765260936621227</stp>
        <tr r="H155" s="4"/>
      </tp>
      <tp t="s">
        <v>#N/A N/A</v>
        <stp/>
        <stp>BDH|9181803654305863692</stp>
        <tr r="F253" s="4"/>
      </tp>
      <tp t="s">
        <v>#N/A N/A</v>
        <stp/>
        <stp>BDH|9914926276024983400</stp>
        <tr r="G175" s="4"/>
      </tp>
      <tp t="e">
        <v>#N/A</v>
        <stp/>
        <stp>BDS|4250385747061175593</stp>
        <tr r="M385" s="4"/>
        <tr r="M385" s="4"/>
        <tr r="W385" s="4"/>
        <tr r="W385" s="4"/>
        <tr r="AG385" s="4"/>
        <tr r="AG385" s="4"/>
      </tp>
      <tp t="s">
        <v>#N/A N/A</v>
        <stp/>
        <stp>BDH|8174064054353537932</stp>
        <tr r="H242" s="4"/>
      </tp>
      <tp t="s">
        <v>#N/A N/A</v>
        <stp/>
        <stp>BDH|3392377062760201119</stp>
        <tr r="H200" s="4"/>
      </tp>
      <tp t="s">
        <v>#N/A N/A</v>
        <stp/>
        <stp>BDH|4516132976500449512</stp>
        <tr r="E23" s="4"/>
      </tp>
      <tp t="s">
        <v>#N/A N/A</v>
        <stp/>
        <stp>BDH|5040069745151643708</stp>
        <tr r="B144" s="4"/>
      </tp>
      <tp t="s">
        <v>#N/A N/A</v>
        <stp/>
        <stp>BDH|2959933489435118170</stp>
        <tr r="B225" s="4"/>
      </tp>
      <tp t="s">
        <v>#N/A N/A</v>
        <stp/>
        <stp>BDH|6165286439455253572</stp>
        <tr r="F219" s="4"/>
      </tp>
      <tp t="s">
        <v>#N/A N/A</v>
        <stp/>
        <stp>BDH|5844980393520569234</stp>
        <tr r="C267" s="4"/>
      </tp>
      <tp t="s">
        <v>#N/A N/A</v>
        <stp/>
        <stp>BDH|1864425015732828125</stp>
        <tr r="H54" s="4"/>
      </tp>
      <tp t="s">
        <v>#N/A N/A</v>
        <stp/>
        <stp>BDH|8604143940688487238</stp>
        <tr r="C187" s="4"/>
      </tp>
      <tp t="s">
        <v>#N/A N/A</v>
        <stp/>
        <stp>BDH|9511725781241023030</stp>
        <tr r="C383" s="4"/>
      </tp>
      <tp t="s">
        <v>#N/A N/A</v>
        <stp/>
        <stp>BDH|6149244144567252068</stp>
        <tr r="E147" s="4"/>
      </tp>
      <tp t="s">
        <v>#N/A N/A</v>
        <stp/>
        <stp>BDH|67977831530073035</stp>
        <tr r="I377" s="4"/>
      </tp>
      <tp t="e">
        <v>#N/A</v>
        <stp/>
        <stp>BDS|6746870489933005537</stp>
        <tr r="AG126" s="4"/>
        <tr r="AG126" s="4"/>
        <tr r="W126" s="4"/>
        <tr r="W126" s="4"/>
        <tr r="M126" s="4"/>
        <tr r="M126" s="4"/>
      </tp>
      <tp t="s">
        <v>#N/A N/A</v>
        <stp/>
        <stp>BDS|6298258819945216062</stp>
        <tr r="M210" s="4"/>
      </tp>
      <tp t="s">
        <v>#N/A N/A</v>
        <stp/>
        <stp>BDS|4247094293258025524</stp>
        <tr r="M277" s="4"/>
      </tp>
      <tp t="s">
        <v>#N/A N/A</v>
        <stp/>
        <stp>BDH|6844861129795907941</stp>
        <tr r="H361" s="4"/>
      </tp>
      <tp t="s">
        <v>#N/A N/A</v>
        <stp/>
        <stp>BDH|2802509795047049976</stp>
        <tr r="B285" s="4"/>
      </tp>
      <tp t="s">
        <v>#N/A N/A</v>
        <stp/>
        <stp>BDH|2891525625367776222</stp>
        <tr r="I148" s="4"/>
      </tp>
      <tp t="s">
        <v>#N/A N/A</v>
        <stp/>
        <stp>BDH|3515763776021877279</stp>
        <tr r="E62" s="4"/>
      </tp>
      <tp t="s">
        <v>#N/A N/A</v>
        <stp/>
        <stp>BDS|6253685922353649154</stp>
        <tr r="AG374" s="4"/>
      </tp>
      <tp t="s">
        <v>#N/A N/A</v>
        <stp/>
        <stp>BDH|1913363236441738057</stp>
        <tr r="I262" s="4"/>
      </tp>
      <tp t="s">
        <v>#N/A N/A</v>
        <stp/>
        <stp>BDH|8857901917476177652</stp>
        <tr r="H397" s="4"/>
      </tp>
      <tp t="s">
        <v>#N/A N/A</v>
        <stp/>
        <stp>BDH|2847538919342133489</stp>
        <tr r="D75" s="4"/>
      </tp>
      <tp t="s">
        <v>#N/A N/A</v>
        <stp/>
        <stp>BDH|9764399761408422400</stp>
        <tr r="C320" s="4"/>
      </tp>
      <tp t="s">
        <v>#N/A N/A</v>
        <stp/>
        <stp>BDH|5781484843144125166</stp>
        <tr r="D361" s="4"/>
      </tp>
      <tp t="s">
        <v>#N/A N/A</v>
        <stp/>
        <stp>BDH|3233487572283672359</stp>
        <tr r="E235" s="4"/>
      </tp>
      <tp t="s">
        <v>#N/A N/A</v>
        <stp/>
        <stp>BDH|7865372324595780374</stp>
        <tr r="B49" s="4"/>
      </tp>
      <tp t="s">
        <v>#N/A N/A</v>
        <stp/>
        <stp>BDH|2267570170998979874</stp>
        <tr r="C239" s="4"/>
      </tp>
      <tp t="s">
        <v>#N/A N/A</v>
        <stp/>
        <stp>BDH|1827702727054172059</stp>
        <tr r="I320" s="4"/>
      </tp>
      <tp t="s">
        <v>#N/A N/A</v>
        <stp/>
        <stp>BDH|9848579803064016872</stp>
        <tr r="E179" s="4"/>
      </tp>
      <tp t="s">
        <v>#N/A N/A</v>
        <stp/>
        <stp>BDS|4129511342860227584</stp>
        <tr r="AG245" s="4"/>
      </tp>
      <tp t="s">
        <v>#N/A N/A</v>
        <stp/>
        <stp>BDS|2831727654570513032</stp>
        <tr r="AG147" s="4"/>
      </tp>
      <tp t="e">
        <v>#N/A</v>
        <stp/>
        <stp>BDS|8418760598226442066</stp>
        <tr r="W294" s="4"/>
        <tr r="W294" s="4"/>
        <tr r="M294" s="4"/>
        <tr r="M294" s="4"/>
        <tr r="AG294" s="4"/>
        <tr r="AG294" s="4"/>
      </tp>
      <tp t="s">
        <v>#N/A N/A</v>
        <stp/>
        <stp>BDH|5016246689107216874</stp>
        <tr r="C230" s="4"/>
      </tp>
      <tp t="s">
        <v>#N/A N/A</v>
        <stp/>
        <stp>BDH|7823584775313839655</stp>
        <tr r="E250" s="4"/>
      </tp>
      <tp t="s">
        <v>#N/A N/A</v>
        <stp/>
        <stp>BDH|7194691714929570914</stp>
        <tr r="I296" s="4"/>
      </tp>
      <tp t="s">
        <v>#N/A N/A</v>
        <stp/>
        <stp>BDH|2914110432141608142</stp>
        <tr r="I52" s="4"/>
      </tp>
      <tp t="s">
        <v>#N/A N/A</v>
        <stp/>
        <stp>BDH|1777364914061521284</stp>
        <tr r="H281" s="4"/>
      </tp>
      <tp t="s">
        <v>#N/A N/A</v>
        <stp/>
        <stp>BDH|2453190063657110274</stp>
        <tr r="G292" s="4"/>
      </tp>
      <tp t="s">
        <v>#N/A N/A</v>
        <stp/>
        <stp>BDH|6579696764270752678</stp>
        <tr r="F101" s="4"/>
      </tp>
      <tp t="e">
        <v>#N/A</v>
        <stp/>
        <stp>BDS|1814098775857992143</stp>
        <tr r="W60" s="4"/>
        <tr r="W60" s="4"/>
        <tr r="M60" s="4"/>
        <tr r="M60" s="4"/>
        <tr r="AG60" s="4"/>
        <tr r="AG60" s="4"/>
      </tp>
      <tp t="s">
        <v>#N/A N/A</v>
        <stp/>
        <stp>BDS|7284550175281943421</stp>
        <tr r="W103" s="4"/>
      </tp>
      <tp t="e">
        <v>#N/A</v>
        <stp/>
        <stp>BDS|7746224068761148253</stp>
        <tr r="M135" s="4"/>
        <tr r="M135" s="4"/>
        <tr r="AG135" s="4"/>
        <tr r="AG135" s="4"/>
        <tr r="W135" s="4"/>
        <tr r="W135" s="4"/>
      </tp>
      <tp t="s">
        <v>#N/A N/A</v>
        <stp/>
        <stp>BDS|1076183963395200306</stp>
        <tr r="M49" s="4"/>
      </tp>
      <tp t="s">
        <v>#N/A N/A</v>
        <stp/>
        <stp>BDS|7554569354685795296</stp>
        <tr r="M143" s="4"/>
      </tp>
      <tp t="s">
        <v>#N/A N/A</v>
        <stp/>
        <stp>BDH|7916424278766348297</stp>
        <tr r="C391" s="4"/>
      </tp>
      <tp t="s">
        <v>#N/A N/A</v>
        <stp/>
        <stp>BDH|3183523180949930731</stp>
        <tr r="C396" s="4"/>
      </tp>
      <tp t="s">
        <v>#N/A N/A</v>
        <stp/>
        <stp>BDH|8265553898413722710</stp>
        <tr r="B27" s="4"/>
      </tp>
      <tp t="s">
        <v>#N/A N/A</v>
        <stp/>
        <stp>BDH|9828024895885732519</stp>
        <tr r="G72" s="4"/>
      </tp>
      <tp t="s">
        <v>#N/A N/A</v>
        <stp/>
        <stp>BDH|1999839609709255088</stp>
        <tr r="I68" s="4"/>
      </tp>
      <tp t="s">
        <v>#N/A N/A</v>
        <stp/>
        <stp>BDH|8218984023840595359</stp>
        <tr r="D275" s="4"/>
      </tp>
      <tp t="s">
        <v>#N/A N/A</v>
        <stp/>
        <stp>BDS|2963777010986464240</stp>
        <tr r="AG260" s="4"/>
      </tp>
      <tp t="s">
        <v>#N/A N/A</v>
        <stp/>
        <stp>BDS|4207553728936977582</stp>
        <tr r="W108" s="4"/>
      </tp>
      <tp t="s">
        <v>#N/A N/A</v>
        <stp/>
        <stp>BDS|4345319429164019152</stp>
        <tr r="M95" s="4"/>
      </tp>
      <tp t="s">
        <v>#N/A N/A</v>
        <stp/>
        <stp>BDS|5598528608864223439</stp>
        <tr r="M35" s="4"/>
      </tp>
      <tp t="e">
        <v>#N/A</v>
        <stp/>
        <stp>BDS|1398693191598286674</stp>
        <tr r="AG398" s="4"/>
        <tr r="AG398" s="4"/>
        <tr r="W398" s="4"/>
        <tr r="W398" s="4"/>
        <tr r="M398" s="4"/>
        <tr r="M398" s="4"/>
      </tp>
      <tp t="s">
        <v>#N/A N/A</v>
        <stp/>
        <stp>BDH|8874811805250787055</stp>
        <tr r="B101" s="4"/>
      </tp>
      <tp t="s">
        <v>#N/A N/A</v>
        <stp/>
        <stp>BDH|3852223710015091545</stp>
        <tr r="D206" s="4"/>
      </tp>
      <tp t="s">
        <v>#N/A N/A</v>
        <stp/>
        <stp>BDH|7280057522346957324</stp>
        <tr r="H385" s="4"/>
      </tp>
      <tp t="s">
        <v>#N/A N/A</v>
        <stp/>
        <stp>BDH|6270895510909404617</stp>
        <tr r="H82" s="4"/>
      </tp>
      <tp t="s">
        <v>#N/A N/A</v>
        <stp/>
        <stp>BDH|5269372237876857346</stp>
        <tr r="F110" s="4"/>
      </tp>
      <tp t="s">
        <v>#N/A N/A</v>
        <stp/>
        <stp>BDS|9898080042994980943</stp>
        <tr r="W311" s="4"/>
      </tp>
      <tp t="s">
        <v>#N/A N/A</v>
        <stp/>
        <stp>BDS|4949728029147941641</stp>
        <tr r="W304" s="4"/>
      </tp>
      <tp t="s">
        <v>#N/A N/A</v>
        <stp/>
        <stp>BDH|1318269335786966668</stp>
        <tr r="G65" s="4"/>
      </tp>
      <tp t="s">
        <v>#N/A N/A</v>
        <stp/>
        <stp>BDH|1274280335402899289</stp>
        <tr r="F289" s="4"/>
      </tp>
      <tp t="s">
        <v>#N/A N/A</v>
        <stp/>
        <stp>BDH|6454929836444726889</stp>
        <tr r="H65" s="4"/>
      </tp>
      <tp t="s">
        <v>#N/A N/A</v>
        <stp/>
        <stp>BDH|8517581190884224008</stp>
        <tr r="I333" s="4"/>
      </tp>
      <tp t="s">
        <v>#N/A N/A</v>
        <stp/>
        <stp>BDH|9572332220919150182</stp>
        <tr r="I58" s="4"/>
      </tp>
      <tp t="s">
        <v>#N/A N/A</v>
        <stp/>
        <stp>BDH|1212118815568837914</stp>
        <tr r="I207" s="4"/>
      </tp>
      <tp t="s">
        <v>#N/A N/A</v>
        <stp/>
        <stp>BDH|4617624408905612751</stp>
        <tr r="C46" s="4"/>
      </tp>
      <tp t="s">
        <v>#N/A N/A</v>
        <stp/>
        <stp>BDH|9969203087356680572</stp>
        <tr r="C371" s="4"/>
      </tp>
      <tp t="s">
        <v>#N/A N/A</v>
        <stp/>
        <stp>BDH|5569814105654794991</stp>
        <tr r="E27" s="4"/>
      </tp>
      <tp t="s">
        <v>#N/A N/A</v>
        <stp/>
        <stp>BDH|3322731708690111457</stp>
        <tr r="F247" s="4"/>
      </tp>
      <tp t="s">
        <v>#N/A N/A</v>
        <stp/>
        <stp>BDH|1508128418389186824</stp>
        <tr r="B326" s="4"/>
      </tp>
      <tp t="s">
        <v>#N/A N/A</v>
        <stp/>
        <stp>BDH|5314335102871657784</stp>
        <tr r="B321" s="4"/>
      </tp>
      <tp t="s">
        <v>#N/A N/A</v>
        <stp/>
        <stp>BDH|1019672239302142638</stp>
        <tr r="H78" s="4"/>
      </tp>
      <tp t="s">
        <v>#N/A N/A</v>
        <stp/>
        <stp>BDH|8008990601800767128</stp>
        <tr r="E191" s="4"/>
      </tp>
      <tp t="s">
        <v>#N/A N/A</v>
        <stp/>
        <stp>BDH|6439524673722043689</stp>
        <tr r="G277" s="4"/>
      </tp>
      <tp t="s">
        <v>#N/A N/A</v>
        <stp/>
        <stp>BDS|8820144032453980955</stp>
        <tr r="W15" s="4"/>
      </tp>
      <tp t="s">
        <v>#N/A N/A</v>
        <stp/>
        <stp>BDS|8339264790211327245</stp>
        <tr r="M46" s="4"/>
      </tp>
      <tp t="s">
        <v>#N/A N/A</v>
        <stp/>
        <stp>BDS|4309375141163726005</stp>
        <tr r="W274" s="4"/>
      </tp>
      <tp t="s">
        <v>#N/A N/A</v>
        <stp/>
        <stp>BDS|9259180028438233221</stp>
        <tr r="W7" s="4"/>
      </tp>
      <tp t="s">
        <v>#N/A N/A</v>
        <stp/>
        <stp>BDS|4730954869868990306</stp>
        <tr r="AG246" s="4"/>
      </tp>
      <tp t="e">
        <v>#N/A</v>
        <stp/>
        <stp>BDS|1451472394764710826</stp>
        <tr r="M269" s="4"/>
        <tr r="M269" s="4"/>
        <tr r="W269" s="4"/>
        <tr r="W269" s="4"/>
        <tr r="AG269" s="4"/>
        <tr r="AG269" s="4"/>
      </tp>
      <tp t="e">
        <v>#N/A</v>
        <stp/>
        <stp>BDS|2931410864137746791</stp>
        <tr r="AG125" s="4"/>
        <tr r="AG125" s="4"/>
        <tr r="M125" s="4"/>
        <tr r="M125" s="4"/>
        <tr r="W125" s="4"/>
        <tr r="W125" s="4"/>
      </tp>
      <tp t="s">
        <v>#N/A N/A</v>
        <stp/>
        <stp>BDH|7479434053271207740</stp>
        <tr r="D59" s="4"/>
      </tp>
      <tp t="s">
        <v>#N/A N/A</v>
        <stp/>
        <stp>BDH|4366217574812734338</stp>
        <tr r="D105" s="4"/>
      </tp>
      <tp t="s">
        <v>#N/A N/A</v>
        <stp/>
        <stp>BDH|1423040535390263255</stp>
        <tr r="C358" s="4"/>
      </tp>
      <tp t="s">
        <v>#N/A N/A</v>
        <stp/>
        <stp>BDH|8944950300753659284</stp>
        <tr r="E286" s="4"/>
      </tp>
      <tp t="s">
        <v>#N/A N/A</v>
        <stp/>
        <stp>BDH|4803687033814727569</stp>
        <tr r="C302" s="4"/>
      </tp>
      <tp t="s">
        <v>#N/A N/A</v>
        <stp/>
        <stp>BDH|8929983805132517335</stp>
        <tr r="D257" s="4"/>
      </tp>
      <tp t="s">
        <v>#N/A N/A</v>
        <stp/>
        <stp>BDH|5426393955091334295</stp>
        <tr r="H177" s="4"/>
      </tp>
      <tp t="s">
        <v>#N/A N/A</v>
        <stp/>
        <stp>BDH|2624301359502980648</stp>
        <tr r="I281" s="4"/>
      </tp>
      <tp t="s">
        <v>#N/A N/A</v>
        <stp/>
        <stp>BDH|5359783393978379392</stp>
        <tr r="G158" s="4"/>
      </tp>
      <tp t="s">
        <v>#N/A N/A</v>
        <stp/>
        <stp>BDH|5032249375479306904</stp>
        <tr r="D97" s="4"/>
      </tp>
      <tp t="s">
        <v>#N/A N/A</v>
        <stp/>
        <stp>BDH|4697943071619368326</stp>
        <tr r="C350" s="4"/>
      </tp>
      <tp t="s">
        <v>#N/A N/A</v>
        <stp/>
        <stp>BDH|3639008957437725142</stp>
        <tr r="I186" s="4"/>
      </tp>
      <tp t="s">
        <v>#N/A N/A</v>
        <stp/>
        <stp>BDH|9158189888748326806</stp>
        <tr r="H23" s="4"/>
      </tp>
      <tp t="s">
        <v>#N/A N/A</v>
        <stp/>
        <stp>BDH|1620795029971689529</stp>
        <tr r="D344" s="4"/>
      </tp>
      <tp t="s">
        <v>#N/A N/A</v>
        <stp/>
        <stp>BDS|7776398859901595011</stp>
        <tr r="M103" s="4"/>
      </tp>
      <tp t="s">
        <v>#N/A N/A</v>
        <stp/>
        <stp>BDS|3157613002305696073</stp>
        <tr r="W50" s="4"/>
      </tp>
      <tp t="e">
        <v>#N/A</v>
        <stp/>
        <stp>BDS|6792270863874090607</stp>
        <tr r="AG258" s="4"/>
        <tr r="AG258" s="4"/>
        <tr r="M258" s="4"/>
        <tr r="M258" s="4"/>
        <tr r="W258" s="4"/>
        <tr r="W258" s="4"/>
      </tp>
      <tp t="s">
        <v>#N/A N/A</v>
        <stp/>
        <stp>BDS|1740482949184101544</stp>
        <tr r="W325" s="4"/>
      </tp>
      <tp t="e">
        <v>#N/A</v>
        <stp/>
        <stp>BDS|7607381639425462203</stp>
        <tr r="AG273" s="4"/>
        <tr r="AG273" s="4"/>
        <tr r="M273" s="4"/>
        <tr r="M273" s="4"/>
        <tr r="W273" s="4"/>
        <tr r="W273" s="4"/>
      </tp>
      <tp t="s">
        <v>#N/A N/A</v>
        <stp/>
        <stp>BDH|6459480338773758206</stp>
        <tr r="C79" s="4"/>
      </tp>
      <tp t="s">
        <v>#N/A N/A</v>
        <stp/>
        <stp>BDH|6383773237466194417</stp>
        <tr r="H204" s="4"/>
      </tp>
      <tp t="s">
        <v>#N/A N/A</v>
        <stp/>
        <stp>BDH|4540959653268881082</stp>
        <tr r="H192" s="4"/>
      </tp>
      <tp t="s">
        <v>#N/A N/A</v>
        <stp/>
        <stp>BDH|9494766995941068645</stp>
        <tr r="G291" s="4"/>
      </tp>
      <tp t="s">
        <v>#N/A N/A</v>
        <stp/>
        <stp>BDH|9525278735198074048</stp>
        <tr r="D111" s="4"/>
      </tp>
      <tp t="s">
        <v>#N/A N/A</v>
        <stp/>
        <stp>BDH|6234354373893078171</stp>
        <tr r="I279" s="4"/>
      </tp>
      <tp t="s">
        <v>#N/A N/A</v>
        <stp/>
        <stp>BDS|1184423051715354511</stp>
        <tr r="M203" s="4"/>
      </tp>
      <tp t="s">
        <v>#N/A N/A</v>
        <stp/>
        <stp>BDS|4742926382556204356</stp>
        <tr r="W170" s="4"/>
      </tp>
      <tp t="s">
        <v>#N/A N/A</v>
        <stp/>
        <stp>BDH|4117116226172010566</stp>
        <tr r="E332" s="4"/>
      </tp>
      <tp t="s">
        <v>#N/A N/A</v>
        <stp/>
        <stp>BDH|2480732065054288701</stp>
        <tr r="C201" s="4"/>
      </tp>
      <tp t="s">
        <v>#N/A N/A</v>
        <stp/>
        <stp>BDH|4610230944693924182</stp>
        <tr r="C331" s="4"/>
      </tp>
      <tp t="s">
        <v>#N/A N/A</v>
        <stp/>
        <stp>BDH|2718341178901352785</stp>
        <tr r="G137" s="4"/>
      </tp>
      <tp t="s">
        <v>#N/A N/A</v>
        <stp/>
        <stp>BDH|9279652336155966989</stp>
        <tr r="C277" s="4"/>
      </tp>
      <tp t="s">
        <v>#N/A N/A</v>
        <stp/>
        <stp>BDS|1336206476002396675</stp>
        <tr r="M122" s="4"/>
      </tp>
      <tp t="s">
        <v>#N/A N/A</v>
        <stp/>
        <stp>BDS|1781266730125852583</stp>
        <tr r="W115" s="4"/>
      </tp>
      <tp t="s">
        <v>#N/A N/A</v>
        <stp/>
        <stp>BDS|9159543369593553988</stp>
        <tr r="W72" s="4"/>
      </tp>
      <tp t="e">
        <v>#N/A</v>
        <stp/>
        <stp>BDS|8979067059869425437</stp>
        <tr r="W16" s="4"/>
        <tr r="W16" s="4"/>
        <tr r="M16" s="4"/>
        <tr r="M16" s="4"/>
        <tr r="AG16" s="4"/>
        <tr r="AG16" s="4"/>
      </tp>
      <tp t="e">
        <v>#N/A</v>
        <stp/>
        <stp>BDS|6062830054688541330</stp>
        <tr r="AG335" s="4"/>
        <tr r="AG335" s="4"/>
        <tr r="M335" s="4"/>
        <tr r="M335" s="4"/>
        <tr r="W335" s="4"/>
        <tr r="W335" s="4"/>
      </tp>
      <tp t="s">
        <v>#N/A N/A</v>
        <stp/>
        <stp>BDH|6763274061585870783</stp>
        <tr r="I124" s="4"/>
      </tp>
      <tp t="s">
        <v>#N/A N/A</v>
        <stp/>
        <stp>BDH|9902092139929809302</stp>
        <tr r="G220" s="4"/>
      </tp>
      <tp t="s">
        <v>#N/A N/A</v>
        <stp/>
        <stp>BDH|5735018431017005166</stp>
        <tr r="C209" s="4"/>
      </tp>
      <tp t="s">
        <v>#N/A N/A</v>
        <stp/>
        <stp>BDS|8689227746117187959</stp>
        <tr r="M135" s="4"/>
      </tp>
      <tp t="s">
        <v>#N/A N/A</v>
        <stp/>
        <stp>BDS|3791751468790838240</stp>
        <tr r="W189" s="4"/>
      </tp>
      <tp t="e">
        <v>#N/A</v>
        <stp/>
        <stp>BDS|6146255020162259406</stp>
        <tr r="W144" s="4"/>
        <tr r="W144" s="4"/>
        <tr r="M144" s="4"/>
        <tr r="M144" s="4"/>
        <tr r="AG144" s="4"/>
        <tr r="AG144" s="4"/>
      </tp>
      <tp t="s">
        <v>#N/A N/A</v>
        <stp/>
        <stp>BDS|2595588627906499387</stp>
        <tr r="M215" s="4"/>
      </tp>
      <tp t="s">
        <v>#N/A N/A</v>
        <stp/>
        <stp>BDH|3543455166225820482</stp>
        <tr r="D244" s="4"/>
      </tp>
      <tp t="s">
        <v>#N/A N/A</v>
        <stp/>
        <stp>BDH|1439036604178797928</stp>
        <tr r="B14" s="4"/>
      </tp>
      <tp t="s">
        <v>#N/A N/A</v>
        <stp/>
        <stp>BDH|5736199348134194415</stp>
        <tr r="G92" s="4"/>
      </tp>
      <tp t="s">
        <v>#N/A N/A</v>
        <stp/>
        <stp>BDH|1658230341321304610</stp>
        <tr r="E141" s="4"/>
      </tp>
      <tp t="s">
        <v>#N/A N/A</v>
        <stp/>
        <stp>BDH|8141837267384639259</stp>
        <tr r="D16" s="4"/>
      </tp>
      <tp t="s">
        <v>#N/A N/A</v>
        <stp/>
        <stp>BDH|2849828988696006440</stp>
        <tr r="B128" s="4"/>
      </tp>
      <tp t="s">
        <v>#N/A N/A</v>
        <stp/>
        <stp>BDH|7397822348072867972</stp>
        <tr r="C195" s="4"/>
      </tp>
      <tp t="s">
        <v>#N/A N/A</v>
        <stp/>
        <stp>BDS|9387651655083233968</stp>
        <tr r="AG142" s="4"/>
      </tp>
      <tp t="s">
        <v>#N/A N/A</v>
        <stp/>
        <stp>BDS|3927524078811295061</stp>
        <tr r="AG135" s="4"/>
      </tp>
      <tp t="s">
        <v>#N/A N/A</v>
        <stp/>
        <stp>BDS|2216419269849903945</stp>
        <tr r="W153" s="4"/>
      </tp>
      <tp t="s">
        <v>#N/A N/A</v>
        <stp/>
        <stp>BDH|3840080758681921762</stp>
        <tr r="E212" s="4"/>
      </tp>
      <tp t="s">
        <v>#N/A N/A</v>
        <stp/>
        <stp>BDH|6142613718951999062</stp>
        <tr r="D131" s="4"/>
      </tp>
      <tp t="s">
        <v>#N/A N/A</v>
        <stp/>
        <stp>BDH|3920285706049040807</stp>
        <tr r="F46" s="4"/>
      </tp>
      <tp t="s">
        <v>#N/A N/A</v>
        <stp/>
        <stp>BDH|3533462318884829247</stp>
        <tr r="E279" s="4"/>
      </tp>
      <tp t="e">
        <v>#N/A</v>
        <stp/>
        <stp>BDS|2549736826812035547</stp>
        <tr r="W358" s="4"/>
        <tr r="W358" s="4"/>
        <tr r="AG358" s="4"/>
        <tr r="AG358" s="4"/>
        <tr r="M358" s="4"/>
        <tr r="M358" s="4"/>
      </tp>
      <tp t="e">
        <v>#N/A</v>
        <stp/>
        <stp>BDS|9441113499523090287</stp>
        <tr r="AG134" s="4"/>
        <tr r="AG134" s="4"/>
        <tr r="W134" s="4"/>
        <tr r="W134" s="4"/>
        <tr r="M134" s="4"/>
        <tr r="M134" s="4"/>
      </tp>
      <tp t="s">
        <v>#N/A N/A</v>
        <stp/>
        <stp>BDS|5240112455301326014</stp>
        <tr r="AG74" s="4"/>
      </tp>
      <tp t="s">
        <v>#N/A N/A</v>
        <stp/>
        <stp>BDH|7048996248348314261</stp>
        <tr r="E298" s="4"/>
      </tp>
      <tp t="s">
        <v>#N/A N/A</v>
        <stp/>
        <stp>BDH|8461658136829375401</stp>
        <tr r="D350" s="4"/>
      </tp>
      <tp t="s">
        <v>#N/A N/A</v>
        <stp/>
        <stp>BDH|5087688648954751335</stp>
        <tr r="E206" s="4"/>
      </tp>
      <tp t="s">
        <v>#N/A N/A</v>
        <stp/>
        <stp>BDH|8658126832848017221</stp>
        <tr r="G15" s="4"/>
      </tp>
      <tp t="s">
        <v>#N/A N/A</v>
        <stp/>
        <stp>BDH|3659068057506556066</stp>
        <tr r="D235" s="4"/>
      </tp>
      <tp t="s">
        <v>#N/A N/A</v>
        <stp/>
        <stp>BDH|3959080797833316917</stp>
        <tr r="C28" s="4"/>
      </tp>
      <tp t="s">
        <v>#N/A N/A</v>
        <stp/>
        <stp>BDS|4629012441333441376</stp>
        <tr r="M70" s="4"/>
      </tp>
      <tp t="s">
        <v>#N/A N/A</v>
        <stp/>
        <stp>BDH|8808405058701404813</stp>
        <tr r="H348" s="4"/>
      </tp>
      <tp t="s">
        <v>#N/A N/A</v>
        <stp/>
        <stp>BDH|7333440326699202866</stp>
        <tr r="B123" s="4"/>
      </tp>
      <tp t="s">
        <v>#N/A N/A</v>
        <stp/>
        <stp>BDH|3491256883341794800</stp>
        <tr r="F240" s="4"/>
      </tp>
      <tp t="s">
        <v>#N/A N/A</v>
        <stp/>
        <stp>BDH|9711821702449431863</stp>
        <tr r="F121" s="4"/>
      </tp>
      <tp t="s">
        <v>#N/A N/A</v>
        <stp/>
        <stp>BDH|5981887502948489527</stp>
        <tr r="D234" s="4"/>
      </tp>
      <tp t="s">
        <v>#N/A N/A</v>
        <stp/>
        <stp>BDH|3971859881216054582</stp>
        <tr r="H39" s="4"/>
      </tp>
      <tp t="s">
        <v>#N/A N/A</v>
        <stp/>
        <stp>BDH|7279903706387416959</stp>
        <tr r="D382" s="4"/>
      </tp>
      <tp t="s">
        <v>#N/A N/A</v>
        <stp/>
        <stp>BDS|3233190233506796656</stp>
        <tr r="M315" s="4"/>
      </tp>
      <tp t="s">
        <v>#N/A N/A</v>
        <stp/>
        <stp>BDS|5513107404565971028</stp>
        <tr r="M33" s="4"/>
      </tp>
      <tp t="s">
        <v>#N/A N/A</v>
        <stp/>
        <stp>BDS|5855042147998453858</stp>
        <tr r="W128" s="4"/>
      </tp>
      <tp t="s">
        <v>#N/A N/A</v>
        <stp/>
        <stp>BDS|8609463211665244990</stp>
        <tr r="M91" s="4"/>
      </tp>
      <tp t="s">
        <v>#N/A N/A</v>
        <stp/>
        <stp>BDS|3597125677526296285</stp>
        <tr r="M162" s="4"/>
      </tp>
      <tp t="s">
        <v>#N/A N/A</v>
        <stp/>
        <stp>BDH|5552345415502674483</stp>
        <tr r="I275" s="4"/>
      </tp>
      <tp t="s">
        <v>#N/A N/A</v>
        <stp/>
        <stp>BDH|3949157751391755705</stp>
        <tr r="B297" s="4"/>
      </tp>
      <tp t="s">
        <v>#N/A N/A</v>
        <stp/>
        <stp>BDH|4943272856153787157</stp>
        <tr r="G328" s="4"/>
      </tp>
      <tp t="s">
        <v>#N/A N/A</v>
        <stp/>
        <stp>BDH|4893456227081761273</stp>
        <tr r="F182" s="4"/>
      </tp>
      <tp t="s">
        <v>#N/A N/A</v>
        <stp/>
        <stp>BDH|4050904979753596862</stp>
        <tr r="C233" s="4"/>
      </tp>
      <tp t="s">
        <v>#N/A N/A</v>
        <stp/>
        <stp>BDH|4344299143317758444</stp>
        <tr r="C45" s="4"/>
      </tp>
      <tp t="s">
        <v>#N/A N/A</v>
        <stp/>
        <stp>BDS|2825504170147222618</stp>
        <tr r="W358" s="4"/>
      </tp>
      <tp t="e">
        <v>#N/A</v>
        <stp/>
        <stp>BDS|5918520876724706211</stp>
        <tr r="AG24" s="4"/>
        <tr r="AG24" s="4"/>
        <tr r="W24" s="4"/>
        <tr r="W24" s="4"/>
        <tr r="M24" s="4"/>
        <tr r="M24" s="4"/>
      </tp>
      <tp t="e">
        <v>#N/A</v>
        <stp/>
        <stp>BDS|2989839160368379520</stp>
        <tr r="W34" s="4"/>
        <tr r="W34" s="4"/>
        <tr r="M34" s="4"/>
        <tr r="M34" s="4"/>
        <tr r="AG34" s="4"/>
        <tr r="AG34" s="4"/>
      </tp>
      <tp t="e">
        <v>#N/A</v>
        <stp/>
        <stp>BDS|3632253427285946763</stp>
        <tr r="AG179" s="4"/>
        <tr r="AG179" s="4"/>
        <tr r="W179" s="4"/>
        <tr r="W179" s="4"/>
        <tr r="M179" s="4"/>
        <tr r="M179" s="4"/>
      </tp>
      <tp t="s">
        <v>#N/A N/A</v>
        <stp/>
        <stp>BDH|8861711473589079013</stp>
        <tr r="G178" s="4"/>
      </tp>
      <tp t="s">
        <v>#N/A N/A</v>
        <stp/>
        <stp>BDS|6602005078967139778</stp>
        <tr r="W315" s="4"/>
      </tp>
      <tp t="s">
        <v>#N/A N/A</v>
        <stp/>
        <stp>BDS|7230349206871142492</stp>
        <tr r="M268" s="4"/>
      </tp>
      <tp t="s">
        <v>#N/A N/A</v>
        <stp/>
        <stp>BDH|4146179575677965428</stp>
        <tr r="D145" s="4"/>
      </tp>
      <tp t="s">
        <v>#N/A N/A</v>
        <stp/>
        <stp>BDH|7123122665179702895</stp>
        <tr r="B234" s="4"/>
      </tp>
      <tp t="s">
        <v>#N/A N/A</v>
        <stp/>
        <stp>BDH|8877153635799528256</stp>
        <tr r="I388" s="4"/>
      </tp>
      <tp t="s">
        <v>#N/A N/A</v>
        <stp/>
        <stp>BDH|6758347014170878572</stp>
        <tr r="G245" s="4"/>
      </tp>
      <tp t="s">
        <v>#N/A N/A</v>
        <stp/>
        <stp>BDH|5185424112518126982</stp>
        <tr r="D124" s="4"/>
      </tp>
      <tp t="s">
        <v>#N/A N/A</v>
        <stp/>
        <stp>BDH|3675545155833947165</stp>
        <tr r="G308" s="4"/>
      </tp>
      <tp t="s">
        <v>#N/A N/A</v>
        <stp/>
        <stp>BDH|5931268162623102343</stp>
        <tr r="B71" s="4"/>
      </tp>
      <tp t="e">
        <v>#N/A</v>
        <stp/>
        <stp>BDS|2572486937583359707</stp>
        <tr r="M380" s="4"/>
        <tr r="M380" s="4"/>
        <tr r="W380" s="4"/>
        <tr r="W380" s="4"/>
        <tr r="AG380" s="4"/>
        <tr r="AG380" s="4"/>
      </tp>
      <tp t="s">
        <v>#N/A N/A</v>
        <stp/>
        <stp>BDH|3500778762197080491</stp>
        <tr r="B351" s="4"/>
      </tp>
      <tp t="s">
        <v>#N/A N/A</v>
        <stp/>
        <stp>BDH|3867350562145467226</stp>
        <tr r="G64" s="4"/>
      </tp>
      <tp t="s">
        <v>#N/A N/A</v>
        <stp/>
        <stp>BDH|2972349150881522413</stp>
        <tr r="C93" s="4"/>
      </tp>
      <tp t="s">
        <v>#N/A N/A</v>
        <stp/>
        <stp>BDH|6008793237905141663</stp>
        <tr r="E80" s="4"/>
      </tp>
      <tp t="s">
        <v>#N/A N/A</v>
        <stp/>
        <stp>BDH|2379501842933117192</stp>
        <tr r="C15" s="4"/>
      </tp>
      <tp t="s">
        <v>#N/A N/A</v>
        <stp/>
        <stp>BDS|4173483966591796664</stp>
        <tr r="W49" s="4"/>
      </tp>
      <tp t="s">
        <v>#N/A N/A</v>
        <stp/>
        <stp>BDS|1715563956713146383</stp>
        <tr r="W321" s="4"/>
      </tp>
      <tp t="e">
        <v>#N/A</v>
        <stp/>
        <stp>BDS|4664068034285398392</stp>
        <tr r="M400" s="4"/>
        <tr r="M400" s="4"/>
        <tr r="W400" s="4"/>
        <tr r="W400" s="4"/>
        <tr r="AG400" s="4"/>
        <tr r="AG400" s="4"/>
      </tp>
      <tp t="s">
        <v>#N/A N/A</v>
        <stp/>
        <stp>BDS|1791617550602994115</stp>
        <tr r="M180" s="4"/>
      </tp>
      <tp t="s">
        <v>#N/A N/A</v>
        <stp/>
        <stp>BDH|1873513933067169153</stp>
        <tr r="G234" s="4"/>
      </tp>
      <tp t="s">
        <v>#N/A N/A</v>
        <stp/>
        <stp>BDH|9498056700920838870</stp>
        <tr r="H199" s="4"/>
      </tp>
      <tp t="s">
        <v>#N/A N/A</v>
        <stp/>
        <stp>BDH|2762947602399628397</stp>
        <tr r="D306" s="4"/>
      </tp>
      <tp t="s">
        <v>#N/A N/A</v>
        <stp/>
        <stp>BDH|4456387059051295292</stp>
        <tr r="I89" s="4"/>
      </tp>
      <tp t="s">
        <v>#N/A N/A</v>
        <stp/>
        <stp>BDH|9140785569828887168</stp>
        <tr r="H333" s="4"/>
      </tp>
      <tp t="s">
        <v>#N/A N/A</v>
        <stp/>
        <stp>BDH|3880791299368529432</stp>
        <tr r="C13" s="4"/>
      </tp>
      <tp t="s">
        <v>#N/A N/A</v>
        <stp/>
        <stp>BDH|8062468178153649966</stp>
        <tr r="C125" s="4"/>
      </tp>
      <tp t="s">
        <v>#N/A N/A</v>
        <stp/>
        <stp>BDH|4060652316921477396</stp>
        <tr r="B75" s="4"/>
      </tp>
      <tp t="e">
        <v>#N/A</v>
        <stp/>
        <stp>BDS|5050768433386866620</stp>
        <tr r="M219" s="4"/>
        <tr r="M219" s="4"/>
        <tr r="AG219" s="4"/>
        <tr r="AG219" s="4"/>
        <tr r="W219" s="4"/>
        <tr r="W219" s="4"/>
      </tp>
      <tp t="e">
        <v>#N/A</v>
        <stp/>
        <stp>BDS|9237301534990021897</stp>
        <tr r="AG176" s="4"/>
        <tr r="AG176" s="4"/>
        <tr r="W176" s="4"/>
        <tr r="W176" s="4"/>
        <tr r="M176" s="4"/>
        <tr r="M176" s="4"/>
      </tp>
      <tp t="e">
        <v>#N/A</v>
        <stp/>
        <stp>BDS|1520525170950173295</stp>
        <tr r="M136" s="4"/>
        <tr r="M136" s="4"/>
        <tr r="W136" s="4"/>
        <tr r="W136" s="4"/>
        <tr r="AG136" s="4"/>
        <tr r="AG136" s="4"/>
      </tp>
      <tp t="s">
        <v>#N/A N/A</v>
        <stp/>
        <stp>BDH|8867571268438153297</stp>
        <tr r="C39" s="4"/>
      </tp>
      <tp t="s">
        <v>#N/A N/A</v>
        <stp/>
        <stp>BDH|6068205570165818773</stp>
        <tr r="B97" s="4"/>
      </tp>
      <tp t="s">
        <v>#N/A N/A</v>
        <stp/>
        <stp>BDH|1726585737567607110</stp>
        <tr r="E259" s="4"/>
      </tp>
      <tp t="s">
        <v>#N/A N/A</v>
        <stp/>
        <stp>BDH|1675532051193967320</stp>
        <tr r="C315" s="4"/>
      </tp>
      <tp t="s">
        <v>#N/A N/A</v>
        <stp/>
        <stp>BDH|6939205056589357933</stp>
        <tr r="G88" s="4"/>
      </tp>
      <tp t="s">
        <v>#N/A N/A</v>
        <stp/>
        <stp>BDH|4838720133983574235</stp>
        <tr r="E346" s="4"/>
      </tp>
      <tp t="s">
        <v>#N/A N/A</v>
        <stp/>
        <stp>BDH|7313251579716496545</stp>
        <tr r="C20" s="4"/>
      </tp>
      <tp t="s">
        <v>#N/A N/A</v>
        <stp/>
        <stp>BDH|1960743747740389360</stp>
        <tr r="B121" s="4"/>
      </tp>
      <tp t="s">
        <v>#N/A N/A</v>
        <stp/>
        <stp>BDH|2133511016390121789</stp>
        <tr r="B138" s="4"/>
      </tp>
      <tp t="s">
        <v>#N/A N/A</v>
        <stp/>
        <stp>BDS|7619318299558439461</stp>
        <tr r="AG56" s="4"/>
      </tp>
      <tp t="s">
        <v>#N/A N/A</v>
        <stp/>
        <stp>BDS|2837540043823347100</stp>
        <tr r="AG376" s="4"/>
      </tp>
      <tp t="s">
        <v>#N/A N/A</v>
        <stp/>
        <stp>BDS|6087230192768838450</stp>
        <tr r="W371" s="4"/>
      </tp>
      <tp t="s">
        <v>#N/A N/A</v>
        <stp/>
        <stp>BDS|1903491799375468816</stp>
        <tr r="W157" s="4"/>
      </tp>
      <tp t="s">
        <v>#N/A N/A</v>
        <stp/>
        <stp>BDS|6163612998591119955</stp>
        <tr r="AG188" s="4"/>
      </tp>
      <tp t="s">
        <v>#N/A N/A</v>
        <stp/>
        <stp>BDH|4366697604451014226</stp>
        <tr r="E301" s="4"/>
      </tp>
      <tp t="s">
        <v>#N/A N/A</v>
        <stp/>
        <stp>BDH|3100688464776276436</stp>
        <tr r="E325" s="4"/>
      </tp>
      <tp t="s">
        <v>#N/A N/A</v>
        <stp/>
        <stp>BDH|2932341564290513610</stp>
        <tr r="H66" s="4"/>
      </tp>
      <tp t="s">
        <v>#N/A N/A</v>
        <stp/>
        <stp>BDH|8767080444014734911</stp>
        <tr r="B98" s="4"/>
      </tp>
      <tp t="s">
        <v>#N/A N/A</v>
        <stp/>
        <stp>BDH|3920218455165346032</stp>
        <tr r="B152" s="4"/>
      </tp>
      <tp t="s">
        <v>#N/A N/A</v>
        <stp/>
        <stp>BDH|6090189392878270752</stp>
        <tr r="C216" s="4"/>
      </tp>
      <tp t="s">
        <v>#N/A N/A</v>
        <stp/>
        <stp>BDH|5018817174823923811</stp>
        <tr r="G385" s="4"/>
      </tp>
      <tp t="s">
        <v>#N/A N/A</v>
        <stp/>
        <stp>BDH|9076173999669268918</stp>
        <tr r="G313" s="4"/>
      </tp>
      <tp t="s">
        <v>#N/A N/A</v>
        <stp/>
        <stp>BDH|7611513435770055001</stp>
        <tr r="B155" s="4"/>
      </tp>
      <tp t="s">
        <v>#N/A N/A</v>
        <stp/>
        <stp>BDH|2113051725652642352</stp>
        <tr r="I350" s="4"/>
      </tp>
      <tp t="s">
        <v>#N/A N/A</v>
        <stp/>
        <stp>BDH|6340036611150487678</stp>
        <tr r="C165" s="4"/>
      </tp>
      <tp t="s">
        <v>#N/A N/A</v>
        <stp/>
        <stp>BDH|4673268605697387044</stp>
        <tr r="B48" s="4"/>
      </tp>
      <tp t="s">
        <v>#N/A N/A</v>
        <stp/>
        <stp>BDH|1335178475371286717</stp>
        <tr r="D269" s="4"/>
      </tp>
      <tp t="s">
        <v>#N/A N/A</v>
        <stp/>
        <stp>BDH|8763009147944783958</stp>
        <tr r="C290" s="4"/>
      </tp>
      <tp t="s">
        <v>#N/A N/A</v>
        <stp/>
        <stp>BDH|3066022314135474604</stp>
        <tr r="I384" s="4"/>
      </tp>
      <tp t="s">
        <v>#N/A N/A</v>
        <stp/>
        <stp>BDH|2888252455064259085</stp>
        <tr r="F202" s="4"/>
      </tp>
      <tp t="s">
        <v>#N/A N/A</v>
        <stp/>
        <stp>BDH|4957499177520516604</stp>
        <tr r="F291" s="4"/>
      </tp>
      <tp t="s">
        <v>#N/A N/A</v>
        <stp/>
        <stp>BDH|3850327176904601284</stp>
        <tr r="B67" s="4"/>
      </tp>
      <tp t="e">
        <v>#N/A</v>
        <stp/>
        <stp>BDS|8009309184637423534</stp>
        <tr r="AG212" s="4"/>
        <tr r="AG212" s="4"/>
        <tr r="M212" s="4"/>
        <tr r="M212" s="4"/>
        <tr r="W212" s="4"/>
        <tr r="W212" s="4"/>
      </tp>
      <tp t="s">
        <v>#N/A N/A</v>
        <stp/>
        <stp>BDS|2044759108781707594</stp>
        <tr r="M193" s="4"/>
      </tp>
      <tp t="e">
        <v>#N/A</v>
        <stp/>
        <stp>BDS|4799065214937581330</stp>
        <tr r="W71" s="4"/>
        <tr r="W71" s="4"/>
        <tr r="AG71" s="4"/>
        <tr r="AG71" s="4"/>
        <tr r="M71" s="4"/>
        <tr r="M71" s="4"/>
      </tp>
      <tp t="e">
        <v>#N/A</v>
        <stp/>
        <stp>BDS|5548673533740538170</stp>
        <tr r="W99" s="4"/>
        <tr r="W99" s="4"/>
        <tr r="AG99" s="4"/>
        <tr r="AG99" s="4"/>
        <tr r="M99" s="4"/>
        <tr r="M99" s="4"/>
      </tp>
      <tp t="s">
        <v>#N/A N/A</v>
        <stp/>
        <stp>BDH|6639030913534110246</stp>
        <tr r="C54" s="4"/>
      </tp>
      <tp t="s">
        <v>#N/A N/A</v>
        <stp/>
        <stp>BDH|1505228603725348749</stp>
        <tr r="D274" s="4"/>
      </tp>
      <tp t="s">
        <v>#N/A N/A</v>
        <stp/>
        <stp>BDH|8829893574442325453</stp>
        <tr r="G109" s="4"/>
      </tp>
      <tp t="s">
        <v>#N/A N/A</v>
        <stp/>
        <stp>BDH|3911982216473411901</stp>
        <tr r="D327" s="4"/>
      </tp>
      <tp t="s">
        <v>#N/A N/A</v>
        <stp/>
        <stp>BDH|4564548995111668813</stp>
        <tr r="B211" s="4"/>
      </tp>
      <tp t="s">
        <v>#N/A N/A</v>
        <stp/>
        <stp>BDH|5705656358867131080</stp>
        <tr r="D63" s="4"/>
      </tp>
      <tp t="s">
        <v>#N/A N/A</v>
        <stp/>
        <stp>BDH|3128056913767640429</stp>
        <tr r="E366" s="4"/>
      </tp>
      <tp t="e">
        <v>#N/A</v>
        <stp/>
        <stp>BDS|2668216542092686730</stp>
        <tr r="W104" s="4"/>
        <tr r="W104" s="4"/>
        <tr r="AG104" s="4"/>
        <tr r="AG104" s="4"/>
        <tr r="M104" s="4"/>
        <tr r="M104" s="4"/>
      </tp>
      <tp t="s">
        <v>#N/A N/A</v>
        <stp/>
        <stp>BDS|5617188229653438431</stp>
        <tr r="W372" s="4"/>
      </tp>
      <tp t="s">
        <v>#N/A N/A</v>
        <stp/>
        <stp>BDS|1730602066315709566</stp>
        <tr r="AG389" s="4"/>
      </tp>
      <tp t="s">
        <v>#N/A N/A</v>
        <stp/>
        <stp>BDH|4083619051764177212</stp>
        <tr r="F28" s="4"/>
      </tp>
      <tp t="s">
        <v>#N/A N/A</v>
        <stp/>
        <stp>BDH|5059504483260352905</stp>
        <tr r="I197" s="4"/>
      </tp>
      <tp t="s">
        <v>#N/A N/A</v>
        <stp/>
        <stp>BDH|6223642571027250157</stp>
        <tr r="F81" s="4"/>
      </tp>
      <tp t="s">
        <v>#N/A N/A</v>
        <stp/>
        <stp>BDH|6719942497267602023</stp>
        <tr r="H262" s="4"/>
      </tp>
      <tp t="s">
        <v>#N/A N/A</v>
        <stp/>
        <stp>BDH|2738824893720608205</stp>
        <tr r="H325" s="4"/>
      </tp>
      <tp t="s">
        <v>#N/A N/A</v>
        <stp/>
        <stp>BDH|7437040036702630700</stp>
        <tr r="E56" s="4"/>
      </tp>
      <tp t="s">
        <v>#N/A N/A</v>
        <stp/>
        <stp>BDH|3124483658380198300</stp>
        <tr r="G296" s="4"/>
      </tp>
      <tp t="s">
        <v>#N/A N/A</v>
        <stp/>
        <stp>BDH|1897283800520502251</stp>
        <tr r="F371" s="4"/>
      </tp>
      <tp t="s">
        <v>#N/A N/A</v>
        <stp/>
        <stp>BDS|1719617746800689275</stp>
        <tr r="M182" s="4"/>
      </tp>
      <tp t="s">
        <v>#N/A N/A</v>
        <stp/>
        <stp>BDH|2043474590236668806</stp>
        <tr r="F115" s="4"/>
      </tp>
      <tp t="s">
        <v>#N/A N/A</v>
        <stp/>
        <stp>BDH|2803080850105723361</stp>
        <tr r="B194" s="4"/>
      </tp>
      <tp t="s">
        <v>#N/A N/A</v>
        <stp/>
        <stp>BDH|2366001483858025317</stp>
        <tr r="G286" s="4"/>
      </tp>
      <tp t="s">
        <v>#N/A N/A</v>
        <stp/>
        <stp>BDH|4769606929451989061</stp>
        <tr r="F331" s="4"/>
      </tp>
      <tp t="s">
        <v>#N/A N/A</v>
        <stp/>
        <stp>BDH|2377271878980523682</stp>
        <tr r="D135" s="4"/>
      </tp>
      <tp t="s">
        <v>#N/A N/A</v>
        <stp/>
        <stp>BDH|2191184739725516445</stp>
        <tr r="B62" s="4"/>
      </tp>
      <tp t="e">
        <v>#N/A</v>
        <stp/>
        <stp>BDS|3985568265106839740</stp>
        <tr r="AG370" s="4"/>
        <tr r="AG370" s="4"/>
        <tr r="W370" s="4"/>
        <tr r="W370" s="4"/>
        <tr r="M370" s="4"/>
        <tr r="M370" s="4"/>
      </tp>
      <tp t="s">
        <v>#N/A N/A</v>
        <stp/>
        <stp>BDS|4660095459131322130</stp>
        <tr r="AG93" s="4"/>
      </tp>
      <tp t="s">
        <v>#N/A N/A</v>
        <stp/>
        <stp>BDS|5452711712772556040</stp>
        <tr r="M25" s="4"/>
      </tp>
      <tp t="s">
        <v>#N/A N/A</v>
        <stp/>
        <stp>BDS|8144660252579168321</stp>
        <tr r="M42" s="4"/>
      </tp>
      <tp t="s">
        <v>#N/A N/A</v>
        <stp/>
        <stp>BDH|9890837466880347683</stp>
        <tr r="D152" s="4"/>
      </tp>
      <tp t="s">
        <v>#N/A N/A</v>
        <stp/>
        <stp>BDH|5282407132313387053</stp>
        <tr r="B383" s="4"/>
      </tp>
      <tp t="s">
        <v>#N/A N/A</v>
        <stp/>
        <stp>BDH|1108141134594466639</stp>
        <tr r="I130" s="4"/>
      </tp>
      <tp t="s">
        <v>#N/A N/A</v>
        <stp/>
        <stp>BDH|3722712934723756539</stp>
        <tr r="E137" s="4"/>
      </tp>
      <tp t="s">
        <v>#N/A N/A</v>
        <stp/>
        <stp>BDS|4015511836992980193</stp>
        <tr r="W248" s="4"/>
      </tp>
      <tp t="s">
        <v>#N/A N/A</v>
        <stp/>
        <stp>BDS|8557644333158778427</stp>
        <tr r="AG368" s="4"/>
      </tp>
      <tp t="s">
        <v>#N/A N/A</v>
        <stp/>
        <stp>BDH|7590157067962067302</stp>
        <tr r="H249" s="4"/>
      </tp>
      <tp t="s">
        <v>#N/A N/A</v>
        <stp/>
        <stp>BDH|5151114443640110153</stp>
        <tr r="H131" s="4"/>
      </tp>
      <tp t="s">
        <v>#N/A N/A</v>
        <stp/>
        <stp>BDH|6898378009583209732</stp>
        <tr r="H20" s="4"/>
      </tp>
      <tp t="s">
        <v>#N/A N/A</v>
        <stp/>
        <stp>BDH|7647064661563591331</stp>
        <tr r="F218" s="4"/>
      </tp>
      <tp t="s">
        <v>#N/A N/A</v>
        <stp/>
        <stp>BDH|3599346118126627680</stp>
        <tr r="G233" s="4"/>
      </tp>
      <tp t="s">
        <v>#N/A N/A</v>
        <stp/>
        <stp>BDS|5976290579435530481</stp>
        <tr r="M276" s="4"/>
      </tp>
      <tp t="s">
        <v>#N/A N/A</v>
        <stp/>
        <stp>BDH|8079270668314872932</stp>
        <tr r="I305" s="4"/>
      </tp>
      <tp t="s">
        <v>#N/A N/A</v>
        <stp/>
        <stp>BDH|3728190704045771694</stp>
        <tr r="F312" s="4"/>
      </tp>
      <tp t="s">
        <v>#N/A N/A</v>
        <stp/>
        <stp>BDH|7279201157545600471</stp>
        <tr r="D104" s="4"/>
      </tp>
      <tp t="s">
        <v>#N/A N/A</v>
        <stp/>
        <stp>BDH|5386619731501250055</stp>
        <tr r="I345" s="4"/>
      </tp>
      <tp t="s">
        <v>#N/A N/A</v>
        <stp/>
        <stp>BDH|3914803557228244783</stp>
        <tr r="G393" s="4"/>
      </tp>
      <tp t="s">
        <v>#N/A N/A</v>
        <stp/>
        <stp>BDH|6616895397446541093</stp>
        <tr r="F92" s="4"/>
      </tp>
      <tp t="s">
        <v>#N/A N/A</v>
        <stp/>
        <stp>BDH|6513114162113749359</stp>
        <tr r="C103" s="4"/>
      </tp>
      <tp t="s">
        <v>#N/A N/A</v>
        <stp/>
        <stp>BDS|3967783645503322229</stp>
        <tr r="M228" s="4"/>
      </tp>
      <tp t="s">
        <v>#N/A N/A</v>
        <stp/>
        <stp>BDS|6705195477812916354</stp>
        <tr r="AG270" s="4"/>
      </tp>
      <tp t="e">
        <v>#N/A</v>
        <stp/>
        <stp>BDS|9901190140829215478</stp>
        <tr r="M254" s="4"/>
        <tr r="M254" s="4"/>
        <tr r="W254" s="4"/>
        <tr r="W254" s="4"/>
        <tr r="AG254" s="4"/>
        <tr r="AG254" s="4"/>
      </tp>
      <tp t="s">
        <v>#N/A N/A</v>
        <stp/>
        <stp>BDS|2165548438507063289</stp>
        <tr r="AG185" s="4"/>
      </tp>
      <tp t="s">
        <v>#N/A N/A</v>
        <stp/>
        <stp>BDH|6957697956984536069</stp>
        <tr r="G172" s="4"/>
      </tp>
      <tp t="s">
        <v>#N/A N/A</v>
        <stp/>
        <stp>BDH|4926766621604349484</stp>
        <tr r="C224" s="4"/>
      </tp>
      <tp t="s">
        <v>#N/A N/A</v>
        <stp/>
        <stp>BDH|9051835118927680685</stp>
        <tr r="I36" s="4"/>
      </tp>
      <tp t="s">
        <v>#N/A N/A</v>
        <stp/>
        <stp>BDH|6337161262729635940</stp>
        <tr r="G326" s="4"/>
      </tp>
      <tp t="s">
        <v>#N/A N/A</v>
        <stp/>
        <stp>BDH|4867343305257558194</stp>
        <tr r="I289" s="4"/>
      </tp>
      <tp t="s">
        <v>#N/A N/A</v>
        <stp/>
        <stp>BDH|3457091307565994760</stp>
        <tr r="F93" s="4"/>
      </tp>
      <tp t="s">
        <v>#N/A N/A</v>
        <stp/>
        <stp>BDH|5839022265960857227</stp>
        <tr r="F257" s="4"/>
      </tp>
      <tp t="s">
        <v>#N/A N/A</v>
        <stp/>
        <stp>BDH|42659377389218499</stp>
        <tr r="G52" s="4"/>
      </tp>
      <tp t="s">
        <v>#N/A N/A</v>
        <stp/>
        <stp>BDS|8206748558608451008</stp>
        <tr r="AG146" s="4"/>
      </tp>
      <tp t="s">
        <v>#N/A N/A</v>
        <stp/>
        <stp>BDS|8920314673117466951</stp>
        <tr r="M280" s="4"/>
      </tp>
      <tp t="s">
        <v>#N/A N/A</v>
        <stp/>
        <stp>BDS|8365724388210789549</stp>
        <tr r="AG153" s="4"/>
      </tp>
      <tp t="s">
        <v>#N/A N/A</v>
        <stp/>
        <stp>BDS|5656720571273616490</stp>
        <tr r="M158" s="4"/>
      </tp>
      <tp t="s">
        <v>#N/A N/A</v>
        <stp/>
        <stp>BDH|2720001934754967700</stp>
        <tr r="I230" s="4"/>
      </tp>
      <tp t="s">
        <v>#N/A N/A</v>
        <stp/>
        <stp>BDH|9511090883631783224</stp>
        <tr r="F320" s="4"/>
      </tp>
      <tp t="s">
        <v>#N/A N/A</v>
        <stp/>
        <stp>BDH|4534472973251997427</stp>
        <tr r="I84" s="4"/>
      </tp>
      <tp t="s">
        <v>#N/A N/A</v>
        <stp/>
        <stp>BDH|5774552179357725268</stp>
        <tr r="D236" s="4"/>
      </tp>
      <tp t="s">
        <v>#N/A N/A</v>
        <stp/>
        <stp>BDH|2296171548645449034</stp>
        <tr r="D29" s="4"/>
      </tp>
      <tp t="s">
        <v>#N/A N/A</v>
        <stp/>
        <stp>BDS|3224616639592976686</stp>
        <tr r="M67" s="4"/>
      </tp>
      <tp t="s">
        <v>#N/A N/A</v>
        <stp/>
        <stp>BDS|9849757643070532800</stp>
        <tr r="AG279" s="4"/>
      </tp>
      <tp t="s">
        <v>#N/A N/A</v>
        <stp/>
        <stp>BDS|7546585127154450654</stp>
        <tr r="AG309" s="4"/>
      </tp>
      <tp t="s">
        <v>#N/A N/A</v>
        <stp/>
        <stp>BDH|3876547957999495841</stp>
        <tr r="B237" s="4"/>
      </tp>
      <tp t="s">
        <v>#N/A N/A</v>
        <stp/>
        <stp>BDH|9578741928597670945</stp>
        <tr r="D222" s="4"/>
      </tp>
      <tp t="s">
        <v>#N/A N/A</v>
        <stp/>
        <stp>BDH|1409450800706313192</stp>
        <tr r="D284" s="4"/>
      </tp>
      <tp t="s">
        <v>#N/A N/A</v>
        <stp/>
        <stp>BDH|7699503699569316078</stp>
        <tr r="F187" s="4"/>
      </tp>
      <tp t="s">
        <v>#N/A N/A</v>
        <stp/>
        <stp>BDH|7244945830847864857</stp>
        <tr r="D80" s="4"/>
      </tp>
      <tp t="s">
        <v>#N/A N/A</v>
        <stp/>
        <stp>BDH|6182594649633290688</stp>
        <tr r="F12" s="4"/>
      </tp>
      <tp t="s">
        <v>#N/A N/A</v>
        <stp/>
        <stp>BDH|3708793994658984787</stp>
        <tr r="I104" s="4"/>
      </tp>
      <tp t="s">
        <v>#N/A N/A</v>
        <stp/>
        <stp>BDS|1623308643581916547</stp>
        <tr r="AG58" s="4"/>
      </tp>
      <tp t="s">
        <v>#N/A N/A</v>
        <stp/>
        <stp>BDS|3019144765642996405</stp>
        <tr r="M101" s="4"/>
      </tp>
      <tp t="s">
        <v>#N/A N/A</v>
        <stp/>
        <stp>BDS|3237980466366340876</stp>
        <tr r="M90" s="4"/>
      </tp>
      <tp t="e">
        <v>#N/A</v>
        <stp/>
        <stp>BDS|6659360458514576653</stp>
        <tr r="AG192" s="4"/>
        <tr r="AG192" s="4"/>
        <tr r="M192" s="4"/>
        <tr r="M192" s="4"/>
        <tr r="W192" s="4"/>
        <tr r="W192" s="4"/>
      </tp>
      <tp t="s">
        <v>#N/A N/A</v>
        <stp/>
        <stp>BDH|7493286856071387316</stp>
        <tr r="E383" s="4"/>
      </tp>
      <tp t="s">
        <v>#N/A N/A</v>
        <stp/>
        <stp>BDH|7098390506597673119</stp>
        <tr r="F170" s="4"/>
      </tp>
      <tp t="s">
        <v>#N/A N/A</v>
        <stp/>
        <stp>BDH|9362084846707783828</stp>
        <tr r="I34" s="4"/>
      </tp>
      <tp t="s">
        <v>#N/A N/A</v>
        <stp/>
        <stp>BDH|1758717153449591886</stp>
        <tr r="F306" s="4"/>
      </tp>
      <tp t="s">
        <v>#N/A N/A</v>
        <stp/>
        <stp>BDH|3631761259867113401</stp>
        <tr r="I181" s="4"/>
      </tp>
      <tp t="s">
        <v>#N/A N/A</v>
        <stp/>
        <stp>BDH|1494892698277577584</stp>
        <tr r="I255" s="4"/>
      </tp>
      <tp t="s">
        <v>#N/A N/A</v>
        <stp/>
        <stp>BDH|6380489641217198330</stp>
        <tr r="F171" s="4"/>
      </tp>
      <tp t="s">
        <v>#N/A N/A</v>
        <stp/>
        <stp>BDH|8099981860584159115</stp>
        <tr r="D98" s="4"/>
      </tp>
      <tp t="s">
        <v>#N/A N/A</v>
        <stp/>
        <stp>BDS|1739193427438389833</stp>
        <tr r="M376" s="4"/>
      </tp>
      <tp t="s">
        <v>#N/A N/A</v>
        <stp/>
        <stp>BDS|4226488329878967832</stp>
        <tr r="AG392" s="4"/>
      </tp>
      <tp t="s">
        <v>#N/A N/A</v>
        <stp/>
        <stp>BDH|6606476851730029592</stp>
        <tr r="H295" s="4"/>
      </tp>
      <tp t="s">
        <v>#N/A N/A</v>
        <stp/>
        <stp>BDH|3737491307226025303</stp>
        <tr r="D129" s="4"/>
      </tp>
      <tp t="s">
        <v>#N/A N/A</v>
        <stp/>
        <stp>BDH|7717568117721692094</stp>
        <tr r="B131" s="4"/>
      </tp>
      <tp t="s">
        <v>#N/A N/A</v>
        <stp/>
        <stp>BDH|4434787643015418026</stp>
        <tr r="E174" s="4"/>
      </tp>
      <tp t="s">
        <v>#N/A N/A</v>
        <stp/>
        <stp>BDH|9866305184804151446</stp>
        <tr r="F239" s="4"/>
      </tp>
      <tp t="s">
        <v>#N/A N/A</v>
        <stp/>
        <stp>BDH|1710549615112737581</stp>
        <tr r="G112" s="4"/>
      </tp>
      <tp t="s">
        <v>#N/A N/A</v>
        <stp/>
        <stp>BDH|1702803600963871863</stp>
        <tr r="H30" s="4"/>
      </tp>
      <tp t="s">
        <v>#N/A N/A</v>
        <stp/>
        <stp>BDS|6490807950301947832</stp>
        <tr r="W329" s="4"/>
      </tp>
      <tp t="s">
        <v>#N/A N/A</v>
        <stp/>
        <stp>BDS|3480962087747258795</stp>
        <tr r="M223" s="4"/>
      </tp>
      <tp t="s">
        <v>#N/A N/A</v>
        <stp/>
        <stp>BDH|8988862661812812683</stp>
        <tr r="D164" s="4"/>
      </tp>
      <tp t="s">
        <v>#N/A N/A</v>
        <stp/>
        <stp>BDH|1348582961815696525</stp>
        <tr r="B315" s="4"/>
      </tp>
      <tp t="s">
        <v>#N/A N/A</v>
        <stp/>
        <stp>BDH|6783766738371446132</stp>
        <tr r="C76" s="4"/>
      </tp>
      <tp t="s">
        <v>#N/A N/A</v>
        <stp/>
        <stp>BDH|8280827956436885109</stp>
        <tr r="H107" s="4"/>
      </tp>
      <tp t="s">
        <v>#N/A N/A</v>
        <stp/>
        <stp>BDH|8669421209938576664</stp>
        <tr r="B339" s="4"/>
      </tp>
      <tp t="s">
        <v>#N/A N/A</v>
        <stp/>
        <stp>BDS|9569312790959823835</stp>
        <tr r="W57" s="4"/>
      </tp>
      <tp t="s">
        <v>#N/A N/A</v>
        <stp/>
        <stp>BDS|6295545216369628997</stp>
        <tr r="W180" s="4"/>
      </tp>
      <tp t="s">
        <v>#N/A N/A</v>
        <stp/>
        <stp>BDS|8354421868271077962</stp>
        <tr r="M346" s="4"/>
      </tp>
      <tp t="s">
        <v>#N/A N/A</v>
        <stp/>
        <stp>BDH|3898967605138466008</stp>
        <tr r="B215" s="4"/>
      </tp>
      <tp t="s">
        <v>#N/A N/A</v>
        <stp/>
        <stp>BDH|3676190731225066616</stp>
        <tr r="B52" s="4"/>
      </tp>
      <tp t="s">
        <v>#N/A N/A</v>
        <stp/>
        <stp>BDH|2785340535810828014</stp>
        <tr r="D318" s="4"/>
      </tp>
      <tp t="s">
        <v>#N/A N/A</v>
        <stp/>
        <stp>BDH|5181964487587631191</stp>
        <tr r="D240" s="4"/>
      </tp>
      <tp t="s">
        <v>#N/A N/A</v>
        <stp/>
        <stp>BDH|4738892105527386973</stp>
        <tr r="D309" s="4"/>
      </tp>
      <tp t="s">
        <v>#N/A N/A</v>
        <stp/>
        <stp>BDS|9544956677966357387</stp>
        <tr r="AG190" s="4"/>
      </tp>
      <tp t="s">
        <v>#N/A N/A</v>
        <stp/>
        <stp>BDH|1103596490558627723</stp>
        <tr r="I83" s="4"/>
      </tp>
      <tp t="s">
        <v>#N/A N/A</v>
        <stp/>
        <stp>BDH|7985547681349013104</stp>
        <tr r="E44" s="4"/>
      </tp>
      <tp t="s">
        <v>#N/A N/A</v>
        <stp/>
        <stp>BDH|7797827319739260527</stp>
        <tr r="E207" s="4"/>
      </tp>
      <tp t="s">
        <v>#N/A N/A</v>
        <stp/>
        <stp>BDH|1145372809792585261</stp>
        <tr r="F319" s="4"/>
      </tp>
      <tp t="s">
        <v>#N/A N/A</v>
        <stp/>
        <stp>BDH|5993542332156212716</stp>
        <tr r="H312" s="4"/>
      </tp>
      <tp t="s">
        <v>#N/A N/A</v>
        <stp/>
        <stp>BDH|2185131113285830554</stp>
        <tr r="I10" s="4"/>
      </tp>
      <tp t="s">
        <v>#N/A N/A</v>
        <stp/>
        <stp>BDS|2253396568114866168</stp>
        <tr r="M269" s="4"/>
      </tp>
      <tp t="s">
        <v>#N/A N/A</v>
        <stp/>
        <stp>BDS|3492324044336811079</stp>
        <tr r="W90" s="4"/>
      </tp>
      <tp t="s">
        <v>#N/A N/A</v>
        <stp/>
        <stp>BDS|4826687345140199499</stp>
        <tr r="AG17" s="4"/>
      </tp>
      <tp t="s">
        <v>#N/A N/A</v>
        <stp/>
        <stp>BDH|5058496273373377747</stp>
        <tr r="D299" s="4"/>
      </tp>
      <tp t="s">
        <v>#N/A N/A</v>
        <stp/>
        <stp>BDH|5900236750747339744</stp>
        <tr r="I248" s="4"/>
      </tp>
      <tp t="s">
        <v>#N/A N/A</v>
        <stp/>
        <stp>BDH|5107480242937225043</stp>
        <tr r="F399" s="4"/>
      </tp>
      <tp t="s">
        <v>#N/A N/A</v>
        <stp/>
        <stp>BDH|5064737566091116798</stp>
        <tr r="B35" s="4"/>
      </tp>
      <tp t="s">
        <v>#N/A N/A</v>
        <stp/>
        <stp>BDH|2826213127872149226</stp>
        <tr r="C325" s="4"/>
      </tp>
      <tp t="s">
        <v>#N/A N/A</v>
        <stp/>
        <stp>BDH|2546124979186692056</stp>
        <tr r="G195" s="4"/>
      </tp>
      <tp t="s">
        <v>#N/A N/A</v>
        <stp/>
        <stp>BDS|1341995218733037808</stp>
        <tr r="AG171" s="4"/>
      </tp>
      <tp t="e">
        <v>#N/A</v>
        <stp/>
        <stp>BDS|2164830176569339651</stp>
        <tr r="W77" s="4"/>
        <tr r="W77" s="4"/>
        <tr r="M77" s="4"/>
        <tr r="M77" s="4"/>
        <tr r="AG77" s="4"/>
        <tr r="AG77" s="4"/>
      </tp>
      <tp t="s">
        <v>#N/A N/A</v>
        <stp/>
        <stp>BDH|3768770045631676315</stp>
        <tr r="F54" s="4"/>
      </tp>
      <tp t="s">
        <v>#N/A N/A</v>
        <stp/>
        <stp>BDH|4420608146195106116</stp>
        <tr r="H358" s="4"/>
      </tp>
      <tp t="s">
        <v>#N/A N/A</v>
        <stp/>
        <stp>BDS|5409333475553957089</stp>
        <tr r="M185" s="4"/>
      </tp>
      <tp t="s">
        <v>#N/A N/A</v>
        <stp/>
        <stp>BDS|6110924996041448528</stp>
        <tr r="W267" s="4"/>
      </tp>
      <tp t="s">
        <v>#N/A N/A</v>
        <stp/>
        <stp>BDS|2624730782387611826</stp>
        <tr r="M357" s="4"/>
      </tp>
      <tp t="s">
        <v>#N/A N/A</v>
        <stp/>
        <stp>BDH|1261760916064126107</stp>
        <tr r="D171" s="4"/>
      </tp>
      <tp t="s">
        <v>#N/A N/A</v>
        <stp/>
        <stp>BDH|6038514713726314625</stp>
        <tr r="G356" s="4"/>
      </tp>
      <tp t="s">
        <v>#N/A N/A</v>
        <stp/>
        <stp>BDH|2664104104602286337</stp>
        <tr r="C171" s="4"/>
      </tp>
      <tp t="s">
        <v>#N/A N/A</v>
        <stp/>
        <stp>BDH|5663519054370402742</stp>
        <tr r="I16" s="4"/>
      </tp>
      <tp t="e">
        <v>#N/A</v>
        <stp/>
        <stp>BDS|1244241903899023855</stp>
        <tr r="AG197" s="4"/>
        <tr r="AG197" s="4"/>
        <tr r="W197" s="4"/>
        <tr r="W197" s="4"/>
        <tr r="M197" s="4"/>
        <tr r="M197" s="4"/>
      </tp>
      <tp t="s">
        <v>#N/A N/A</v>
        <stp/>
        <stp>BDS|3313330573846788348</stp>
        <tr r="W278" s="4"/>
      </tp>
      <tp t="s">
        <v>#N/A N/A</v>
        <stp/>
        <stp>BDS|1198961960459426530</stp>
        <tr r="M137" s="4"/>
      </tp>
      <tp t="s">
        <v>#N/A N/A</v>
        <stp/>
        <stp>BDS|3788560562507665559</stp>
        <tr r="M53" s="4"/>
      </tp>
      <tp t="s">
        <v>#N/A N/A</v>
        <stp/>
        <stp>BDS|5785934687361161728</stp>
        <tr r="AG394" s="4"/>
      </tp>
      <tp t="s">
        <v>#N/A N/A</v>
        <stp/>
        <stp>BDS|6325914895503649713</stp>
        <tr r="M69" s="4"/>
      </tp>
      <tp t="s">
        <v>#N/A N/A</v>
        <stp/>
        <stp>BDH|5720080304521236696</stp>
        <tr r="H304" s="4"/>
      </tp>
      <tp t="s">
        <v>#N/A N/A</v>
        <stp/>
        <stp>BDH|7566233770352625206</stp>
        <tr r="D122" s="4"/>
      </tp>
      <tp t="s">
        <v>#N/A N/A</v>
        <stp/>
        <stp>BDH|8066235456278754526</stp>
        <tr r="C368" s="4"/>
      </tp>
      <tp t="s">
        <v>#N/A N/A</v>
        <stp/>
        <stp>BDH|6515657601587451554</stp>
        <tr r="C312" s="4"/>
      </tp>
      <tp t="s">
        <v>#N/A N/A</v>
        <stp/>
        <stp>BDH|6901806038538006716</stp>
        <tr r="G124" s="4"/>
      </tp>
      <tp t="s">
        <v>#N/A N/A</v>
        <stp/>
        <stp>BDH|1326453042587182458</stp>
        <tr r="F394" s="4"/>
      </tp>
      <tp t="s">
        <v>#N/A N/A</v>
        <stp/>
        <stp>BDH|2814899146828129466</stp>
        <tr r="I47" s="4"/>
      </tp>
      <tp t="s">
        <v>#N/A N/A</v>
        <stp/>
        <stp>BDH|6589962136767390962</stp>
        <tr r="C128" s="4"/>
      </tp>
      <tp t="s">
        <v>#N/A N/A</v>
        <stp/>
        <stp>BDH|6334167944932049312</stp>
        <tr r="D68" s="4"/>
      </tp>
      <tp t="s">
        <v>#N/A N/A</v>
        <stp/>
        <stp>BDH|7646983086362179698</stp>
        <tr r="H89" s="4"/>
      </tp>
      <tp t="s">
        <v>#N/A N/A</v>
        <stp/>
        <stp>BDH|3284878027969534275</stp>
        <tr r="F282" s="4"/>
      </tp>
      <tp t="s">
        <v>#N/A N/A</v>
        <stp/>
        <stp>BDS|3934278434578253890</stp>
        <tr r="M15" s="4"/>
      </tp>
      <tp t="s">
        <v>#N/A N/A</v>
        <stp/>
        <stp>BDS|7707959082531176500</stp>
        <tr r="W18" s="4"/>
      </tp>
      <tp t="s">
        <v>#N/A N/A</v>
        <stp/>
        <stp>BDS|7964209740922070181</stp>
        <tr r="M305" s="4"/>
      </tp>
      <tp t="e">
        <v>#N/A</v>
        <stp/>
        <stp>BDS|9578591117589342696</stp>
        <tr r="W170" s="4"/>
        <tr r="W170" s="4"/>
        <tr r="M170" s="4"/>
        <tr r="M170" s="4"/>
        <tr r="AG170" s="4"/>
        <tr r="AG170" s="4"/>
      </tp>
      <tp t="s">
        <v>#N/A N/A</v>
        <stp/>
        <stp>BDH|3705898541765866869</stp>
        <tr r="D231" s="4"/>
      </tp>
      <tp t="s">
        <v>#N/A N/A</v>
        <stp/>
        <stp>BDH|1530859190062686072</stp>
        <tr r="H94" s="4"/>
      </tp>
      <tp t="s">
        <v>#N/A N/A</v>
        <stp/>
        <stp>BDH|5380174522224068078</stp>
        <tr r="E82" s="4"/>
      </tp>
      <tp t="s">
        <v>#N/A N/A</v>
        <stp/>
        <stp>BDH|5660157477657460613</stp>
        <tr r="B294" s="4"/>
      </tp>
      <tp t="s">
        <v>#N/A N/A</v>
        <stp/>
        <stp>BDH|7466656192809239309</stp>
        <tr r="B384" s="4"/>
      </tp>
      <tp t="s">
        <v>#N/A N/A</v>
        <stp/>
        <stp>BDH|9389785398753393616</stp>
        <tr r="C118" s="4"/>
      </tp>
      <tp t="s">
        <v>#N/A N/A</v>
        <stp/>
        <stp>BDH|3489406146522799345</stp>
        <tr r="B179" s="4"/>
      </tp>
      <tp t="s">
        <v>#N/A N/A</v>
        <stp/>
        <stp>BDH|9576437791481711718</stp>
        <tr r="B40" s="4"/>
      </tp>
      <tp t="s">
        <v>#N/A N/A</v>
        <stp/>
        <stp>BDH|2153326115576219426</stp>
        <tr r="I387" s="4"/>
      </tp>
      <tp t="s">
        <v>#N/A N/A</v>
        <stp/>
        <stp>BDH|6308723907225453647</stp>
        <tr r="E109" s="4"/>
      </tp>
      <tp t="s">
        <v>#N/A N/A</v>
        <stp/>
        <stp>BDH|2845465291165910802</stp>
        <tr r="I204" s="4"/>
      </tp>
      <tp t="s">
        <v>#N/A N/A</v>
        <stp/>
        <stp>BDH|6937393345561208210</stp>
        <tr r="C392" s="4"/>
      </tp>
      <tp t="s">
        <v>#N/A N/A</v>
        <stp/>
        <stp>BDH|1099427228223964657</stp>
        <tr r="H323" s="4"/>
      </tp>
      <tp t="s">
        <v>#N/A N/A</v>
        <stp/>
        <stp>BDH|5893140427634526082</stp>
        <tr r="C147" s="4"/>
      </tp>
      <tp t="s">
        <v>#N/A N/A</v>
        <stp/>
        <stp>BDH|9751559712316158974</stp>
        <tr r="H17" s="4"/>
      </tp>
      <tp t="e">
        <v>#N/A</v>
        <stp/>
        <stp>BDS|2104566053542086238</stp>
        <tr r="M194" s="4"/>
        <tr r="M194" s="4"/>
        <tr r="AG194" s="4"/>
        <tr r="AG194" s="4"/>
        <tr r="W194" s="4"/>
        <tr r="W194" s="4"/>
      </tp>
      <tp t="s">
        <v>#N/A N/A</v>
        <stp/>
        <stp>BDH|3818100338410269356</stp>
        <tr r="B271" s="4"/>
      </tp>
      <tp t="s">
        <v>#N/A N/A</v>
        <stp/>
        <stp>BDH|6268123656053063317</stp>
        <tr r="D315" s="4"/>
      </tp>
      <tp t="s">
        <v>#N/A N/A</v>
        <stp/>
        <stp>BDH|8523200681072233218</stp>
        <tr r="B266" s="4"/>
      </tp>
      <tp t="s">
        <v>#N/A N/A</v>
        <stp/>
        <stp>BDH|4111658971260725753</stp>
        <tr r="E168" s="4"/>
      </tp>
      <tp t="s">
        <v>#N/A N/A</v>
        <stp/>
        <stp>BDH|1667149460594529005</stp>
        <tr r="H234" s="4"/>
      </tp>
      <tp t="s">
        <v>#N/A N/A</v>
        <stp/>
        <stp>BDH|7701642458703982551</stp>
        <tr r="I161" s="4"/>
      </tp>
      <tp t="s">
        <v>#N/A N/A</v>
        <stp/>
        <stp>BDH|9794704826998209648</stp>
        <tr r="G213" s="4"/>
      </tp>
      <tp t="s">
        <v>#N/A N/A</v>
        <stp/>
        <stp>BDH|5506268002100116577</stp>
        <tr r="I383" s="4"/>
      </tp>
      <tp t="s">
        <v>#N/A N/A</v>
        <stp/>
        <stp>BDS|4957805696591991620</stp>
        <tr r="M52" s="4"/>
      </tp>
      <tp t="s">
        <v>#N/A N/A</v>
        <stp/>
        <stp>BDS|8697757417899867580</stp>
        <tr r="W13" s="4"/>
      </tp>
      <tp t="s">
        <v>#N/A N/A</v>
        <stp/>
        <stp>BDS|5484674983030754939</stp>
        <tr r="M100" s="4"/>
      </tp>
      <tp t="e">
        <v>#N/A</v>
        <stp/>
        <stp>BDS|7727577289271439995</stp>
        <tr r="M345" s="4"/>
        <tr r="M345" s="4"/>
        <tr r="W345" s="4"/>
        <tr r="W345" s="4"/>
        <tr r="AG345" s="4"/>
        <tr r="AG345" s="4"/>
      </tp>
      <tp t="s">
        <v>#N/A N/A</v>
        <stp/>
        <stp>BDS|1108047899239155396</stp>
        <tr r="M24" s="4"/>
      </tp>
      <tp t="e">
        <v>#N/A</v>
        <stp/>
        <stp>BDS|6521032161646519460</stp>
        <tr r="M182" s="4"/>
        <tr r="M182" s="4"/>
        <tr r="W182" s="4"/>
        <tr r="W182" s="4"/>
        <tr r="AG182" s="4"/>
        <tr r="AG182" s="4"/>
      </tp>
      <tp t="s">
        <v>#N/A N/A</v>
        <stp/>
        <stp>BDS|2642955282512695338</stp>
        <tr r="M311" s="4"/>
      </tp>
      <tp t="e">
        <v>#N/A</v>
        <stp/>
        <stp>BDS|4315980575760212882</stp>
        <tr r="W106" s="4"/>
        <tr r="W106" s="4"/>
        <tr r="AG106" s="4"/>
        <tr r="AG106" s="4"/>
        <tr r="M106" s="4"/>
        <tr r="M106" s="4"/>
      </tp>
      <tp t="s">
        <v>#N/A N/A</v>
        <stp/>
        <stp>BDH|2290727034963024706</stp>
        <tr r="C12" s="4"/>
      </tp>
      <tp t="s">
        <v>#N/A N/A</v>
        <stp/>
        <stp>BDH|6813393906746731145</stp>
        <tr r="I322" s="4"/>
      </tp>
      <tp t="s">
        <v>#N/A N/A</v>
        <stp/>
        <stp>BDH|7734210083858344728</stp>
        <tr r="B382" s="4"/>
      </tp>
      <tp t="s">
        <v>#N/A N/A</v>
        <stp/>
        <stp>BDH|4226358153837615765</stp>
        <tr r="H336" s="4"/>
      </tp>
      <tp t="s">
        <v>#N/A N/A</v>
        <stp/>
        <stp>BDH|4746462005795341733</stp>
        <tr r="D334" s="4"/>
      </tp>
      <tp t="s">
        <v>#N/A N/A</v>
        <stp/>
        <stp>BDH|6506547585311684864</stp>
        <tr r="E120" s="4"/>
      </tp>
      <tp t="s">
        <v>#N/A N/A</v>
        <stp/>
        <stp>BDH|6586484798291064810</stp>
        <tr r="D337" s="4"/>
      </tp>
      <tp t="s">
        <v>#N/A N/A</v>
        <stp/>
        <stp>BDH|2180028912861049057</stp>
        <tr r="D285" s="4"/>
      </tp>
      <tp t="s">
        <v>#N/A N/A</v>
        <stp/>
        <stp>BDH|6445379146252209131</stp>
        <tr r="E12" s="4"/>
      </tp>
      <tp t="s">
        <v>#N/A N/A</v>
        <stp/>
        <stp>BDS|3397060558005177191</stp>
        <tr r="M146" s="4"/>
      </tp>
      <tp t="e">
        <v>#N/A</v>
        <stp/>
        <stp>BDS|8259407094161356606</stp>
        <tr r="M37" s="4"/>
        <tr r="M37" s="4"/>
        <tr r="W37" s="4"/>
        <tr r="W37" s="4"/>
        <tr r="AG37" s="4"/>
        <tr r="AG37" s="4"/>
      </tp>
      <tp t="s">
        <v>#N/A N/A</v>
        <stp/>
        <stp>BDH|9525022354967289940</stp>
        <tr r="F236" s="4"/>
      </tp>
      <tp t="s">
        <v>#N/A N/A</v>
        <stp/>
        <stp>BDH|3194359805236128450</stp>
        <tr r="C150" s="4"/>
      </tp>
      <tp t="s">
        <v>#N/A N/A</v>
        <stp/>
        <stp>BDH|4613329940941729064</stp>
        <tr r="I168" s="4"/>
      </tp>
      <tp t="s">
        <v>#N/A N/A</v>
        <stp/>
        <stp>BDH|4391360374407270567</stp>
        <tr r="H322" s="4"/>
      </tp>
      <tp t="e">
        <v>#N/A</v>
        <stp/>
        <stp>BQL.LIST|1040828489000655983</stp>
        <tr r="J356" s="4"/>
      </tp>
      <tp t="s">
        <v>#N/A N/A</v>
        <stp/>
        <stp>BDH|31390652809244050</stp>
        <tr r="F258" s="4"/>
      </tp>
      <tp t="s">
        <v>#N/A N/A</v>
        <stp/>
        <stp>BQL|3535413863076266490</stp>
        <tr r="J266" s="4"/>
      </tp>
      <tp t="s">
        <v>#N/A N/A</v>
        <stp/>
        <stp>BDS|8919040423859424001</stp>
        <tr r="W218" s="4"/>
      </tp>
      <tp t="s">
        <v>#N/A N/A</v>
        <stp/>
        <stp>BDS|8218344978269557613</stp>
        <tr r="M379" s="4"/>
      </tp>
      <tp t="s">
        <v>#N/A N/A</v>
        <stp/>
        <stp>BDS|3949186228176259510</stp>
        <tr r="M186" s="4"/>
      </tp>
      <tp t="s">
        <v>#N/A N/A</v>
        <stp/>
        <stp>BDS|5434055717384516393</stp>
        <tr r="M222" s="4"/>
      </tp>
      <tp t="s">
        <v>#N/A N/A</v>
        <stp/>
        <stp>BDS|4869431525952080342</stp>
        <tr r="AG261" s="4"/>
      </tp>
      <tp t="s">
        <v>#N/A N/A</v>
        <stp/>
        <stp>BDH|6882002572160738279</stp>
        <tr r="D218" s="4"/>
      </tp>
      <tp t="s">
        <v>#N/A N/A</v>
        <stp/>
        <stp>BDH|7154964969622453901</stp>
        <tr r="E155" s="4"/>
      </tp>
      <tp t="s">
        <v>#N/A N/A</v>
        <stp/>
        <stp>BDH|3369469773794493783</stp>
        <tr r="C231" s="4"/>
      </tp>
      <tp t="s">
        <v>#N/A N/A</v>
        <stp/>
        <stp>BDH|1054796339923389590</stp>
        <tr r="I99" s="4"/>
      </tp>
      <tp t="s">
        <v>#N/A N/A</v>
        <stp/>
        <stp>BDH|7120200487668467688</stp>
        <tr r="F401" s="4"/>
      </tp>
      <tp t="s">
        <v>#N/A N/A</v>
        <stp/>
        <stp>BDH|6288491237633753114</stp>
        <tr r="D128" s="4"/>
      </tp>
      <tp t="s">
        <v>#N/A N/A</v>
        <stp/>
        <stp>BDS|5442070129667957381</stp>
        <tr r="M216" s="4"/>
      </tp>
      <tp t="s">
        <v>#N/A N/A</v>
        <stp/>
        <stp>BDH|6056693418486979436</stp>
        <tr r="C259" s="4"/>
      </tp>
      <tp t="s">
        <v>#N/A N/A</v>
        <stp/>
        <stp>BDH|8407732593696843372</stp>
        <tr r="I184" s="4"/>
      </tp>
      <tp t="s">
        <v>#N/A N/A</v>
        <stp/>
        <stp>BDH|2528556379100027320</stp>
        <tr r="D166" s="4"/>
      </tp>
      <tp t="s">
        <v>#N/A N/A</v>
        <stp/>
        <stp>BDH|3387357878895326163</stp>
        <tr r="E342" s="4"/>
      </tp>
      <tp t="s">
        <v>#N/A N/A</v>
        <stp/>
        <stp>BDH|5322562928796391757</stp>
        <tr r="B171" s="4"/>
      </tp>
      <tp t="s">
        <v>#N/A N/A</v>
        <stp/>
        <stp>BDH|6062074940840502193</stp>
        <tr r="H28" s="4"/>
      </tp>
      <tp t="s">
        <v>#N/A N/A</v>
        <stp/>
        <stp>BDH|3859358054310512672</stp>
        <tr r="B260" s="4"/>
      </tp>
      <tp t="e">
        <v>#N/A</v>
        <stp/>
        <stp>BDS|9981652995984447158</stp>
        <tr r="AG129" s="4"/>
        <tr r="AG129" s="4"/>
        <tr r="W129" s="4"/>
        <tr r="W129" s="4"/>
        <tr r="M129" s="4"/>
        <tr r="M129" s="4"/>
      </tp>
      <tp t="s">
        <v>#N/A N/A</v>
        <stp/>
        <stp>BDS|5707364908073571646</stp>
        <tr r="AG80" s="4"/>
      </tp>
      <tp t="s">
        <v>#N/A N/A</v>
        <stp/>
        <stp>BDH|7639699991033759819</stp>
        <tr r="D160" s="4"/>
      </tp>
      <tp t="s">
        <v>#N/A N/A</v>
        <stp/>
        <stp>BDH|3766196022916505516</stp>
        <tr r="H267" s="4"/>
      </tp>
      <tp t="s">
        <v>#N/A N/A</v>
        <stp/>
        <stp>BDH|8734007408278204359</stp>
        <tr r="G208" s="4"/>
      </tp>
      <tp t="s">
        <v>#N/A N/A</v>
        <stp/>
        <stp>BDS|1800637673405778669</stp>
        <tr r="AG79" s="4"/>
      </tp>
      <tp t="s">
        <v>#N/A N/A</v>
        <stp/>
        <stp>BDH|3212274918466260564</stp>
        <tr r="B344" s="4"/>
      </tp>
      <tp t="s">
        <v>#N/A N/A</v>
        <stp/>
        <stp>BDH|6848989196864619191</stp>
        <tr r="H239" s="4"/>
      </tp>
      <tp t="s">
        <v>#N/A N/A</v>
        <stp/>
        <stp>BDH|2271098548975980038</stp>
        <tr r="B255" s="4"/>
      </tp>
      <tp t="s">
        <v>#N/A N/A</v>
        <stp/>
        <stp>BDH|7147586355174391062</stp>
        <tr r="I376" s="4"/>
      </tp>
      <tp t="s">
        <v>#N/A N/A</v>
        <stp/>
        <stp>BDS|6857622596372036825</stp>
        <tr r="W52" s="4"/>
      </tp>
      <tp t="s">
        <v>#N/A N/A</v>
        <stp/>
        <stp>BDS|6205481064551044603</stp>
        <tr r="W83" s="4"/>
      </tp>
      <tp t="e">
        <v>#N/A</v>
        <stp/>
        <stp>BDS|8702259594928139893</stp>
        <tr r="AG313" s="4"/>
        <tr r="AG313" s="4"/>
        <tr r="M313" s="4"/>
        <tr r="M313" s="4"/>
        <tr r="W313" s="4"/>
        <tr r="W313" s="4"/>
      </tp>
      <tp t="s">
        <v>#N/A N/A</v>
        <stp/>
        <stp>BDS|7069451015707939675</stp>
        <tr r="AG180" s="4"/>
      </tp>
      <tp t="s">
        <v>#N/A N/A</v>
        <stp/>
        <stp>BDH|4126925694665803210</stp>
        <tr r="H341" s="4"/>
      </tp>
      <tp t="s">
        <v>#N/A N/A</v>
        <stp/>
        <stp>BDH|6859283279194478433</stp>
        <tr r="F296" s="4"/>
      </tp>
      <tp t="s">
        <v>#N/A N/A</v>
        <stp/>
        <stp>BDH|2849340544014466220</stp>
        <tr r="H179" s="4"/>
      </tp>
      <tp t="s">
        <v>#N/A N/A</v>
        <stp/>
        <stp>BDH|8381872278865218107</stp>
        <tr r="G307" s="4"/>
      </tp>
      <tp t="s">
        <v>#N/A N/A</v>
        <stp/>
        <stp>BDH|7979454092210407949</stp>
        <tr r="E306" s="4"/>
      </tp>
      <tp t="s">
        <v>#N/A N/A</v>
        <stp/>
        <stp>BDH|3010629639613026650</stp>
        <tr r="H60" s="4"/>
      </tp>
      <tp t="s">
        <v>#N/A N/A</v>
        <stp/>
        <stp>BDS|8338632793352479689</stp>
        <tr r="AG71" s="4"/>
      </tp>
      <tp t="s">
        <v>#N/A N/A</v>
        <stp/>
        <stp>BDS|2565786583528813699</stp>
        <tr r="M154" s="4"/>
      </tp>
      <tp t="e">
        <v>#N/A</v>
        <stp/>
        <stp>BDS|9149560874458543096</stp>
        <tr r="W35" s="4"/>
        <tr r="W35" s="4"/>
        <tr r="M35" s="4"/>
        <tr r="M35" s="4"/>
        <tr r="AG35" s="4"/>
        <tr r="AG35" s="4"/>
      </tp>
      <tp t="e">
        <v>#N/A</v>
        <stp/>
        <stp>BDS|4391246951803965301</stp>
        <tr r="W271" s="4"/>
        <tr r="W271" s="4"/>
        <tr r="AG271" s="4"/>
        <tr r="AG271" s="4"/>
        <tr r="M271" s="4"/>
        <tr r="M271" s="4"/>
      </tp>
      <tp t="s">
        <v>#N/A N/A</v>
        <stp/>
        <stp>BDS|4626554543061867775</stp>
        <tr r="AG237" s="4"/>
      </tp>
      <tp t="s">
        <v>#N/A N/A</v>
        <stp/>
        <stp>BDH|7737634406943874158</stp>
        <tr r="I285" s="4"/>
      </tp>
      <tp t="s">
        <v>#N/A N/A</v>
        <stp/>
        <stp>BDH|5029430316880997330</stp>
        <tr r="B183" s="4"/>
      </tp>
      <tp t="s">
        <v>#N/A N/A</v>
        <stp/>
        <stp>BDH|5145130464105974408</stp>
        <tr r="E215" s="4"/>
      </tp>
      <tp t="s">
        <v>#N/A N/A</v>
        <stp/>
        <stp>BDH|8229240099172296220</stp>
        <tr r="I393" s="4"/>
      </tp>
      <tp t="s">
        <v>#N/A N/A</v>
        <stp/>
        <stp>BDH|3145253699529769258</stp>
        <tr r="F363" s="4"/>
      </tp>
      <tp t="s">
        <v>#N/A N/A</v>
        <stp/>
        <stp>BDH|9117640223946914806</stp>
        <tr r="I240" s="4"/>
      </tp>
      <tp t="s">
        <v>#N/A N/A</v>
        <stp/>
        <stp>BDS|2573839483185129487</stp>
        <tr r="M50" s="4"/>
      </tp>
      <tp t="s">
        <v>#N/A N/A</v>
        <stp/>
        <stp>BDS|7160373664104638588</stp>
        <tr r="W159" s="4"/>
      </tp>
      <tp t="s">
        <v>#N/A N/A</v>
        <stp/>
        <stp>BDS|2474787420554843083</stp>
        <tr r="AG144" s="4"/>
      </tp>
      <tp t="s">
        <v>#N/A N/A</v>
        <stp/>
        <stp>BDS|2861346633407265610</stp>
        <tr r="M289" s="4"/>
      </tp>
      <tp t="s">
        <v>#N/A N/A</v>
        <stp/>
        <stp>BDH|4811246970606702478</stp>
        <tr r="F385" s="4"/>
      </tp>
      <tp t="s">
        <v>#N/A N/A</v>
        <stp/>
        <stp>BDH|2853075664835614213</stp>
        <tr r="E272" s="4"/>
      </tp>
      <tp t="s">
        <v>#N/A N/A</v>
        <stp/>
        <stp>BDH|4130026646840063397</stp>
        <tr r="H335" s="4"/>
      </tp>
      <tp t="s">
        <v>#N/A N/A</v>
        <stp/>
        <stp>BDS|9285686299527820260</stp>
        <tr r="AG166" s="4"/>
      </tp>
      <tp t="s">
        <v>#N/A N/A</v>
        <stp/>
        <stp>BDS|1908877405683048961</stp>
        <tr r="AG140" s="4"/>
      </tp>
      <tp t="s">
        <v>#N/A N/A</v>
        <stp/>
        <stp>BDH|7043095716390275507</stp>
        <tr r="H233" s="4"/>
      </tp>
      <tp t="s">
        <v>#N/A N/A</v>
        <stp/>
        <stp>BDS|2563020422136192560</stp>
        <tr r="M16" s="4"/>
      </tp>
      <tp t="s">
        <v>#N/A N/A</v>
        <stp/>
        <stp>BDS|8733937114517468466</stp>
        <tr r="M212" s="4"/>
      </tp>
      <tp t="e">
        <v>#N/A</v>
        <stp/>
        <stp>BDS|1948088286872218871</stp>
        <tr r="AG92" s="4"/>
        <tr r="AG92" s="4"/>
        <tr r="M92" s="4"/>
        <tr r="M92" s="4"/>
        <tr r="W92" s="4"/>
        <tr r="W92" s="4"/>
      </tp>
      <tp t="s">
        <v>#N/A N/A</v>
        <stp/>
        <stp>BDS|9714037907963286932</stp>
        <tr r="W244" s="4"/>
      </tp>
      <tp t="s">
        <v>#N/A N/A</v>
        <stp/>
        <stp>BDH|8021732070148162307</stp>
        <tr r="G10" s="4"/>
      </tp>
      <tp t="s">
        <v>#N/A N/A</v>
        <stp/>
        <stp>BDH|4134847636795265937</stp>
        <tr r="E196" s="4"/>
      </tp>
      <tp t="s">
        <v>#N/A N/A</v>
        <stp/>
        <stp>BDH|1993301519554509478</stp>
        <tr r="E262" s="4"/>
      </tp>
      <tp t="s">
        <v>#N/A N/A</v>
        <stp/>
        <stp>BDH|2347536384369778512</stp>
        <tr r="H257" s="4"/>
      </tp>
      <tp t="s">
        <v>#N/A N/A</v>
        <stp/>
        <stp>BDH|5357609666012494432</stp>
        <tr r="I67" s="4"/>
      </tp>
      <tp t="s">
        <v>#N/A N/A</v>
        <stp/>
        <stp>BDH|3581553871371791346</stp>
        <tr r="B376" s="4"/>
      </tp>
      <tp t="s">
        <v>#N/A N/A</v>
        <stp/>
        <stp>BDH|6918518193231022891</stp>
        <tr r="F35" s="4"/>
      </tp>
      <tp t="s">
        <v>#N/A N/A</v>
        <stp/>
        <stp>BDH|4788551121541335125</stp>
        <tr r="H269" s="4"/>
      </tp>
      <tp t="s">
        <v>#N/A N/A</v>
        <stp/>
        <stp>BDH|6768051743023682253</stp>
        <tr r="C67" s="4"/>
      </tp>
      <tp t="s">
        <v>#N/A N/A</v>
        <stp/>
        <stp>BDS|1323487574970421185</stp>
        <tr r="M271" s="4"/>
      </tp>
      <tp t="s">
        <v>#N/A N/A</v>
        <stp/>
        <stp>BDS|6883909438858423775</stp>
        <tr r="AG25" s="4"/>
      </tp>
      <tp t="s">
        <v>#N/A N/A</v>
        <stp/>
        <stp>BDS|6206938440708031021</stp>
        <tr r="AG296" s="4"/>
      </tp>
      <tp t="s">
        <v>#N/A N/A</v>
        <stp/>
        <stp>BDH|4814591838742811320</stp>
        <tr r="G111" s="4"/>
      </tp>
      <tp t="s">
        <v>#N/A N/A</v>
        <stp/>
        <stp>BDH|9820578386291971639</stp>
        <tr r="F104" s="4"/>
      </tp>
      <tp t="s">
        <v>#N/A N/A</v>
        <stp/>
        <stp>BDS|6967884597910531432</stp>
        <tr r="AG155" s="4"/>
      </tp>
      <tp t="s">
        <v>#N/A N/A</v>
        <stp/>
        <stp>BDS|5213657936283460051</stp>
        <tr r="W379" s="4"/>
      </tp>
      <tp t="e">
        <v>#N/A</v>
        <stp/>
        <stp>BDS|5028227431381517663</stp>
        <tr r="AG387" s="4"/>
        <tr r="AG387" s="4"/>
        <tr r="W387" s="4"/>
        <tr r="W387" s="4"/>
        <tr r="M387" s="4"/>
        <tr r="M387" s="4"/>
      </tp>
      <tp t="s">
        <v>#N/A N/A</v>
        <stp/>
        <stp>BDH|9742505295024746254</stp>
        <tr r="F333" s="4"/>
      </tp>
      <tp t="s">
        <v>#N/A N/A</v>
        <stp/>
        <stp>BDH|1294989293404036696</stp>
        <tr r="H238" s="4"/>
      </tp>
      <tp t="s">
        <v>#N/A N/A</v>
        <stp/>
        <stp>BDH|7790071108361034589</stp>
        <tr r="I65" s="4"/>
      </tp>
      <tp t="s">
        <v>#N/A N/A</v>
        <stp/>
        <stp>BDH|8493179322378268035</stp>
        <tr r="I101" s="4"/>
      </tp>
      <tp t="s">
        <v>#N/A N/A</v>
        <stp/>
        <stp>BDH|1484042822677219709</stp>
        <tr r="H226" s="4"/>
      </tp>
      <tp t="s">
        <v>#N/A N/A</v>
        <stp/>
        <stp>BDH|8530563912456991986</stp>
        <tr r="C328" s="4"/>
      </tp>
      <tp t="s">
        <v>#N/A N/A</v>
        <stp/>
        <stp>BDH|6590302887027003926</stp>
        <tr r="E123" s="4"/>
      </tp>
      <tp t="s">
        <v>#N/A N/A</v>
        <stp/>
        <stp>BDH|5790862546623270955</stp>
        <tr r="G14" s="4"/>
      </tp>
      <tp t="s">
        <v>#N/A N/A</v>
        <stp/>
        <stp>BDS|9930067467294197886</stp>
        <tr r="AG349" s="4"/>
      </tp>
      <tp t="s">
        <v>#N/A N/A</v>
        <stp/>
        <stp>BDH|4366937882110344605</stp>
        <tr r="C346" s="4"/>
      </tp>
      <tp t="s">
        <v>#N/A N/A</v>
        <stp/>
        <stp>BDH|3063237027417065753</stp>
        <tr r="E41" s="4"/>
      </tp>
      <tp t="s">
        <v>#N/A N/A</v>
        <stp/>
        <stp>BDH|3514761346200738331</stp>
        <tr r="B20" s="4"/>
      </tp>
      <tp t="s">
        <v>#N/A N/A</v>
        <stp/>
        <stp>BDH|1980829984384777690</stp>
        <tr r="B201" s="4"/>
      </tp>
      <tp t="s">
        <v>#N/A N/A</v>
        <stp/>
        <stp>BDH|6162411147467144272</stp>
        <tr r="I228" s="4"/>
      </tp>
      <tp t="s">
        <v>#N/A N/A</v>
        <stp/>
        <stp>BDH|8871888853862547476</stp>
        <tr r="C330" s="4"/>
      </tp>
      <tp t="s">
        <v>#N/A N/A</v>
        <stp/>
        <stp>BDH|6727518942883109749</stp>
        <tr r="D7" s="4"/>
      </tp>
      <tp t="s">
        <v>#N/A N/A</v>
        <stp/>
        <stp>BDH|9420429623549754537</stp>
        <tr r="E96" s="4"/>
      </tp>
      <tp t="e">
        <v>#N/A</v>
        <stp/>
        <stp>BDS|9127563067759706015</stp>
        <tr r="W177" s="4"/>
        <tr r="W177" s="4"/>
        <tr r="AG177" s="4"/>
        <tr r="AG177" s="4"/>
        <tr r="M177" s="4"/>
        <tr r="M177" s="4"/>
      </tp>
      <tp t="s">
        <v>#N/A N/A</v>
        <stp/>
        <stp>BDS|8147546161208446062</stp>
        <tr r="AG200" s="4"/>
      </tp>
      <tp t="s">
        <v>#N/A N/A</v>
        <stp/>
        <stp>BDH|5243081023707896379</stp>
        <tr r="F287" s="4"/>
      </tp>
      <tp t="s">
        <v>#N/A N/A</v>
        <stp/>
        <stp>BDH|3947886301781123975</stp>
        <tr r="F284" s="4"/>
      </tp>
      <tp t="s">
        <v>#N/A N/A</v>
        <stp/>
        <stp>BDH|6369462824752459133</stp>
        <tr r="E211" s="4"/>
      </tp>
      <tp t="s">
        <v>#N/A N/A</v>
        <stp/>
        <stp>BDH|1743566901750408723</stp>
        <tr r="I173" s="4"/>
      </tp>
      <tp t="s">
        <v>#N/A N/A</v>
        <stp/>
        <stp>BDH|5849793402441295072</stp>
        <tr r="G76" s="4"/>
      </tp>
      <tp t="s">
        <v>#N/A N/A</v>
        <stp/>
        <stp>BDH|2455546578817651485</stp>
        <tr r="E229" s="4"/>
      </tp>
      <tp t="s">
        <v>#N/A N/A</v>
        <stp/>
        <stp>BDH|7290686573222671797</stp>
        <tr r="F31" s="4"/>
      </tp>
      <tp t="s">
        <v>#N/A N/A</v>
        <stp/>
        <stp>BDH|2778854320299280267</stp>
        <tr r="C191" s="4"/>
      </tp>
      <tp t="e">
        <v>#N/A</v>
        <stp/>
        <stp>BDS|8976236476206983821</stp>
        <tr r="AG163" s="4"/>
        <tr r="AG163" s="4"/>
        <tr r="W163" s="4"/>
        <tr r="W163" s="4"/>
        <tr r="M163" s="4"/>
        <tr r="M163" s="4"/>
      </tp>
      <tp t="s">
        <v>#N/A N/A</v>
        <stp/>
        <stp>BDS|6796374127466405248</stp>
        <tr r="W155" s="4"/>
      </tp>
      <tp t="s">
        <v>#N/A N/A</v>
        <stp/>
        <stp>BDS|7032031265540806291</stp>
        <tr r="W241" s="4"/>
      </tp>
      <tp t="s">
        <v>#N/A N/A</v>
        <stp/>
        <stp>BDH|5338079062604294435</stp>
        <tr r="C189" s="4"/>
      </tp>
      <tp t="s">
        <v>#N/A N/A</v>
        <stp/>
        <stp>BDH|6421395441235228794</stp>
        <tr r="C348" s="4"/>
      </tp>
      <tp t="s">
        <v>#N/A N/A</v>
        <stp/>
        <stp>BDH|2728526000173526774</stp>
        <tr r="H379" s="4"/>
      </tp>
      <tp t="s">
        <v>#N/A N/A</v>
        <stp/>
        <stp>BDH|2162105821630418236</stp>
        <tr r="F64" s="4"/>
      </tp>
      <tp t="s">
        <v>#N/A N/A</v>
        <stp/>
        <stp>BDH|4624996474691864841</stp>
        <tr r="B240" s="4"/>
      </tp>
      <tp t="s">
        <v>#N/A N/A</v>
        <stp/>
        <stp>BDH|7693569261397775010</stp>
        <tr r="F50" s="4"/>
      </tp>
      <tp t="s">
        <v>#N/A N/A</v>
        <stp/>
        <stp>BDH|5612087150757012497</stp>
        <tr r="G31" s="4"/>
      </tp>
      <tp t="s">
        <v>#N/A N/A</v>
        <stp/>
        <stp>BDH|8653640395505058102</stp>
        <tr r="H110" s="4"/>
      </tp>
      <tp t="s">
        <v>#N/A N/A</v>
        <stp/>
        <stp>BDH|1378072424406269651</stp>
        <tr r="H399" s="4"/>
      </tp>
      <tp t="s">
        <v>#N/A N/A</v>
        <stp/>
        <stp>BDH|4587850401436003961</stp>
        <tr r="C25" s="4"/>
      </tp>
      <tp t="s">
        <v>#N/A N/A</v>
        <stp/>
        <stp>BDS|8223013456218988681</stp>
        <tr r="W36" s="4"/>
      </tp>
      <tp t="s">
        <v>#N/A N/A</v>
        <stp/>
        <stp>BDS|9476159866354542964</stp>
        <tr r="AG370" s="4"/>
      </tp>
      <tp t="e">
        <v>#N/A</v>
        <stp/>
        <stp>BDS|6032204027994082136</stp>
        <tr r="AG257" s="4"/>
        <tr r="AG257" s="4"/>
        <tr r="W257" s="4"/>
        <tr r="W257" s="4"/>
        <tr r="M257" s="4"/>
        <tr r="M257" s="4"/>
      </tp>
      <tp t="s">
        <v>#N/A N/A</v>
        <stp/>
        <stp>BDH|4004378145480044068</stp>
        <tr r="I211" s="4"/>
      </tp>
      <tp t="s">
        <v>#N/A N/A</v>
        <stp/>
        <stp>BDH|3595512656381519130</stp>
        <tr r="H203" s="4"/>
      </tp>
      <tp t="s">
        <v>#N/A N/A</v>
        <stp/>
        <stp>BDH|1266843085935161761</stp>
        <tr r="C324" s="4"/>
      </tp>
      <tp t="s">
        <v>#N/A N/A</v>
        <stp/>
        <stp>BDS|6733803480093407668</stp>
        <tr r="W318" s="4"/>
      </tp>
      <tp t="s">
        <v>#N/A N/A</v>
        <stp/>
        <stp>BDS|9909925728900171174</stp>
        <tr r="M115" s="4"/>
      </tp>
      <tp t="s">
        <v>#N/A N/A</v>
        <stp/>
        <stp>BDS|6086796926320276086</stp>
        <tr r="M125" s="4"/>
      </tp>
      <tp t="s">
        <v>#N/A N/A</v>
        <stp/>
        <stp>BDH|3748350627528939992</stp>
        <tr r="D180" s="4"/>
      </tp>
      <tp t="s">
        <v>#N/A N/A</v>
        <stp/>
        <stp>BDH|6336572635552176153</stp>
        <tr r="H327" s="4"/>
      </tp>
      <tp t="s">
        <v>#N/A N/A</v>
        <stp/>
        <stp>BDH|7348758111330599276</stp>
        <tr r="C185" s="4"/>
      </tp>
      <tp t="s">
        <v>#N/A N/A</v>
        <stp/>
        <stp>BDH|1809177125656953767</stp>
        <tr r="F96" s="4"/>
      </tp>
      <tp t="s">
        <v>#N/A N/A</v>
        <stp/>
        <stp>BDH|3064385061375969055</stp>
        <tr r="G221" s="4"/>
      </tp>
      <tp t="s">
        <v>#N/A N/A</v>
        <stp/>
        <stp>BDH|7089277482209116719</stp>
        <tr r="F205" s="4"/>
      </tp>
      <tp t="s">
        <v>#N/A N/A</v>
        <stp/>
        <stp>BDH|7609570495711871996</stp>
        <tr r="G131" s="4"/>
      </tp>
      <tp t="s">
        <v>#N/A N/A</v>
        <stp/>
        <stp>BDH|8235130465369981581</stp>
        <tr r="I202" s="4"/>
      </tp>
      <tp t="s">
        <v>#N/A N/A</v>
        <stp/>
        <stp>BDH|5276336194534282823</stp>
        <tr r="F368" s="4"/>
      </tp>
      <tp t="s">
        <v>#N/A N/A</v>
        <stp/>
        <stp>BDS|70876722916875676</stp>
        <tr r="AG396" s="4"/>
      </tp>
      <tp t="s">
        <v>#N/A N/A</v>
        <stp/>
        <stp>BDS|39360606420133892</stp>
        <tr r="M126" s="4"/>
      </tp>
      <tp t="e">
        <v>#N/A</v>
        <stp/>
        <stp>BDS|30306723727762864</stp>
        <tr r="W211" s="4"/>
        <tr r="W211" s="4"/>
        <tr r="AG211" s="4"/>
        <tr r="AG211" s="4"/>
        <tr r="M211" s="4"/>
        <tr r="M211" s="4"/>
      </tp>
      <tp t="e">
        <v>#N/A</v>
        <stp/>
        <stp>BDS|62337693546463304</stp>
        <tr r="W36" s="4"/>
        <tr r="W36" s="4"/>
        <tr r="M36" s="4"/>
        <tr r="M36" s="4"/>
        <tr r="AG36" s="4"/>
        <tr r="AG36" s="4"/>
      </tp>
      <tp t="e">
        <v>#N/A</v>
        <stp/>
        <stp>BDS|99752855571994197</stp>
        <tr r="W150" s="4"/>
        <tr r="W150" s="4"/>
        <tr r="M150" s="4"/>
        <tr r="M150" s="4"/>
        <tr r="AG150" s="4"/>
        <tr r="AG150" s="4"/>
      </tp>
      <tp t="s">
        <v>#N/A N/A</v>
        <stp/>
        <stp>BDS|93409289734769825</stp>
        <tr r="W74" s="4"/>
      </tp>
      <tp t="e">
        <v>#N/A</v>
        <stp/>
        <stp>BDS|40708773339924884</stp>
        <tr r="M306" s="4"/>
        <tr r="M306" s="4"/>
        <tr r="W306" s="4"/>
        <tr r="W306" s="4"/>
        <tr r="AG306" s="4"/>
        <tr r="AG306" s="4"/>
      </tp>
      <tp t="s">
        <v>#N/A N/A</v>
        <stp/>
        <stp>BDS|59045166782348226</stp>
        <tr r="M11" s="4"/>
      </tp>
      <tp t="e">
        <v>#N/A</v>
        <stp/>
        <stp>BDS|26708752890645610</stp>
        <tr r="M23" s="4"/>
        <tr r="M23" s="4"/>
        <tr r="W23" s="4"/>
        <tr r="W23" s="4"/>
        <tr r="AG23" s="4"/>
        <tr r="AG23" s="4"/>
      </tp>
      <tp t="s">
        <v>#N/A N/A</v>
        <stp/>
        <stp>BDS|56479712566502646</stp>
        <tr r="W171" s="4"/>
      </tp>
      <tp t="s">
        <v>#N/A N/A</v>
        <stp/>
        <stp>BDH|147785245127270121</stp>
        <tr r="D242" s="4"/>
      </tp>
      <tp t="s">
        <v>#N/A N/A</v>
        <stp/>
        <stp>BDH|891768349482981436</stp>
        <tr r="G39" s="4"/>
      </tp>
      <tp t="e">
        <v>#N/A</v>
        <stp/>
        <stp>BDS|375781049053412581</stp>
        <tr r="W21" s="4"/>
        <tr r="W21" s="4"/>
        <tr r="AG21" s="4"/>
        <tr r="AG21" s="4"/>
        <tr r="M21" s="4"/>
        <tr r="M21" s="4"/>
      </tp>
      <tp t="s">
        <v>#N/A N/A</v>
        <stp/>
        <stp>BDH|263914387606822249</stp>
        <tr r="E284" s="4"/>
      </tp>
      <tp t="s">
        <v>#N/A N/A</v>
        <stp/>
        <stp>BDS|688323712196840177</stp>
        <tr r="W136" s="4"/>
      </tp>
      <tp t="s">
        <v>#N/A N/A</v>
        <stp/>
        <stp>BDH|355400379193688572</stp>
        <tr r="H69" s="4"/>
      </tp>
      <tp t="s">
        <v>#N/A N/A</v>
        <stp/>
        <stp>BDH|473095169933062031</stp>
        <tr r="C286" s="4"/>
      </tp>
      <tp t="s">
        <v>#N/A N/A</v>
        <stp/>
        <stp>BDH|215371554376209531</stp>
        <tr r="F97" s="4"/>
      </tp>
      <tp t="s">
        <v>#N/A N/A</v>
        <stp/>
        <stp>BDH|988205130334821003</stp>
        <tr r="F343" s="4"/>
      </tp>
      <tp t="s">
        <v>#N/A N/A</v>
        <stp/>
        <stp>BDH|788157846745573508</stp>
        <tr r="D196" s="4"/>
      </tp>
      <tp t="s">
        <v>#N/A N/A</v>
        <stp/>
        <stp>BDH|684400938842657143</stp>
        <tr r="F145" s="4"/>
      </tp>
      <tp t="s">
        <v>#N/A N/A</v>
        <stp/>
        <stp>BDH|940114924100203738</stp>
        <tr r="G209" s="4"/>
      </tp>
      <tp t="s">
        <v>#N/A N/A</v>
        <stp/>
        <stp>BDS|569556600100427191</stp>
        <tr r="M377" s="4"/>
      </tp>
      <tp t="s">
        <v>#N/A N/A</v>
        <stp/>
        <stp>BDH|345210244144140688</stp>
        <tr r="C90" s="4"/>
      </tp>
      <tp t="s">
        <v>#N/A N/A</v>
        <stp/>
        <stp>BDH|143194656515198500</stp>
        <tr r="B347" s="4"/>
      </tp>
      <tp t="s">
        <v>#N/A N/A</v>
        <stp/>
        <stp>BDS|207407527482357093</stp>
        <tr r="M375" s="4"/>
      </tp>
      <tp t="s">
        <v>#N/A N/A</v>
        <stp/>
        <stp>BDS|812142810051083540</stp>
        <tr r="W39" s="4"/>
      </tp>
      <tp t="s">
        <v>#N/A N/A</v>
        <stp/>
        <stp>BDH|995743060112447725</stp>
        <tr r="F232" s="4"/>
      </tp>
      <tp t="s">
        <v>#N/A N/A</v>
        <stp/>
        <stp>BDH|108728033904470426</stp>
        <tr r="D272" s="4"/>
      </tp>
      <tp t="e">
        <v>#N/A</v>
        <stp/>
        <stp>BDS|446773334297927782</stp>
        <tr r="M191" s="4"/>
        <tr r="M191" s="4"/>
        <tr r="AG191" s="4"/>
        <tr r="AG191" s="4"/>
        <tr r="W191" s="4"/>
        <tr r="W191" s="4"/>
      </tp>
      <tp t="s">
        <v>#N/A N/A</v>
        <stp/>
        <stp>BDH|563196282948939505</stp>
        <tr r="C143" s="4"/>
      </tp>
      <tp t="s">
        <v>#N/A N/A</v>
        <stp/>
        <stp>BDH|617514052464148383</stp>
        <tr r="D70" s="4"/>
      </tp>
      <tp t="e">
        <v>#N/A</v>
        <stp/>
        <stp>BDS|523612280120839917</stp>
        <tr r="AG304" s="4"/>
        <tr r="AG304" s="4"/>
        <tr r="M304" s="4"/>
        <tr r="M304" s="4"/>
        <tr r="W304" s="4"/>
        <tr r="W304" s="4"/>
      </tp>
      <tp t="s">
        <v>#N/A N/A</v>
        <stp/>
        <stp>BDH|258354816290959560</stp>
        <tr r="F358" s="4"/>
      </tp>
      <tp t="s">
        <v>#N/A N/A</v>
        <stp/>
        <stp>BDH|289539628154604405</stp>
        <tr r="C179" s="4"/>
      </tp>
      <tp t="s">
        <v>#N/A N/A</v>
        <stp/>
        <stp>BDH|827558972867012269</stp>
        <tr r="H246" s="4"/>
      </tp>
      <tp t="s">
        <v>#N/A N/A</v>
        <stp/>
        <stp>BDH|922245852100743011</stp>
        <tr r="F216" s="4"/>
      </tp>
      <tp t="s">
        <v>#N/A N/A</v>
        <stp/>
        <stp>BDS|585093521644502126</stp>
        <tr r="M390" s="4"/>
      </tp>
      <tp t="s">
        <v>#N/A N/A</v>
        <stp/>
        <stp>BDH|459072731562045699</stp>
        <tr r="B157" s="4"/>
      </tp>
      <tp t="s">
        <v>#N/A N/A</v>
        <stp/>
        <stp>BDH|964747933182021153</stp>
        <tr r="E32" s="4"/>
      </tp>
      <tp t="s">
        <v>#N/A N/A</v>
        <stp/>
        <stp>BDS|678080538023563772</stp>
        <tr r="W365" s="4"/>
      </tp>
      <tp t="s">
        <v>#N/A N/A</v>
        <stp/>
        <stp>BDH|682639911107149712</stp>
        <tr r="E319" s="4"/>
      </tp>
      <tp t="s">
        <v>#N/A N/A</v>
        <stp/>
        <stp>BDS|517872589875789286</stp>
        <tr r="AG231" s="4"/>
      </tp>
      <tp t="s">
        <v>#N/A N/A</v>
        <stp/>
        <stp>BDH|590172222745990184</stp>
        <tr r="H37" s="4"/>
      </tp>
      <tp t="s">
        <v>#N/A N/A</v>
        <stp/>
        <stp>BDH|701911444142665878</stp>
        <tr r="B360" s="4"/>
      </tp>
      <tp t="s">
        <v>#N/A N/A</v>
        <stp/>
        <stp>BDH|470619633546259472</stp>
        <tr r="C254" s="4"/>
      </tp>
      <tp t="s">
        <v>#N/A N/A</v>
        <stp/>
        <stp>BDH|915531368820588595</stp>
        <tr r="I332" s="4"/>
      </tp>
      <tp t="s">
        <v>#N/A N/A</v>
        <stp/>
        <stp>BDH|755567509281502247</stp>
        <tr r="I312" s="4"/>
      </tp>
      <tp t="s">
        <v>#N/A N/A</v>
        <stp/>
        <stp>BDH|498825072480654985</stp>
        <tr r="D142" s="4"/>
      </tp>
      <tp t="s">
        <v>#N/A N/A</v>
        <stp/>
        <stp>BDH|699147604500480782</stp>
        <tr r="G389" s="4"/>
      </tp>
      <tp t="s">
        <v>#N/A N/A</v>
        <stp/>
        <stp>BDH|146762044665218055</stp>
        <tr r="I109" s="4"/>
      </tp>
      <tp t="s">
        <v>#N/A N/A</v>
        <stp/>
        <stp>BDH|136008643181716300</stp>
        <tr r="F278" s="4"/>
      </tp>
      <tp t="s">
        <v>#N/A N/A</v>
        <stp/>
        <stp>BDH|763701852283905797</stp>
        <tr r="B132" s="4"/>
      </tp>
      <tp t="s">
        <v>#N/A N/A</v>
        <stp/>
        <stp>BDH|328437055307862083</stp>
        <tr r="F273" s="4"/>
      </tp>
      <tp t="s">
        <v>#N/A N/A</v>
        <stp/>
        <stp>BDH|239336430476186065</stp>
        <tr r="H163" s="4"/>
      </tp>
      <tp t="s">
        <v>#N/A N/A</v>
        <stp/>
        <stp>BDH|707662707119106901</stp>
        <tr r="C33" s="4"/>
      </tp>
      <tp t="s">
        <v>#N/A N/A</v>
        <stp/>
        <stp>BDH|427217751842041345</stp>
        <tr r="B143" s="4"/>
      </tp>
      <tp t="s">
        <v>#N/A N/A</v>
        <stp/>
        <stp>BDH|667865754992003946</stp>
        <tr r="E100" s="4"/>
      </tp>
      <tp t="s">
        <v>#N/A N/A</v>
        <stp/>
        <stp>BDH|573195898926595810</stp>
        <tr r="H22" s="4"/>
      </tp>
      <tp t="s">
        <v>#N/A N/A</v>
        <stp/>
        <stp>BDH|497939451389411303</stp>
        <tr r="F10" s="4"/>
      </tp>
      <tp t="e">
        <v>#N/A</v>
        <stp/>
        <stp>BDS|959396077333333167</stp>
        <tr r="AG26" s="4"/>
        <tr r="AG26" s="4"/>
        <tr r="M26" s="4"/>
        <tr r="M26" s="4"/>
        <tr r="W26" s="4"/>
        <tr r="W26" s="4"/>
      </tp>
      <tp t="s">
        <v>#N/A N/A</v>
        <stp/>
        <stp>BDH|252557666182754755</stp>
        <tr r="D13" s="4"/>
      </tp>
      <tp t="s">
        <v>#N/A N/A</v>
        <stp/>
        <stp>BDH|362165642362891638</stp>
        <tr r="H290" s="4"/>
      </tp>
      <tp t="s">
        <v>#N/A N/A</v>
        <stp/>
        <stp>BDH|301093343400262549</stp>
        <tr r="G375" s="4"/>
      </tp>
      <tp t="s">
        <v>#N/A N/A</v>
        <stp/>
        <stp>BDH|711252036896371680</stp>
        <tr r="I206" s="4"/>
      </tp>
      <tp t="s">
        <v>#N/A N/A</v>
        <stp/>
        <stp>BDH|513503149306005636</stp>
        <tr r="F19" s="4"/>
      </tp>
      <tp t="s">
        <v>#N/A N/A</v>
        <stp/>
        <stp>BDS|837158243965056160</stp>
        <tr r="W341" s="4"/>
      </tp>
      <tp t="e">
        <v>#N/A</v>
        <stp/>
        <stp>BDS|421619226694312196</stp>
        <tr r="AG287" s="4"/>
        <tr r="AG287" s="4"/>
        <tr r="M287" s="4"/>
        <tr r="M287" s="4"/>
        <tr r="W287" s="4"/>
        <tr r="W287" s="4"/>
      </tp>
      <tp t="e">
        <v>#N/A</v>
        <stp/>
        <stp>BDS|844683645046998550</stp>
        <tr r="AG229" s="4"/>
        <tr r="AG229" s="4"/>
        <tr r="M229" s="4"/>
        <tr r="M229" s="4"/>
        <tr r="W229" s="4"/>
        <tr r="W229" s="4"/>
      </tp>
      <tp t="s">
        <v>#N/A N/A</v>
        <stp/>
        <stp>BDH|566546065674992667</stp>
        <tr r="F8" s="4"/>
      </tp>
      <tp t="s">
        <v>#N/A N/A</v>
        <stp/>
        <stp>BDS|911794766602695259</stp>
        <tr r="M111" s="4"/>
      </tp>
      <tp t="s">
        <v>#N/A N/A</v>
        <stp/>
        <stp>BDH|265000173740675627</stp>
        <tr r="H388" s="4"/>
      </tp>
      <tp t="s">
        <v>#N/A N/A</v>
        <stp/>
        <stp>BDH|192235857801198729</stp>
        <tr r="F365" s="4"/>
      </tp>
      <tp t="s">
        <v>#N/A N/A</v>
        <stp/>
        <stp>BDS|103268225315799471</stp>
        <tr r="W356" s="4"/>
      </tp>
      <tp t="s">
        <v>#N/A N/A</v>
        <stp/>
        <stp>BDH|894449919512168662</stp>
        <tr r="F26" s="4"/>
      </tp>
      <tp t="s">
        <v>#N/A N/A</v>
        <stp/>
        <stp>BDH|703867703148799161</stp>
        <tr r="D114" s="4"/>
      </tp>
      <tp t="s">
        <v>#N/A N/A</v>
        <stp/>
        <stp>BDH|112384231105815438</stp>
        <tr r="I378" s="4"/>
      </tp>
      <tp t="s">
        <v>#N/A N/A</v>
        <stp/>
        <stp>BDH|808008474752148503</stp>
        <tr r="D212" s="4"/>
      </tp>
      <tp t="s">
        <v>#N/A N/A</v>
        <stp/>
        <stp>BDH|761667072234841564</stp>
        <tr r="D113" s="4"/>
      </tp>
      <tp t="s">
        <v>#N/A N/A</v>
        <stp/>
        <stp>BDH|454386038301256192</stp>
        <tr r="I236" s="4"/>
      </tp>
      <tp t="s">
        <v>#N/A N/A</v>
        <stp/>
        <stp>BDS|170518658452904284</stp>
        <tr r="AG164" s="4"/>
      </tp>
      <tp t="s">
        <v>#N/A N/A</v>
        <stp/>
        <stp>BDH|688947674236474875</stp>
        <tr r="B55" s="4"/>
      </tp>
      <tp t="s">
        <v>#N/A N/A</v>
        <stp/>
        <stp>BDH|998315949534031348</stp>
        <tr r="F158" s="4"/>
      </tp>
      <tp t="s">
        <v>#N/A N/A</v>
        <stp/>
        <stp>BDH|310765389979098691</stp>
        <tr r="B148" s="4"/>
      </tp>
      <tp t="s">
        <v>#N/A N/A</v>
        <stp/>
        <stp>BDH|744436268901967324</stp>
        <tr r="I141" s="4"/>
      </tp>
      <tp t="s">
        <v>#N/A N/A</v>
        <stp/>
        <stp>BDS|840272331273180281</stp>
        <tr r="M86" s="4"/>
      </tp>
      <tp t="s">
        <v>#N/A N/A</v>
        <stp/>
        <stp>BDH|233045320076413456</stp>
        <tr r="F16" s="4"/>
      </tp>
      <tp t="s">
        <v>#N/A N/A</v>
        <stp/>
        <stp>BDH|565625558352786188</stp>
        <tr r="D368" s="4"/>
      </tp>
      <tp t="s">
        <v>#N/A N/A</v>
        <stp/>
        <stp>BDS|670121566132784546</stp>
        <tr r="M363" s="4"/>
      </tp>
      <tp t="s">
        <v>#N/A N/A</v>
        <stp/>
        <stp>BDS|115242445900333627</stp>
        <tr r="M274" s="4"/>
      </tp>
      <tp t="s">
        <v>#N/A N/A</v>
        <stp/>
        <stp>BDH|695388227923070282</stp>
        <tr r="D230" s="4"/>
      </tp>
      <tp t="s">
        <v>#N/A N/A</v>
        <stp/>
        <stp>BDS|321206033286744760</stp>
        <tr r="AG102" s="4"/>
      </tp>
      <tp t="s">
        <v>#N/A N/A</v>
        <stp/>
        <stp>BDH|340188045243892640</stp>
        <tr r="F301" s="4"/>
      </tp>
      <tp t="e">
        <v>#N/A</v>
        <stp/>
        <stp>BDS|187775827351641798</stp>
        <tr r="M146" s="4"/>
        <tr r="M146" s="4"/>
        <tr r="AG146" s="4"/>
        <tr r="AG146" s="4"/>
        <tr r="W146" s="4"/>
        <tr r="W146" s="4"/>
      </tp>
      <tp t="s">
        <v>#N/A N/A</v>
        <stp/>
        <stp>BDH|385483948452555194</stp>
        <tr r="E72" s="4"/>
      </tp>
      <tp t="s">
        <v>#N/A N/A</v>
        <stp/>
        <stp>BDH|739609362526441597</stp>
        <tr r="F276" s="4"/>
      </tp>
      <tp t="s">
        <v>#N/A N/A</v>
        <stp/>
        <stp>BDH|576895543328118778</stp>
        <tr r="G174" s="4"/>
      </tp>
      <tp t="s">
        <v>#N/A N/A</v>
        <stp/>
        <stp>BDH|769436286876861903</stp>
        <tr r="G238" s="4"/>
      </tp>
      <tp t="s">
        <v>#N/A N/A</v>
        <stp/>
        <stp>BDH|748551610376831104</stp>
        <tr r="F55" s="4"/>
      </tp>
      <tp t="s">
        <v>#N/A N/A</v>
        <stp/>
        <stp>BDH|261415170231042176</stp>
        <tr r="B84" s="4"/>
      </tp>
      <tp t="s">
        <v>#N/A N/A</v>
        <stp/>
        <stp>BDH|867948367949624593</stp>
        <tr r="H349" s="4"/>
      </tp>
      <tp t="s">
        <v>#N/A N/A</v>
        <stp/>
        <stp>BDS|316705077841348209</stp>
        <tr r="W166" s="4"/>
      </tp>
      <tp t="s">
        <v>#N/A N/A</v>
        <stp/>
        <stp>BDH|192878479995944918</stp>
        <tr r="I351" s="4"/>
      </tp>
      <tp t="s">
        <v>#N/A N/A</v>
        <stp/>
        <stp>BDH|792645461107403468</stp>
        <tr r="F20" s="4"/>
      </tp>
      <tp t="s">
        <v>#N/A N/A</v>
        <stp/>
        <stp>BDS|881784939454870337</stp>
        <tr r="W133" s="4"/>
      </tp>
      <tp t="s">
        <v>#N/A N/A</v>
        <stp/>
        <stp>BDH|862795666145516706</stp>
        <tr r="H62" s="4"/>
      </tp>
      <tp t="s">
        <v>#N/A N/A</v>
        <stp/>
        <stp>BDH|918320268444673264</stp>
        <tr r="H56" s="4"/>
      </tp>
      <tp t="s">
        <v>#N/A N/A</v>
        <stp/>
        <stp>BDH|546255420761808357</stp>
        <tr r="D375" s="4"/>
      </tp>
      <tp t="s">
        <v>#N/A N/A</v>
        <stp/>
        <stp>BDS|728280357640359565</stp>
        <tr r="M85" s="4"/>
      </tp>
      <tp t="e">
        <v>#N/A</v>
        <stp/>
        <stp>BDS|827644002862508653</stp>
        <tr r="AG29" s="4"/>
        <tr r="AG29" s="4"/>
        <tr r="M29" s="4"/>
        <tr r="M29" s="4"/>
        <tr r="W29" s="4"/>
        <tr r="W29" s="4"/>
      </tp>
      <tp t="s">
        <v>#N/A N/A</v>
        <stp/>
        <stp>BDH|803746413343507741</stp>
        <tr r="F339" s="4"/>
      </tp>
      <tp t="s">
        <v>#N/A N/A</v>
        <stp/>
        <stp>BDH|101115367106112397</stp>
        <tr r="D115" s="4"/>
      </tp>
      <tp t="s">
        <v>#N/A N/A</v>
        <stp/>
        <stp>BDH|951334251487205361</stp>
        <tr r="B73" s="4"/>
      </tp>
      <tp t="s">
        <v>#N/A N/A</v>
        <stp/>
        <stp>BDH|695742329620435771</stp>
        <tr r="E278" s="4"/>
      </tp>
      <tp t="e">
        <v>#N/A</v>
        <stp/>
        <stp>BDS|639925799512005050</stp>
        <tr r="M76" s="4"/>
        <tr r="M76" s="4"/>
        <tr r="W76" s="4"/>
        <tr r="W76" s="4"/>
        <tr r="AG76" s="4"/>
        <tr r="AG76" s="4"/>
      </tp>
      <tp t="s">
        <v>#N/A N/A</v>
        <stp/>
        <stp>BDH|461638139275462237</stp>
        <tr r="E21" s="4"/>
      </tp>
      <tp t="s">
        <v>#N/A N/A</v>
        <stp/>
        <stp>BDH|415604529752643419</stp>
        <tr r="G342" s="4"/>
      </tp>
      <tp t="s">
        <v>#N/A N/A</v>
        <stp/>
        <stp>BDH|921568987637253817</stp>
        <tr r="H328" s="4"/>
      </tp>
      <tp t="s">
        <v>#N/A N/A</v>
        <stp/>
        <stp>BDH|564123520081969085</stp>
        <tr r="I157" s="4"/>
      </tp>
      <tp t="s">
        <v>#N/A N/A</v>
        <stp/>
        <stp>BDH|461539348502808101</stp>
        <tr r="I397" s="4"/>
      </tp>
      <tp t="s">
        <v>#N/A N/A</v>
        <stp/>
        <stp>BDH|314234164093079532</stp>
        <tr r="C145" s="4"/>
      </tp>
      <tp t="s">
        <v>#N/A N/A</v>
        <stp/>
        <stp>BDS|414265237333378077</stp>
        <tr r="AG229" s="4"/>
      </tp>
      <tp t="s">
        <v>#N/A N/A</v>
        <stp/>
        <stp>BDH|442661571155880975</stp>
        <tr r="H254" s="4"/>
      </tp>
      <tp t="e">
        <v>#N/A</v>
        <stp/>
        <stp>BDS|922056891391063528</stp>
        <tr r="AG103" s="4"/>
        <tr r="AG103" s="4"/>
        <tr r="M103" s="4"/>
        <tr r="M103" s="4"/>
        <tr r="W103" s="4"/>
        <tr r="W103" s="4"/>
      </tp>
      <tp t="s">
        <v>#N/A N/A</v>
        <stp/>
        <stp>BDS|839254483750032742</stp>
        <tr r="W58" s="4"/>
      </tp>
      <tp t="s">
        <v>#N/A N/A</v>
        <stp/>
        <stp>BDH|555668671149965500</stp>
        <tr r="D356" s="4"/>
      </tp>
      <tp t="s">
        <v>#N/A N/A</v>
        <stp/>
        <stp>BDS|453502480403735385</stp>
        <tr r="W182" s="4"/>
      </tp>
      <tp t="e">
        <v>#N/A</v>
        <stp/>
        <stp>BDS|573737816538675339</stp>
        <tr r="M82" s="4"/>
        <tr r="M82" s="4"/>
        <tr r="AG82" s="4"/>
        <tr r="AG82" s="4"/>
        <tr r="W82" s="4"/>
        <tr r="W82" s="4"/>
      </tp>
      <tp t="s">
        <v>#N/A N/A</v>
        <stp/>
        <stp>BDH|695027019324953814</stp>
        <tr r="I191" s="4"/>
      </tp>
      <tp t="s">
        <v>#N/A N/A</v>
        <stp/>
        <stp>BDH|654886217200863405</stp>
        <tr r="F129" s="4"/>
      </tp>
      <tp t="s">
        <v>#N/A N/A</v>
        <stp/>
        <stp>BDH|287384729905490952</stp>
        <tr r="D385" s="4"/>
      </tp>
      <tp t="s">
        <v>#N/A N/A</v>
        <stp/>
        <stp>BDH|273444542705598839</stp>
        <tr r="E54" s="4"/>
      </tp>
      <tp t="e">
        <v>#N/A</v>
        <stp/>
        <stp>BDS|396955144008824977</stp>
        <tr r="M240" s="4"/>
        <tr r="M240" s="4"/>
        <tr r="AG240" s="4"/>
        <tr r="AG240" s="4"/>
        <tr r="W240" s="4"/>
        <tr r="W240" s="4"/>
      </tp>
      <tp t="s">
        <v>#N/A N/A</v>
        <stp/>
        <stp>BDH|982109586426641360</stp>
        <tr r="I91" s="4"/>
      </tp>
      <tp t="s">
        <v>#N/A N/A</v>
        <stp/>
        <stp>BDH|773515030809633383</stp>
        <tr r="C49" s="4"/>
      </tp>
      <tp t="s">
        <v>#N/A N/A</v>
        <stp/>
        <stp>BDH|179207489854978280</stp>
        <tr r="E282" s="4"/>
      </tp>
      <tp t="s">
        <v>#N/A N/A</v>
        <stp/>
        <stp>BDS|246860437285083295</stp>
        <tr r="W319" s="4"/>
      </tp>
      <tp t="s">
        <v>#N/A N/A</v>
        <stp/>
        <stp>BDH|411889970480189371</stp>
        <tr r="B124" s="4"/>
      </tp>
      <tp t="s">
        <v>#N/A N/A</v>
        <stp/>
        <stp>BDH|494827419212966729</stp>
        <tr r="B9" s="4"/>
      </tp>
      <tp t="s">
        <v>#N/A N/A</v>
        <stp/>
        <stp>BDH|673313713077827986</stp>
        <tr r="F377" s="4"/>
      </tp>
      <tp t="s">
        <v>#N/A N/A</v>
        <stp/>
        <stp>BDS|453784295495511782</stp>
        <tr r="W350" s="4"/>
      </tp>
      <tp t="s">
        <v>#N/A N/A</v>
        <stp/>
        <stp>BDS|505365276240412849</stp>
        <tr r="AG276" s="4"/>
      </tp>
      <tp t="s">
        <v>#N/A N/A</v>
        <stp/>
        <stp>BQL|931568448209112464</stp>
        <tr r="J356" s="4"/>
      </tp>
      <tp t="e">
        <v>#N/A</v>
        <stp/>
        <stp>BDS|781502032042721803</stp>
        <tr r="W132" s="4"/>
        <tr r="W132" s="4"/>
        <tr r="M132" s="4"/>
        <tr r="M132" s="4"/>
        <tr r="AG132" s="4"/>
        <tr r="AG132" s="4"/>
      </tp>
      <tp t="s">
        <v>#N/A N/A</v>
        <stp/>
        <stp>BDS|644476755764721912</stp>
        <tr r="W397" s="4"/>
      </tp>
      <tp t="e">
        <v>#N/A</v>
        <stp/>
        <stp>BDS|239429526223352966</stp>
        <tr r="M75" s="4"/>
        <tr r="M75" s="4"/>
        <tr r="W75" s="4"/>
        <tr r="W75" s="4"/>
        <tr r="AG75" s="4"/>
        <tr r="AG75" s="4"/>
      </tp>
      <tp t="s">
        <v>#N/A N/A</v>
        <stp/>
        <stp>BDH|751386299846793023</stp>
        <tr r="D204" s="4"/>
      </tp>
      <tp t="s">
        <v>#N/A N/A</v>
        <stp/>
        <stp>BDS|202033999457644127</stp>
        <tr r="AG211" s="4"/>
      </tp>
      <tp t="s">
        <v>#N/A N/A</v>
        <stp/>
        <stp>BDS|101954443203308199</stp>
        <tr r="W26" s="4"/>
      </tp>
      <tp t="s">
        <v>#N/A N/A</v>
        <stp/>
        <stp>BDH|624791773877464862</stp>
        <tr r="D60" s="4"/>
      </tp>
      <tp t="s">
        <v>#N/A N/A</v>
        <stp/>
        <stp>BDH|633372015964557999</stp>
        <tr r="H169" s="4"/>
      </tp>
      <tp t="s">
        <v>#N/A N/A</v>
        <stp/>
        <stp>BDH|787631457449256581</stp>
        <tr r="E275" s="4"/>
      </tp>
      <tp t="s">
        <v>#N/A N/A</v>
        <stp/>
        <stp>BDH|176916256682885140</stp>
        <tr r="C160" s="4"/>
      </tp>
      <tp t="s">
        <v>#N/A N/A</v>
        <stp/>
        <stp>BDS|633880769159982847</stp>
        <tr r="AG252" s="4"/>
      </tp>
      <tp t="s">
        <v>#N/A N/A</v>
        <stp/>
        <stp>BDH|381184537435991801</stp>
        <tr r="C345" s="4"/>
      </tp>
      <tp t="s">
        <v>#N/A N/A</v>
        <stp/>
        <stp>BDH|574232656991878985</stp>
        <tr r="I334" s="4"/>
      </tp>
      <tp t="s">
        <v>#N/A N/A</v>
        <stp/>
        <stp>BDH|102034550039156328</stp>
        <tr r="G49" s="4"/>
      </tp>
      <tp t="s">
        <v>#N/A N/A</v>
        <stp/>
        <stp>BDH|599846354293658128</stp>
        <tr r="B367" s="4"/>
      </tp>
      <tp t="s">
        <v>#N/A N/A</v>
        <stp/>
        <stp>BDH|368854722426376354</stp>
        <tr r="E256" s="4"/>
      </tp>
      <tp t="e">
        <v>#N/A</v>
        <stp/>
        <stp>BDS|762567875549130469</stp>
        <tr r="W87" s="4"/>
        <tr r="W87" s="4"/>
        <tr r="AG87" s="4"/>
        <tr r="AG87" s="4"/>
        <tr r="M87" s="4"/>
        <tr r="M87" s="4"/>
      </tp>
      <tp t="s">
        <v>#N/A N/A</v>
        <stp/>
        <stp>BDH|436932740031089348</stp>
        <tr r="F168" s="4"/>
      </tp>
      <tp t="s">
        <v>#N/A N/A</v>
        <stp/>
        <stp>BDH|832461278234005988</stp>
        <tr r="C338" s="4"/>
      </tp>
      <tp t="s">
        <v>#N/A N/A</v>
        <stp/>
        <stp>BDH|813081177129038090</stp>
        <tr r="C333" s="4"/>
      </tp>
      <tp t="s">
        <v>#N/A N/A</v>
        <stp/>
        <stp>BDH|990745540225423879</stp>
        <tr r="G295" s="4"/>
      </tp>
      <tp t="e">
        <v>#N/A</v>
        <stp/>
        <stp>BDS|688845311874413386</stp>
        <tr r="AG336" s="4"/>
        <tr r="AG336" s="4"/>
        <tr r="M336" s="4"/>
        <tr r="M336" s="4"/>
        <tr r="W336" s="4"/>
        <tr r="W336" s="4"/>
      </tp>
      <tp t="e">
        <v>#N/A</v>
        <stp/>
        <stp>BDS|551576555929864708</stp>
        <tr r="W169" s="4"/>
        <tr r="W169" s="4"/>
        <tr r="M169" s="4"/>
        <tr r="M169" s="4"/>
        <tr r="AG169" s="4"/>
        <tr r="AG169" s="4"/>
      </tp>
      <tp t="s">
        <v>#N/A N/A</v>
        <stp/>
        <stp>BDS|166679693046884753</stp>
        <tr r="M386" s="4"/>
      </tp>
      <tp t="s">
        <v>#N/A N/A</v>
        <stp/>
        <stp>BDH|795784088086718797</stp>
        <tr r="E65" s="4"/>
      </tp>
      <tp t="s">
        <v>#N/A N/A</v>
        <stp/>
        <stp>BDS|303529292253011193</stp>
        <tr r="AG286" s="4"/>
      </tp>
      <tp t="s">
        <v>#N/A N/A</v>
        <stp/>
        <stp>BDS|665865232183009660</stp>
        <tr r="M64" s="4"/>
      </tp>
      <tp t="s">
        <v>#N/A N/A</v>
        <stp/>
        <stp>BDH|618123762580053923</stp>
        <tr r="D188" s="4"/>
      </tp>
      <tp t="s">
        <v>#N/A N/A</v>
        <stp/>
        <stp>BDH|617910852222608047</stp>
        <tr r="I369" s="4"/>
      </tp>
      <tp t="s">
        <v>#N/A N/A</v>
        <stp/>
        <stp>BDH|735922563329064877</stp>
        <tr r="F126" s="4"/>
      </tp>
      <tp t="s">
        <v>#N/A N/A</v>
        <stp/>
        <stp>BDS|900215324398816199</stp>
        <tr r="M192" s="4"/>
      </tp>
      <tp t="s">
        <v>#N/A N/A</v>
        <stp/>
        <stp>BDH|158268489074079757</stp>
        <tr r="I380" s="4"/>
      </tp>
      <tp t="s">
        <v>#N/A N/A</v>
        <stp/>
        <stp>BDS|121667277528329076</stp>
        <tr r="AG330" s="4"/>
      </tp>
      <tp t="s">
        <v>#N/A N/A</v>
        <stp/>
        <stp>BDH|931426629179215609</stp>
        <tr r="D386" s="4"/>
      </tp>
      <tp t="s">
        <v>#N/A N/A</v>
        <stp/>
        <stp>BDS|794954343457596359</stp>
        <tr r="AG372" s="4"/>
      </tp>
      <tp t="s">
        <v>#N/A N/A</v>
        <stp/>
        <stp>BDS|959436448018804048</stp>
        <tr r="AG375" s="4"/>
      </tp>
      <tp t="s">
        <v>#N/A N/A</v>
        <stp/>
        <stp>BDH|594919875291666795</stp>
        <tr r="H176" s="4"/>
      </tp>
      <tp t="s">
        <v>#N/A N/A</v>
        <stp/>
        <stp>BDS|654460637399151684</stp>
        <tr r="M92" s="4"/>
      </tp>
      <tp t="s">
        <v>#N/A N/A</v>
        <stp/>
        <stp>BDS|636787486136671107</stp>
        <tr r="M14" s="4"/>
      </tp>
      <tp t="e">
        <v>#N/A</v>
        <stp/>
        <stp>BDS|300997655456782275</stp>
        <tr r="AG289" s="4"/>
        <tr r="AG289" s="4"/>
        <tr r="W289" s="4"/>
        <tr r="W289" s="4"/>
        <tr r="M289" s="4"/>
        <tr r="M289" s="4"/>
      </tp>
      <tp t="s">
        <v>#N/A N/A</v>
        <stp/>
        <stp>BDS|903371483201713234</stp>
        <tr r="M273" s="4"/>
      </tp>
      <tp t="e">
        <v>#N/A</v>
        <stp/>
        <stp>BDS|878856205696488658</stp>
        <tr r="M39" s="4"/>
        <tr r="M39" s="4"/>
        <tr r="AG39" s="4"/>
        <tr r="AG39" s="4"/>
        <tr r="W39" s="4"/>
        <tr r="W39" s="4"/>
      </tp>
      <tp t="s">
        <v>#N/A N/A</v>
        <stp/>
        <stp>BDS|863420814108576510</stp>
        <tr r="AG198" s="4"/>
      </tp>
      <tp t="s">
        <v>#N/A N/A</v>
        <stp/>
        <stp>BDH|828373862748793514</stp>
        <tr r="D58" s="4"/>
      </tp>
      <tp t="s">
        <v>#N/A N/A</v>
        <stp/>
        <stp>BDH|179334030021357956</stp>
        <tr r="H174" s="4"/>
      </tp>
      <tp t="s">
        <v>#N/A N/A</v>
        <stp/>
        <stp>BDH|985698982204661212</stp>
        <tr r="D365" s="4"/>
      </tp>
      <tp t="s">
        <v>#N/A N/A</v>
        <stp/>
        <stp>BDH|773990452993351786</stp>
        <tr r="B178" s="4"/>
      </tp>
      <tp t="s">
        <v>#N/A N/A</v>
        <stp/>
        <stp>BDH|560274874605618807</stp>
        <tr r="F194" s="4"/>
      </tp>
      <tp t="s">
        <v>#N/A N/A</v>
        <stp/>
        <stp>BDH|104191316839007220</stp>
        <tr r="E42" s="4"/>
      </tp>
      <tp t="s">
        <v>#N/A N/A</v>
        <stp/>
        <stp>BDH|766886941454026306</stp>
        <tr r="I158" s="4"/>
      </tp>
      <tp t="s">
        <v>#N/A N/A</v>
        <stp/>
        <stp>BDH|288888436912278267</stp>
        <tr r="D205" s="4"/>
      </tp>
      <tp t="e">
        <v>#N/A</v>
        <stp/>
        <stp>BDS|219478835065086996</stp>
        <tr r="W344" s="4"/>
        <tr r="W344" s="4"/>
        <tr r="AG344" s="4"/>
        <tr r="AG344" s="4"/>
        <tr r="M344" s="4"/>
        <tr r="M344" s="4"/>
      </tp>
      <tp t="s">
        <v>#N/A N/A</v>
        <stp/>
        <stp>BDH|270466716727464920</stp>
        <tr r="I24" s="4"/>
      </tp>
      <tp t="s">
        <v>#N/A N/A</v>
        <stp/>
        <stp>BDH|759432495234148241</stp>
        <tr r="F34" s="4"/>
      </tp>
      <tp t="s">
        <v>#N/A N/A</v>
        <stp/>
        <stp>BDH|518215255034362865</stp>
        <tr r="C319" s="4"/>
      </tp>
      <tp t="s">
        <v>#N/A N/A</v>
        <stp/>
        <stp>BDH|862889418617966561</stp>
        <tr r="D96" s="4"/>
      </tp>
      <tp t="e">
        <v>#N/A</v>
        <stp/>
        <stp>BDS|519608654111959991</stp>
        <tr r="W44" s="4"/>
        <tr r="W44" s="4"/>
        <tr r="M44" s="4"/>
        <tr r="M44" s="4"/>
        <tr r="AG44" s="4"/>
        <tr r="AG44" s="4"/>
      </tp>
      <tp t="s">
        <v>#N/A N/A</v>
        <stp/>
        <stp>BDH|161275890427193759</stp>
        <tr r="E273" s="4"/>
      </tp>
      <tp t="s">
        <v>#N/A N/A</v>
        <stp/>
        <stp>BDH|426631843691313997</stp>
        <tr r="H366" s="4"/>
      </tp>
      <tp t="s">
        <v>#N/A N/A</v>
        <stp/>
        <stp>BDS|586368268229634632</stp>
        <tr r="M117" s="4"/>
      </tp>
      <tp t="s">
        <v>#N/A N/A</v>
        <stp/>
        <stp>BDH|617192480374739779</stp>
        <tr r="G314" s="4"/>
      </tp>
      <tp t="s">
        <v>#N/A N/A</v>
        <stp/>
        <stp>BDH|337423245499245396</stp>
        <tr r="F347" s="4"/>
      </tp>
      <tp t="s">
        <v>#N/A N/A</v>
        <stp/>
        <stp>BDS|127135999734214619</stp>
        <tr r="W47" s="4"/>
      </tp>
      <tp t="s">
        <v>#N/A N/A</v>
        <stp/>
        <stp>BDH|191512676301899966</stp>
        <tr r="H273" s="4"/>
      </tp>
      <tp t="s">
        <v>#N/A N/A</v>
        <stp/>
        <stp>BDH|674958459577300106</stp>
        <tr r="D283" s="4"/>
      </tp>
      <tp t="s">
        <v>#N/A N/A</v>
        <stp/>
        <stp>BDH|158083153996217932</stp>
        <tr r="D286" s="4"/>
      </tp>
      <tp t="s">
        <v>#N/A N/A</v>
        <stp/>
        <stp>BDS|910194644357889872</stp>
        <tr r="M55" s="4"/>
      </tp>
      <tp t="s">
        <v>#N/A N/A</v>
        <stp/>
        <stp>BDS|191841272654289115</stp>
        <tr r="W349" s="4"/>
      </tp>
      <tp t="s">
        <v>#N/A N/A</v>
        <stp/>
        <stp>BDH|666209983954154412</stp>
        <tr r="E395" s="4"/>
      </tp>
      <tp t="s">
        <v>#N/A N/A</v>
        <stp/>
        <stp>BDH|484628295826048357</stp>
        <tr r="G384" s="4"/>
      </tp>
      <tp t="s">
        <v>#N/A N/A</v>
        <stp/>
        <stp>BDH|475806980749479361</stp>
        <tr r="E24" s="4"/>
      </tp>
      <tp t="s">
        <v>#N/A N/A</v>
        <stp/>
        <stp>BDH|336850751873712471</stp>
        <tr r="C151" s="4"/>
      </tp>
      <tp t="s">
        <v>#N/A N/A</v>
        <stp/>
        <stp>BDS|767333274506954893</stp>
        <tr r="AG151" s="4"/>
      </tp>
      <tp t="s">
        <v>#N/A N/A</v>
        <stp/>
        <stp>BDS|846549193911655796</stp>
        <tr r="AG46" s="4"/>
      </tp>
      <tp t="s">
        <v>#N/A N/A</v>
        <stp/>
        <stp>BDH|675140344916630915</stp>
        <tr r="C154" s="4"/>
      </tp>
      <tp t="s">
        <v>#N/A N/A</v>
        <stp/>
        <stp>BDS|308217096948251940</stp>
        <tr r="AG161" s="4"/>
      </tp>
      <tp t="e">
        <v>#N/A</v>
        <stp/>
        <stp>BDS|150777106935306815</stp>
        <tr r="AG93" s="4"/>
        <tr r="AG93" s="4"/>
        <tr r="M93" s="4"/>
        <tr r="M93" s="4"/>
        <tr r="W93" s="4"/>
        <tr r="W93" s="4"/>
      </tp>
      <tp t="s">
        <v>#N/A N/A</v>
        <stp/>
        <stp>BDS|473393900698681188</stp>
        <tr r="W270" s="4"/>
      </tp>
      <tp t="s">
        <v>#N/A N/A</v>
        <stp/>
        <stp>BDH|672101390110161245</stp>
        <tr r="E398" s="4"/>
      </tp>
      <tp t="s">
        <v>#N/A N/A</v>
        <stp/>
        <stp>BDH|590394152642911</stp>
        <tr r="C35" s="4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zoomScale="75" zoomScaleNormal="75" workbookViewId="0">
      <selection activeCell="F2" sqref="F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1025</v>
      </c>
    </row>
    <row r="2" spans="1:42" ht="15.75" thickBot="1" x14ac:dyDescent="0.3">
      <c r="A2" t="s">
        <v>0</v>
      </c>
      <c r="B2" s="1" t="str">
        <f ca="1">TEXT(IF(C2="",TODAY(),C2),"AAAA-MM-JJ")</f>
        <v>2025-03-20</v>
      </c>
      <c r="C2" s="6"/>
    </row>
    <row r="3" spans="1:42" ht="15.75" thickBot="1" x14ac:dyDescent="0.3">
      <c r="B3" s="1"/>
    </row>
    <row r="4" spans="1:42" ht="15.75" thickBot="1" x14ac:dyDescent="0.3">
      <c r="A4" s="3" t="s">
        <v>965</v>
      </c>
      <c r="B4" s="4"/>
      <c r="C4" s="4"/>
      <c r="D4" s="4"/>
      <c r="E4" s="5"/>
      <c r="F4" s="3" t="s">
        <v>970</v>
      </c>
      <c r="G4" s="4"/>
      <c r="H4" s="4"/>
      <c r="I4" s="5"/>
      <c r="J4" t="s">
        <v>971</v>
      </c>
      <c r="K4" t="s">
        <v>1178</v>
      </c>
      <c r="L4" t="s">
        <v>1179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966</v>
      </c>
      <c r="C6" t="s">
        <v>967</v>
      </c>
      <c r="D6" t="s">
        <v>968</v>
      </c>
      <c r="E6" t="s">
        <v>969</v>
      </c>
      <c r="F6" t="s">
        <v>3</v>
      </c>
      <c r="G6" t="s">
        <v>4</v>
      </c>
      <c r="H6" t="s">
        <v>5</v>
      </c>
      <c r="I6" t="s">
        <v>1</v>
      </c>
      <c r="J6" t="s">
        <v>975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772</v>
      </c>
      <c r="B7">
        <f ca="1">_xll.BDH(A7,"BEST_EPS",$B$2,$B$2,"BEST_FPERIOD_OVERRIDE=1bf","fill=previous","Days=A")</f>
        <v>5.3520000000000003</v>
      </c>
      <c r="C7">
        <f ca="1">_xll.BDH(A7,"BEST_EPS",$B$2,$B$2,"BEST_FPERIOD_OVERRIDE=2bf","fill=previous","Days=A")</f>
        <v>5.8929999999999998</v>
      </c>
      <c r="D7" t="str">
        <f ca="1">_xll.BDH(A7,"BEST_EPS",$B$2,$B$2,"BEST_FPERIOD_OVERRIDE=3bf","fill=previous","Days=A")</f>
        <v>#N/A N/A</v>
      </c>
      <c r="E7">
        <f ca="1">_xll.BDH(A7,"BEST_TARGET_PRICE",$B$2,$B$2,"fill=previous","Days=A")</f>
        <v>67.5</v>
      </c>
      <c r="F7">
        <f ca="1">_xll.BDH($A7,F$6,$B$2,$B$2,"Dir=V","Dts=H")</f>
        <v>59.9</v>
      </c>
      <c r="G7">
        <f ca="1">_xll.BDH($A7,G$6,$B$2,$B$2,"Dir=V","Dts=H")</f>
        <v>60.05</v>
      </c>
      <c r="H7">
        <f ca="1">_xll.BDH($A7,H$6,$B$2,$B$2,"Dir=V","Dts=H")</f>
        <v>58.3</v>
      </c>
      <c r="I7">
        <f ca="1">_xll.BDH($A7,I$6,$B$2,$B$2,"Dir=V","Dts=H")</f>
        <v>58.65</v>
      </c>
      <c r="J7" t="str">
        <f ca="1">_xll.BQL(_xll.BQL.LIST(A7:A262),"dropna(CNTRY_ISSUE_ISO)","dates="&amp;$B$2,"showquery=faulse","showheaders=f","showIDs=f","cols=1;rows=256")</f>
        <v>AT</v>
      </c>
      <c r="K7">
        <f>AVERAGE(R7,AB7,AL7)</f>
        <v>65</v>
      </c>
      <c r="L7">
        <f>IF(OR(ISNA(M7),R7=0,R7="#N/A N/A"),IF(OR(ISNA(W7),AB7=0,AB7="#N/A N/A"),IF(OR(ISNA(AG7),AL7=0,AL7="#N/A N/A"),E7,AL7),AB7),R7)</f>
        <v>80</v>
      </c>
      <c r="M7" t="str">
        <f>_xll.BDS(A7,"BEST_ANALYST_RECS_BULK","headers=n","startrow",MATCH(1,_xll.BDS(A7,"BEST_ANALYST_RECS_BULK","headers=n","endcol=9","startcol=9","array=t"),0),"endrow",MATCH(1,_xll.BDS(A7,"BEST_ANALYST_RECS_BULK","headers=n","endcol=9","startcol=9","array=t"),0),"cols=10;rows=1")</f>
        <v>Deutsche Bank</v>
      </c>
      <c r="N7" t="s">
        <v>1393</v>
      </c>
      <c r="O7" t="s">
        <v>20</v>
      </c>
      <c r="P7">
        <v>5</v>
      </c>
      <c r="Q7" t="s">
        <v>18</v>
      </c>
      <c r="R7">
        <v>80</v>
      </c>
      <c r="S7" t="s">
        <v>22</v>
      </c>
      <c r="T7" s="2">
        <v>45733</v>
      </c>
      <c r="U7">
        <v>1</v>
      </c>
      <c r="V7">
        <v>5.8</v>
      </c>
      <c r="W7" t="str">
        <f>_xll.BDS(A7,"BEST_ANALYST_RECS_BULK","headers=n","startrow",MATCH(2,_xll.BDS(A7,"BEST_ANALYST_RECS_BULK","headers=n","endcol=9","startcol=9","array=t"),0),"endrow",MATCH(2,_xll.BDS(A7,"BEST_ANALYST_RECS_BULK","headers=n","endcol=9","startcol=9","array=t"),0),"cols=10;rows=1")</f>
        <v>BNP Paribas Exane</v>
      </c>
      <c r="X7" t="s">
        <v>853</v>
      </c>
      <c r="Y7" t="s">
        <v>25</v>
      </c>
      <c r="Z7">
        <v>3</v>
      </c>
      <c r="AA7" t="s">
        <v>18</v>
      </c>
      <c r="AB7">
        <v>51</v>
      </c>
      <c r="AC7" t="s">
        <v>19</v>
      </c>
      <c r="AD7" s="2">
        <v>45722</v>
      </c>
      <c r="AE7">
        <v>2</v>
      </c>
      <c r="AF7">
        <v>0</v>
      </c>
      <c r="AG7" t="e">
        <f>_xll.BDS(A7,"BEST_ANALYST_RECS_BULK","headers=n","startrow",MATCH(3,_xll.BDS(A7,"BEST_ANALYST_RECS_BULK","headers=n","endcol=9","startcol=9","array=t"),0),"endrow",MATCH(3,_xll.BDS(A7,"BEST_ANALYST_RECS_BULK","headers=n","endcol=9","startcol=9","array=t"),0),"cols=10;rows=1")</f>
        <v>#N/A</v>
      </c>
      <c r="AH7" t="s">
        <v>1056</v>
      </c>
      <c r="AI7" t="s">
        <v>28</v>
      </c>
      <c r="AJ7">
        <v>3</v>
      </c>
      <c r="AK7" t="s">
        <v>26</v>
      </c>
      <c r="AL7">
        <v>64</v>
      </c>
      <c r="AM7" t="s">
        <v>22</v>
      </c>
      <c r="AN7" s="2">
        <v>45499</v>
      </c>
      <c r="AO7">
        <v>3</v>
      </c>
      <c r="AP7">
        <v>-2.38</v>
      </c>
    </row>
    <row r="8" spans="1:42" x14ac:dyDescent="0.25">
      <c r="A8" t="s">
        <v>826</v>
      </c>
      <c r="B8">
        <f ca="1">_xll.BDH(A8,"BEST_EPS",$B$2,$B$2,"BEST_FPERIOD_OVERRIDE=1bf","fill=previous","Days=A")</f>
        <v>10.967000000000001</v>
      </c>
      <c r="C8">
        <f ca="1">_xll.BDH(A8,"BEST_EPS",$B$2,$B$2,"BEST_FPERIOD_OVERRIDE=2bf","fill=previous","Days=A")</f>
        <v>12.541</v>
      </c>
      <c r="D8">
        <f ca="1">_xll.BDH(A8,"BEST_EPS",$B$2,$B$2,"BEST_FPERIOD_OVERRIDE=3bf","fill=previous","Days=A")</f>
        <v>14.042</v>
      </c>
      <c r="E8">
        <f ca="1">_xll.BDH(A8,"BEST_TARGET_PRICE",$B$2,$B$2,"fill=previous","Days=A")</f>
        <v>113.471</v>
      </c>
      <c r="F8">
        <f ca="1">_xll.BDH($A8,F$6,$B$2,$B$2,"Dir=V","Dts=H")</f>
        <v>102.1</v>
      </c>
      <c r="G8">
        <f ca="1">_xll.BDH($A8,G$6,$B$2,$B$2,"Dir=V","Dts=H")</f>
        <v>102.8</v>
      </c>
      <c r="H8">
        <f ca="1">_xll.BDH($A8,H$6,$B$2,$B$2,"Dir=V","Dts=H")</f>
        <v>100.7</v>
      </c>
      <c r="I8">
        <f ca="1">_xll.BDH($A8,I$6,$B$2,$B$2,"Dir=V","Dts=H")</f>
        <v>102</v>
      </c>
      <c r="J8" t="s">
        <v>1410</v>
      </c>
      <c r="K8">
        <f t="shared" ref="K8:K71" si="0">AVERAGE(R8,AB8,AL8)</f>
        <v>113.31333333333333</v>
      </c>
      <c r="L8">
        <f t="shared" ref="L8:L71" si="1">IF(OR(ISNA(M8),R8=0,R8="#N/A N/A"),IF(OR(ISNA(W8),AB8=0,AB8="#N/A N/A"),IF(OR(ISNA(AG8),AL8=0,AL8="#N/A N/A"),E8,AL8),AB8),R8)</f>
        <v>114.47</v>
      </c>
      <c r="M8" t="str">
        <f>_xll.BDS(A8,"BEST_ANALYST_RECS_BULK","headers=n","startrow",MATCH(1,_xll.BDS(A8,"BEST_ANALYST_RECS_BULK","headers=n","endcol=9","startcol=9","array=t"),0),"endrow",MATCH(1,_xll.BDS(A8,"BEST_ANALYST_RECS_BULK","headers=n","endcol=9","startcol=9","array=t"),0),"cols=10;rows=1")</f>
        <v>Autonomous Research</v>
      </c>
      <c r="N8" t="s">
        <v>1057</v>
      </c>
      <c r="O8" t="s">
        <v>17</v>
      </c>
      <c r="P8">
        <v>5</v>
      </c>
      <c r="Q8" t="s">
        <v>18</v>
      </c>
      <c r="R8">
        <v>114.47</v>
      </c>
      <c r="S8" t="s">
        <v>19</v>
      </c>
      <c r="T8" s="2">
        <v>45728</v>
      </c>
      <c r="U8">
        <v>1</v>
      </c>
      <c r="V8">
        <v>96.64</v>
      </c>
      <c r="W8" t="e">
        <f>_xll.BDS(A8,"BEST_ANALYST_RECS_BULK","headers=n","startrow",MATCH(2,_xll.BDS(A8,"BEST_ANALYST_RECS_BULK","headers=n","endcol=9","startcol=9","array=t"),0),"endrow",MATCH(2,_xll.BDS(A8,"BEST_ANALYST_RECS_BULK","headers=n","endcol=9","startcol=9","array=t"),0),"cols=10;rows=1")</f>
        <v>#N/A</v>
      </c>
      <c r="X8" t="s">
        <v>1057</v>
      </c>
      <c r="Y8" t="s">
        <v>17</v>
      </c>
      <c r="Z8">
        <v>5</v>
      </c>
      <c r="AA8" t="s">
        <v>18</v>
      </c>
      <c r="AB8">
        <v>114.47</v>
      </c>
      <c r="AC8" t="s">
        <v>19</v>
      </c>
      <c r="AD8" s="2">
        <v>45728</v>
      </c>
      <c r="AE8">
        <v>2</v>
      </c>
      <c r="AF8">
        <v>90.38</v>
      </c>
      <c r="AG8" t="str">
        <f>_xll.BDS(A8,"BEST_ANALYST_RECS_BULK","headers=n","startrow",MATCH(3,_xll.BDS(A8,"BEST_ANALYST_RECS_BULK","headers=n","endcol=9","startcol=9","array=t"),0),"endrow",MATCH(3,_xll.BDS(A8,"BEST_ANALYST_RECS_BULK","headers=n","endcol=9","startcol=9","array=t"),0),"cols=10;rows=1")</f>
        <v>Mediobanca</v>
      </c>
      <c r="AH8" t="s">
        <v>1110</v>
      </c>
      <c r="AI8" t="s">
        <v>17</v>
      </c>
      <c r="AJ8">
        <v>5</v>
      </c>
      <c r="AK8" t="s">
        <v>18</v>
      </c>
      <c r="AL8">
        <v>111</v>
      </c>
      <c r="AM8" t="s">
        <v>22</v>
      </c>
      <c r="AN8" s="2">
        <v>45722</v>
      </c>
      <c r="AO8">
        <v>3</v>
      </c>
      <c r="AP8">
        <v>88.77</v>
      </c>
    </row>
    <row r="9" spans="1:42" x14ac:dyDescent="0.25">
      <c r="A9" t="s">
        <v>510</v>
      </c>
      <c r="B9">
        <f ca="1">_xll.BDH(A9,"BEST_EPS",$B$2,$B$2,"BEST_FPERIOD_OVERRIDE=1bf","fill=previous","Days=A")</f>
        <v>7.1989999999999998</v>
      </c>
      <c r="C9">
        <f ca="1">_xll.BDH(A9,"BEST_EPS",$B$2,$B$2,"BEST_FPERIOD_OVERRIDE=2bf","fill=previous","Days=A")</f>
        <v>7.7110000000000003</v>
      </c>
      <c r="D9">
        <f ca="1">_xll.BDH(A9,"BEST_EPS",$B$2,$B$2,"BEST_FPERIOD_OVERRIDE=3bf","fill=previous","Days=A")</f>
        <v>8.0259999999999998</v>
      </c>
      <c r="E9">
        <f ca="1">_xll.BDH(A9,"BEST_TARGET_PRICE",$B$2,$B$2,"fill=previous","Days=A")</f>
        <v>68.861999999999995</v>
      </c>
      <c r="F9">
        <f ca="1">_xll.BDH($A9,F$6,$B$2,$B$2,"Dir=V","Dts=H")</f>
        <v>67.5</v>
      </c>
      <c r="G9">
        <f ca="1">_xll.BDH($A9,G$6,$B$2,$B$2,"Dir=V","Dts=H")</f>
        <v>67.5</v>
      </c>
      <c r="H9">
        <f ca="1">_xll.BDH($A9,H$6,$B$2,$B$2,"Dir=V","Dts=H")</f>
        <v>66</v>
      </c>
      <c r="I9">
        <f ca="1">_xll.BDH($A9,I$6,$B$2,$B$2,"Dir=V","Dts=H")</f>
        <v>67.14</v>
      </c>
      <c r="J9" t="s">
        <v>1410</v>
      </c>
      <c r="K9">
        <f t="shared" si="0"/>
        <v>68.88</v>
      </c>
      <c r="L9">
        <f t="shared" si="1"/>
        <v>75</v>
      </c>
      <c r="M9" t="str">
        <f>_xll.BDS(A9,"BEST_ANALYST_RECS_BULK","headers=n","startrow",MATCH(1,_xll.BDS(A9,"BEST_ANALYST_RECS_BULK","headers=n","endcol=9","startcol=9","array=t"),0),"endrow",MATCH(1,_xll.BDS(A9,"BEST_ANALYST_RECS_BULK","headers=n","endcol=9","startcol=9","array=t"),0),"cols=10;rows=1")</f>
        <v>Mediobanca</v>
      </c>
      <c r="N9" t="s">
        <v>1379</v>
      </c>
      <c r="O9" t="s">
        <v>17</v>
      </c>
      <c r="P9">
        <v>5</v>
      </c>
      <c r="Q9" t="s">
        <v>18</v>
      </c>
      <c r="R9">
        <v>75</v>
      </c>
      <c r="S9" t="s">
        <v>22</v>
      </c>
      <c r="T9" s="2">
        <v>45720</v>
      </c>
      <c r="U9">
        <v>1</v>
      </c>
      <c r="V9">
        <v>80.52</v>
      </c>
      <c r="W9" t="str">
        <f>_xll.BDS(A9,"BEST_ANALYST_RECS_BULK","headers=n","startrow",MATCH(2,_xll.BDS(A9,"BEST_ANALYST_RECS_BULK","headers=n","endcol=9","startcol=9","array=t"),0),"endrow",MATCH(2,_xll.BDS(A9,"BEST_ANALYST_RECS_BULK","headers=n","endcol=9","startcol=9","array=t"),0),"cols=10;rows=1")</f>
        <v>Autonomous Research</v>
      </c>
      <c r="X9" t="s">
        <v>1057</v>
      </c>
      <c r="Y9" t="s">
        <v>25</v>
      </c>
      <c r="Z9">
        <v>3</v>
      </c>
      <c r="AA9" t="s">
        <v>18</v>
      </c>
      <c r="AB9">
        <v>65.64</v>
      </c>
      <c r="AC9" t="s">
        <v>19</v>
      </c>
      <c r="AD9" s="2">
        <v>45728</v>
      </c>
      <c r="AE9">
        <v>2</v>
      </c>
      <c r="AF9">
        <v>76.709999999999994</v>
      </c>
      <c r="AG9" t="str">
        <f>_xll.BDS(A9,"BEST_ANALYST_RECS_BULK","headers=n","startrow",MATCH(3,_xll.BDS(A9,"BEST_ANALYST_RECS_BULK","headers=n","endcol=9","startcol=9","array=t"),0),"endrow",MATCH(3,_xll.BDS(A9,"BEST_ANALYST_RECS_BULK","headers=n","endcol=9","startcol=9","array=t"),0),"cols=10;rows=1")</f>
        <v>Citi</v>
      </c>
      <c r="AH9" t="s">
        <v>1406</v>
      </c>
      <c r="AI9" t="s">
        <v>25</v>
      </c>
      <c r="AJ9">
        <v>3</v>
      </c>
      <c r="AK9" t="s">
        <v>26</v>
      </c>
      <c r="AL9">
        <v>66</v>
      </c>
      <c r="AM9" t="s">
        <v>19</v>
      </c>
      <c r="AN9" s="2">
        <v>45726</v>
      </c>
      <c r="AO9">
        <v>3</v>
      </c>
      <c r="AP9">
        <v>74.77</v>
      </c>
    </row>
    <row r="10" spans="1:42" x14ac:dyDescent="0.25">
      <c r="A10" t="s">
        <v>598</v>
      </c>
      <c r="B10">
        <f ca="1">_xll.BDH(A10,"BEST_EPS",$B$2,$B$2,"BEST_FPERIOD_OVERRIDE=1bf","fill=previous","Days=A")</f>
        <v>5.7539999999999996</v>
      </c>
      <c r="C10">
        <f ca="1">_xll.BDH(A10,"BEST_EPS",$B$2,$B$2,"BEST_FPERIOD_OVERRIDE=2bf","fill=previous","Days=A")</f>
        <v>5.9009999999999998</v>
      </c>
      <c r="D10">
        <f ca="1">_xll.BDH(A10,"BEST_EPS",$B$2,$B$2,"BEST_FPERIOD_OVERRIDE=3bf","fill=previous","Days=A")</f>
        <v>6.1360000000000001</v>
      </c>
      <c r="E10">
        <f ca="1">_xll.BDH(A10,"BEST_TARGET_PRICE",$B$2,$B$2,"fill=previous","Days=A")</f>
        <v>44.706000000000003</v>
      </c>
      <c r="F10">
        <f ca="1">_xll.BDH($A10,F$6,$B$2,$B$2,"Dir=V","Dts=H")</f>
        <v>46</v>
      </c>
      <c r="G10">
        <f ca="1">_xll.BDH($A10,G$6,$B$2,$B$2,"Dir=V","Dts=H")</f>
        <v>46.4</v>
      </c>
      <c r="H10">
        <f ca="1">_xll.BDH($A10,H$6,$B$2,$B$2,"Dir=V","Dts=H")</f>
        <v>45.24</v>
      </c>
      <c r="I10">
        <f ca="1">_xll.BDH($A10,I$6,$B$2,$B$2,"Dir=V","Dts=H")</f>
        <v>45.6</v>
      </c>
      <c r="J10" t="s">
        <v>1410</v>
      </c>
      <c r="K10">
        <f t="shared" si="0"/>
        <v>51.466666666666669</v>
      </c>
      <c r="L10">
        <f t="shared" si="1"/>
        <v>48</v>
      </c>
      <c r="M10" t="str">
        <f>_xll.BDS(A10,"BEST_ANALYST_RECS_BULK","headers=n","startrow",MATCH(1,_xll.BDS(A10,"BEST_ANALYST_RECS_BULK","headers=n","endcol=9","startcol=9","array=t"),0),"endrow",MATCH(1,_xll.BDS(A10,"BEST_ANALYST_RECS_BULK","headers=n","endcol=9","startcol=9","array=t"),0),"cols=10;rows=1")</f>
        <v>Santander Biuro Maklerskie</v>
      </c>
      <c r="N10" t="s">
        <v>990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25.67</v>
      </c>
      <c r="W10" t="str">
        <f>_xll.BDS(A10,"BEST_ANALYST_RECS_BULK","headers=n","startrow",MATCH(2,_xll.BDS(A10,"BEST_ANALYST_RECS_BULK","headers=n","endcol=9","startcol=9","array=t"),0),"endrow",MATCH(2,_xll.BDS(A10,"BEST_ANALYST_RECS_BULK","headers=n","endcol=9","startcol=9","array=t"),0),"cols=10;rows=1")</f>
        <v>Wood &amp; Company Financial Services</v>
      </c>
      <c r="X10" t="s">
        <v>1409</v>
      </c>
      <c r="Y10" t="s">
        <v>20</v>
      </c>
      <c r="Z10">
        <v>5</v>
      </c>
      <c r="AA10" t="s">
        <v>18</v>
      </c>
      <c r="AB10">
        <v>56.4</v>
      </c>
      <c r="AC10" t="s">
        <v>22</v>
      </c>
      <c r="AD10" s="2">
        <v>45734</v>
      </c>
      <c r="AE10">
        <v>2</v>
      </c>
      <c r="AF10">
        <v>20.190000000000001</v>
      </c>
      <c r="AG10" t="e">
        <f>_xll.BDS(A10,"BEST_ANALYST_RECS_BULK","headers=n","startrow",MATCH(3,_xll.BDS(A10,"BEST_ANALYST_RECS_BULK","headers=n","endcol=9","startcol=9","array=t"),0),"endrow",MATCH(3,_xll.BDS(A10,"BEST_ANALYST_RECS_BULK","headers=n","endcol=9","startcol=9","array=t"),0),"cols=10;rows=1")</f>
        <v>#N/A</v>
      </c>
      <c r="AH10" t="s">
        <v>1337</v>
      </c>
      <c r="AI10" t="s">
        <v>20</v>
      </c>
      <c r="AJ10">
        <v>5</v>
      </c>
      <c r="AK10" t="s">
        <v>18</v>
      </c>
      <c r="AL10">
        <v>50</v>
      </c>
      <c r="AM10" t="s">
        <v>22</v>
      </c>
      <c r="AN10" s="2">
        <v>45722</v>
      </c>
      <c r="AO10">
        <v>3</v>
      </c>
      <c r="AP10">
        <v>20.170000000000002</v>
      </c>
    </row>
    <row r="11" spans="1:42" x14ac:dyDescent="0.25">
      <c r="A11" t="s">
        <v>812</v>
      </c>
      <c r="B11">
        <f ca="1">_xll.BDH(A11,"BEST_EPS",$B$2,$B$2,"BEST_FPERIOD_OVERRIDE=1bf","fill=previous","Days=A")</f>
        <v>5.641</v>
      </c>
      <c r="C11">
        <f ca="1">_xll.BDH(A11,"BEST_EPS",$B$2,$B$2,"BEST_FPERIOD_OVERRIDE=2bf","fill=previous","Days=A")</f>
        <v>5.2859999999999996</v>
      </c>
      <c r="D11">
        <f ca="1">_xll.BDH(A11,"BEST_EPS",$B$2,$B$2,"BEST_FPERIOD_OVERRIDE=3bf","fill=previous","Days=A")</f>
        <v>5.681</v>
      </c>
      <c r="E11">
        <f ca="1">_xll.BDH(A11,"BEST_TARGET_PRICE",$B$2,$B$2,"fill=previous","Days=A")</f>
        <v>24.940999999999999</v>
      </c>
      <c r="F11">
        <f ca="1">_xll.BDH($A11,F$6,$B$2,$B$2,"Dir=V","Dts=H")</f>
        <v>25.64</v>
      </c>
      <c r="G11">
        <f ca="1">_xll.BDH($A11,G$6,$B$2,$B$2,"Dir=V","Dts=H")</f>
        <v>25.64</v>
      </c>
      <c r="H11">
        <f ca="1">_xll.BDH($A11,H$6,$B$2,$B$2,"Dir=V","Dts=H")</f>
        <v>24.94</v>
      </c>
      <c r="I11">
        <f ca="1">_xll.BDH($A11,I$6,$B$2,$B$2,"Dir=V","Dts=H")</f>
        <v>25.18</v>
      </c>
      <c r="J11" t="s">
        <v>1410</v>
      </c>
      <c r="K11">
        <f t="shared" si="0"/>
        <v>23.49666666666667</v>
      </c>
      <c r="L11">
        <f t="shared" si="1"/>
        <v>22</v>
      </c>
      <c r="M11" t="str">
        <f>_xll.BDS(A11,"BEST_ANALYST_RECS_BULK","headers=n","startrow",MATCH(1,_xll.BDS(A11,"BEST_ANALYST_RECS_BULK","headers=n","endcol=9","startcol=9","array=t"),0),"endrow",MATCH(1,_xll.BDS(A11,"BEST_ANALYST_RECS_BULK","headers=n","endcol=9","startcol=9","array=t"),0),"cols=10;rows=1")</f>
        <v>Wood &amp; Company Financial Services</v>
      </c>
      <c r="N11" t="s">
        <v>1271</v>
      </c>
      <c r="O11" t="s">
        <v>20</v>
      </c>
      <c r="P11">
        <v>5</v>
      </c>
      <c r="Q11" t="s">
        <v>18</v>
      </c>
      <c r="R11">
        <v>22</v>
      </c>
      <c r="S11" t="s">
        <v>22</v>
      </c>
      <c r="T11" s="2">
        <v>45734</v>
      </c>
      <c r="U11">
        <v>1</v>
      </c>
      <c r="V11">
        <v>50.97</v>
      </c>
      <c r="W11" t="str">
        <f>_xll.BDS(A11,"BEST_ANALYST_RECS_BULK","headers=n","startrow",MATCH(2,_xll.BDS(A11,"BEST_ANALYST_RECS_BULK","headers=n","endcol=9","startcol=9","array=t"),0),"endrow",MATCH(2,_xll.BDS(A11,"BEST_ANALYST_RECS_BULK","headers=n","endcol=9","startcol=9","array=t"),0),"cols=10;rows=1")</f>
        <v>BM Pekao</v>
      </c>
      <c r="X11" t="s">
        <v>1053</v>
      </c>
      <c r="Y11" t="s">
        <v>20</v>
      </c>
      <c r="Z11">
        <v>5</v>
      </c>
      <c r="AA11" t="s">
        <v>23</v>
      </c>
      <c r="AB11">
        <v>22.1</v>
      </c>
      <c r="AC11" t="s">
        <v>19</v>
      </c>
      <c r="AD11" s="2">
        <v>45615</v>
      </c>
      <c r="AE11">
        <v>2</v>
      </c>
      <c r="AF11">
        <v>42.34</v>
      </c>
      <c r="AG11" t="str">
        <f>_xll.BDS(A11,"BEST_ANALYST_RECS_BULK","headers=n","startrow",MATCH(3,_xll.BDS(A11,"BEST_ANALYST_RECS_BULK","headers=n","endcol=9","startcol=9","array=t"),0),"endrow",MATCH(3,_xll.BDS(A11,"BEST_ANALYST_RECS_BULK","headers=n","endcol=9","startcol=9","array=t"),0),"cols=10;rows=1")</f>
        <v>Autonomous Research</v>
      </c>
      <c r="AH11" t="s">
        <v>1057</v>
      </c>
      <c r="AI11" t="s">
        <v>25</v>
      </c>
      <c r="AJ11">
        <v>3</v>
      </c>
      <c r="AK11" t="s">
        <v>18</v>
      </c>
      <c r="AL11">
        <v>26.39</v>
      </c>
      <c r="AM11" t="s">
        <v>19</v>
      </c>
      <c r="AN11" s="2">
        <v>45728</v>
      </c>
      <c r="AO11">
        <v>3</v>
      </c>
      <c r="AP11">
        <v>0</v>
      </c>
    </row>
    <row r="12" spans="1:42" x14ac:dyDescent="0.25">
      <c r="A12" t="s">
        <v>808</v>
      </c>
      <c r="B12">
        <f ca="1">_xll.BDH(A12,"BEST_EPS",$B$2,$B$2,"BEST_FPERIOD_OVERRIDE=1bf","fill=previous","Days=A")</f>
        <v>0.98199999999999998</v>
      </c>
      <c r="C12">
        <f ca="1">_xll.BDH(A12,"BEST_EPS",$B$2,$B$2,"BEST_FPERIOD_OVERRIDE=2bf","fill=previous","Days=A")</f>
        <v>1.0429999999999999</v>
      </c>
      <c r="D12">
        <f ca="1">_xll.BDH(A12,"BEST_EPS",$B$2,$B$2,"BEST_FPERIOD_OVERRIDE=3bf","fill=previous","Days=A")</f>
        <v>1.1319999999999999</v>
      </c>
      <c r="E12">
        <f ca="1">_xll.BDH(A12,"BEST_TARGET_PRICE",$B$2,$B$2,"fill=previous","Days=A")</f>
        <v>9.3249999999999993</v>
      </c>
      <c r="F12">
        <f ca="1">_xll.BDH($A12,F$6,$B$2,$B$2,"Dir=V","Dts=H")</f>
        <v>8.7100000000000009</v>
      </c>
      <c r="G12">
        <f ca="1">_xll.BDH($A12,G$6,$B$2,$B$2,"Dir=V","Dts=H")</f>
        <v>8.83</v>
      </c>
      <c r="H12">
        <f ca="1">_xll.BDH($A12,H$6,$B$2,$B$2,"Dir=V","Dts=H")</f>
        <v>8.69</v>
      </c>
      <c r="I12">
        <f ca="1">_xll.BDH($A12,I$6,$B$2,$B$2,"Dir=V","Dts=H")</f>
        <v>8.83</v>
      </c>
      <c r="J12" t="s">
        <v>1410</v>
      </c>
      <c r="K12">
        <f t="shared" si="0"/>
        <v>9.9666666666666668</v>
      </c>
      <c r="L12">
        <f t="shared" si="1"/>
        <v>9.6999999999999993</v>
      </c>
      <c r="M12" t="str">
        <f>_xll.BDS(A12,"BEST_ANALYST_RECS_BULK","headers=n","startrow",MATCH(1,_xll.BDS(A12,"BEST_ANALYST_RECS_BULK","headers=n","endcol=9","startcol=9","array=t"),0),"endrow",MATCH(1,_xll.BDS(A12,"BEST_ANALYST_RECS_BULK","headers=n","endcol=9","startcol=9","array=t"),0),"cols=10;rows=1")</f>
        <v>BM Pekao</v>
      </c>
      <c r="N12" t="s">
        <v>871</v>
      </c>
      <c r="O12" t="s">
        <v>28</v>
      </c>
      <c r="P12">
        <v>3</v>
      </c>
      <c r="Q12" t="s">
        <v>26</v>
      </c>
      <c r="R12">
        <v>9.6999999999999993</v>
      </c>
      <c r="S12" t="s">
        <v>22</v>
      </c>
      <c r="T12" s="2">
        <v>45537</v>
      </c>
      <c r="U12">
        <v>1</v>
      </c>
      <c r="V12">
        <v>21.2</v>
      </c>
      <c r="W12" t="str">
        <f>_xll.BDS(A12,"BEST_ANALYST_RECS_BULK","headers=n","startrow",MATCH(2,_xll.BDS(A12,"BEST_ANALYST_RECS_BULK","headers=n","endcol=9","startcol=9","array=t"),0),"endrow",MATCH(2,_xll.BDS(A12,"BEST_ANALYST_RECS_BULK","headers=n","endcol=9","startcol=9","array=t"),0),"cols=10;rows=1")</f>
        <v>AlphaValue/Baader Europe</v>
      </c>
      <c r="X12" t="s">
        <v>863</v>
      </c>
      <c r="Y12" t="s">
        <v>832</v>
      </c>
      <c r="Z12">
        <v>4</v>
      </c>
      <c r="AA12" t="s">
        <v>26</v>
      </c>
      <c r="AB12">
        <v>11.2</v>
      </c>
      <c r="AC12" t="s">
        <v>27</v>
      </c>
      <c r="AD12" s="2">
        <v>45733</v>
      </c>
      <c r="AE12">
        <v>2</v>
      </c>
      <c r="AF12">
        <v>20.52</v>
      </c>
      <c r="AG12" t="str">
        <f>_xll.BDS(A12,"BEST_ANALYST_RECS_BULK","headers=n","startrow",MATCH(3,_xll.BDS(A12,"BEST_ANALYST_RECS_BULK","headers=n","endcol=9","startcol=9","array=t"),0),"endrow",MATCH(3,_xll.BDS(A12,"BEST_ANALYST_RECS_BULK","headers=n","endcol=9","startcol=9","array=t"),0),"cols=10;rows=1")</f>
        <v>Kepler Cheuvreux</v>
      </c>
      <c r="AH12" t="s">
        <v>904</v>
      </c>
      <c r="AI12" t="s">
        <v>28</v>
      </c>
      <c r="AJ12">
        <v>3</v>
      </c>
      <c r="AK12" t="s">
        <v>26</v>
      </c>
      <c r="AL12">
        <v>9</v>
      </c>
      <c r="AM12" t="s">
        <v>19</v>
      </c>
      <c r="AN12" s="2">
        <v>45712</v>
      </c>
      <c r="AO12">
        <v>3</v>
      </c>
      <c r="AP12">
        <v>14.92</v>
      </c>
    </row>
    <row r="13" spans="1:42" x14ac:dyDescent="0.25">
      <c r="A13" t="s">
        <v>472</v>
      </c>
      <c r="B13">
        <f ca="1">_xll.BDH(A13,"BEST_EPS",$B$2,$B$2,"BEST_FPERIOD_OVERRIDE=1bf","fill=previous","Days=A")</f>
        <v>4.3780000000000001</v>
      </c>
      <c r="C13">
        <f ca="1">_xll.BDH(A13,"BEST_EPS",$B$2,$B$2,"BEST_FPERIOD_OVERRIDE=2bf","fill=previous","Days=A")</f>
        <v>3.5139999999999998</v>
      </c>
      <c r="D13">
        <f ca="1">_xll.BDH(A13,"BEST_EPS",$B$2,$B$2,"BEST_FPERIOD_OVERRIDE=3bf","fill=previous","Days=A")</f>
        <v>3.395</v>
      </c>
      <c r="E13">
        <f ca="1">_xll.BDH(A13,"BEST_TARGET_PRICE",$B$2,$B$2,"fill=previous","Days=A")</f>
        <v>66.8</v>
      </c>
      <c r="F13">
        <f ca="1">_xll.BDH($A13,F$6,$B$2,$B$2,"Dir=V","Dts=H")</f>
        <v>71.099999999999994</v>
      </c>
      <c r="G13">
        <f ca="1">_xll.BDH($A13,G$6,$B$2,$B$2,"Dir=V","Dts=H")</f>
        <v>72.650000000000006</v>
      </c>
      <c r="H13">
        <f ca="1">_xll.BDH($A13,H$6,$B$2,$B$2,"Dir=V","Dts=H")</f>
        <v>67.599999999999994</v>
      </c>
      <c r="I13">
        <f ca="1">_xll.BDH($A13,I$6,$B$2,$B$2,"Dir=V","Dts=H")</f>
        <v>67.8</v>
      </c>
      <c r="J13" t="s">
        <v>1410</v>
      </c>
      <c r="K13">
        <f t="shared" si="0"/>
        <v>65.600000000000009</v>
      </c>
      <c r="L13">
        <f t="shared" si="1"/>
        <v>70.8</v>
      </c>
      <c r="M13" t="str">
        <f>_xll.BDS(A13,"BEST_ANALYST_RECS_BULK","headers=n","startrow",MATCH(1,_xll.BDS(A13,"BEST_ANALYST_RECS_BULK","headers=n","endcol=9","startcol=9","array=t"),0),"endrow",MATCH(1,_xll.BDS(A13,"BEST_ANALYST_RECS_BULK","headers=n","endcol=9","startcol=9","array=t"),0),"cols=10;rows=1")</f>
        <v>Erste Group</v>
      </c>
      <c r="N13" t="s">
        <v>1092</v>
      </c>
      <c r="O13" t="s">
        <v>844</v>
      </c>
      <c r="P13">
        <v>2</v>
      </c>
      <c r="Q13" t="s">
        <v>18</v>
      </c>
      <c r="R13">
        <v>70.8</v>
      </c>
      <c r="S13" t="s">
        <v>22</v>
      </c>
      <c r="T13" s="2">
        <v>45736</v>
      </c>
      <c r="U13">
        <v>1</v>
      </c>
      <c r="V13">
        <v>8.1300000000000008</v>
      </c>
      <c r="W13" t="str">
        <f>_xll.BDS(A13,"BEST_ANALYST_RECS_BULK","headers=n","startrow",MATCH(2,_xll.BDS(A13,"BEST_ANALYST_RECS_BULK","headers=n","endcol=9","startcol=9","array=t"),0),"endrow",MATCH(2,_xll.BDS(A13,"BEST_ANALYST_RECS_BULK","headers=n","endcol=9","startcol=9","array=t"),0),"cols=10;rows=1")</f>
        <v>Citi</v>
      </c>
      <c r="X13" t="s">
        <v>873</v>
      </c>
      <c r="Y13" t="s">
        <v>30</v>
      </c>
      <c r="Z13">
        <v>1</v>
      </c>
      <c r="AA13" t="s">
        <v>18</v>
      </c>
      <c r="AB13">
        <v>64</v>
      </c>
      <c r="AC13" t="s">
        <v>19</v>
      </c>
      <c r="AD13" s="2">
        <v>45736</v>
      </c>
      <c r="AE13">
        <v>2</v>
      </c>
      <c r="AF13">
        <v>6.48</v>
      </c>
      <c r="AG13" t="str">
        <f>_xll.BDS(A13,"BEST_ANALYST_RECS_BULK","headers=n","startrow",MATCH(3,_xll.BDS(A13,"BEST_ANALYST_RECS_BULK","headers=n","endcol=9","startcol=9","array=t"),0),"endrow",MATCH(3,_xll.BDS(A13,"BEST_ANALYST_RECS_BULK","headers=n","endcol=9","startcol=9","array=t"),0),"cols=10;rows=1")</f>
        <v>Morningstar</v>
      </c>
      <c r="AH13" t="s">
        <v>841</v>
      </c>
      <c r="AI13" t="s">
        <v>30</v>
      </c>
      <c r="AJ13">
        <v>1</v>
      </c>
      <c r="AK13" t="s">
        <v>18</v>
      </c>
      <c r="AL13">
        <v>62</v>
      </c>
      <c r="AM13" t="s">
        <v>19</v>
      </c>
      <c r="AN13" s="2">
        <v>45736</v>
      </c>
      <c r="AO13">
        <v>3</v>
      </c>
      <c r="AP13">
        <v>0.28999999999999998</v>
      </c>
    </row>
    <row r="14" spans="1:42" x14ac:dyDescent="0.25">
      <c r="A14" t="s">
        <v>123</v>
      </c>
      <c r="B14">
        <f ca="1">_xll.BDH(A14,"BEST_EPS",$B$2,$B$2,"BEST_FPERIOD_OVERRIDE=1bf","fill=previous","Days=A")</f>
        <v>3.76</v>
      </c>
      <c r="C14">
        <f ca="1">_xll.BDH(A14,"BEST_EPS",$B$2,$B$2,"BEST_FPERIOD_OVERRIDE=2bf","fill=previous","Days=A")</f>
        <v>4.2160000000000002</v>
      </c>
      <c r="D14">
        <f ca="1">_xll.BDH(A14,"BEST_EPS",$B$2,$B$2,"BEST_FPERIOD_OVERRIDE=3bf","fill=previous","Days=A")</f>
        <v>4.7809999999999997</v>
      </c>
      <c r="E14">
        <f ca="1">_xll.BDH(A14,"BEST_TARGET_PRICE",$B$2,$B$2,"fill=previous","Days=A")</f>
        <v>69.248999999999995</v>
      </c>
      <c r="F14">
        <f ca="1">_xll.BDH($A14,F$6,$B$2,$B$2,"Dir=V","Dts=H")</f>
        <v>58.02</v>
      </c>
      <c r="G14">
        <f ca="1">_xll.BDH($A14,G$6,$B$2,$B$2,"Dir=V","Dts=H")</f>
        <v>58.2</v>
      </c>
      <c r="H14">
        <f ca="1">_xll.BDH($A14,H$6,$B$2,$B$2,"Dir=V","Dts=H")</f>
        <v>57.56</v>
      </c>
      <c r="I14">
        <f ca="1">_xll.BDH($A14,I$6,$B$2,$B$2,"Dir=V","Dts=H")</f>
        <v>58.06</v>
      </c>
      <c r="J14" t="s">
        <v>1411</v>
      </c>
      <c r="K14">
        <f t="shared" si="0"/>
        <v>61.893333333333338</v>
      </c>
      <c r="L14">
        <f t="shared" si="1"/>
        <v>56.18</v>
      </c>
      <c r="M14" t="str">
        <f>_xll.BDS(A14,"BEST_ANALYST_RECS_BULK","headers=n","startrow",MATCH(1,_xll.BDS(A14,"BEST_ANALYST_RECS_BULK","headers=n","endcol=9","startcol=9","array=t"),0),"endrow",MATCH(1,_xll.BDS(A14,"BEST_ANALYST_RECS_BULK","headers=n","endcol=9","startcol=9","array=t"),0),"cols=10;rows=1")</f>
        <v>ING Bank</v>
      </c>
      <c r="N14" t="s">
        <v>891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45714</v>
      </c>
      <c r="U14">
        <v>1</v>
      </c>
      <c r="V14">
        <v>18.73</v>
      </c>
      <c r="W14" t="e">
        <f>_xll.BDS(A14,"BEST_ANALYST_RECS_BULK","headers=n","startrow",MATCH(2,_xll.BDS(A14,"BEST_ANALYST_RECS_BULK","headers=n","endcol=9","startcol=9","array=t"),0),"endrow",MATCH(2,_xll.BDS(A14,"BEST_ANALYST_RECS_BULK","headers=n","endcol=9","startcol=9","array=t"),0),"cols=10;rows=1")</f>
        <v>#N/A</v>
      </c>
      <c r="X14" t="s">
        <v>1232</v>
      </c>
      <c r="Y14" t="s">
        <v>20</v>
      </c>
      <c r="Z14">
        <v>5</v>
      </c>
      <c r="AA14" t="s">
        <v>18</v>
      </c>
      <c r="AB14">
        <v>70</v>
      </c>
      <c r="AC14" t="s">
        <v>19</v>
      </c>
      <c r="AD14" s="2">
        <v>45715</v>
      </c>
      <c r="AE14">
        <v>2</v>
      </c>
      <c r="AF14">
        <v>5.88</v>
      </c>
      <c r="AG14" t="str">
        <f>_xll.BDS(A14,"BEST_ANALYST_RECS_BULK","headers=n","startrow",MATCH(3,_xll.BDS(A14,"BEST_ANALYST_RECS_BULK","headers=n","endcol=9","startcol=9","array=t"),0),"endrow",MATCH(3,_xll.BDS(A14,"BEST_ANALYST_RECS_BULK","headers=n","endcol=9","startcol=9","array=t"),0),"cols=10;rows=1")</f>
        <v>TD Cowen</v>
      </c>
      <c r="AH14" t="s">
        <v>1389</v>
      </c>
      <c r="AI14" t="s">
        <v>28</v>
      </c>
      <c r="AJ14">
        <v>3</v>
      </c>
      <c r="AK14" t="s">
        <v>18</v>
      </c>
      <c r="AL14">
        <v>59.5</v>
      </c>
      <c r="AM14" t="s">
        <v>19</v>
      </c>
      <c r="AN14" s="2">
        <v>45734</v>
      </c>
      <c r="AO14">
        <v>3</v>
      </c>
      <c r="AP14">
        <v>8.09</v>
      </c>
    </row>
    <row r="15" spans="1:42" x14ac:dyDescent="0.25">
      <c r="A15" t="s">
        <v>788</v>
      </c>
      <c r="B15">
        <f ca="1">_xll.BDH(A15,"BEST_EPS",$B$2,$B$2,"BEST_FPERIOD_OVERRIDE=1bf","fill=previous","Days=A")</f>
        <v>16.943999999999999</v>
      </c>
      <c r="C15">
        <f ca="1">_xll.BDH(A15,"BEST_EPS",$B$2,$B$2,"BEST_FPERIOD_OVERRIDE=2bf","fill=previous","Days=A")</f>
        <v>17.402999999999999</v>
      </c>
      <c r="D15" t="str">
        <f ca="1">_xll.BDH(A15,"BEST_EPS",$B$2,$B$2,"BEST_FPERIOD_OVERRIDE=3bf","fill=previous","Days=A")</f>
        <v>#N/A N/A</v>
      </c>
      <c r="E15">
        <f ca="1">_xll.BDH(A15,"BEST_TARGET_PRICE",$B$2,$B$2,"fill=previous","Days=A")</f>
        <v>218.833</v>
      </c>
      <c r="F15">
        <f ca="1">_xll.BDH($A15,F$6,$B$2,$B$2,"Dir=V","Dts=H")</f>
        <v>202.2</v>
      </c>
      <c r="G15">
        <f ca="1">_xll.BDH($A15,G$6,$B$2,$B$2,"Dir=V","Dts=H")</f>
        <v>203.2</v>
      </c>
      <c r="H15">
        <f ca="1">_xll.BDH($A15,H$6,$B$2,$B$2,"Dir=V","Dts=H")</f>
        <v>201</v>
      </c>
      <c r="I15">
        <f ca="1">_xll.BDH($A15,I$6,$B$2,$B$2,"Dir=V","Dts=H")</f>
        <v>203.2</v>
      </c>
      <c r="J15" t="s">
        <v>1411</v>
      </c>
      <c r="K15">
        <f t="shared" si="0"/>
        <v>216.33333333333334</v>
      </c>
      <c r="L15">
        <f t="shared" si="1"/>
        <v>236</v>
      </c>
      <c r="M15" t="str">
        <f>_xll.BDS(A15,"BEST_ANALYST_RECS_BULK","headers=n","startrow",MATCH(1,_xll.BDS(A15,"BEST_ANALYST_RECS_BULK","headers=n","endcol=9","startcol=9","array=t"),0),"endrow",MATCH(1,_xll.BDS(A15,"BEST_ANALYST_RECS_BULK","headers=n","endcol=9","startcol=9","array=t"),0),"cols=10;rows=1")</f>
        <v>KBC Securities</v>
      </c>
      <c r="N15" t="s">
        <v>846</v>
      </c>
      <c r="O15" t="s">
        <v>20</v>
      </c>
      <c r="P15">
        <v>5</v>
      </c>
      <c r="Q15" t="s">
        <v>18</v>
      </c>
      <c r="R15">
        <v>236</v>
      </c>
      <c r="S15" t="s">
        <v>19</v>
      </c>
      <c r="T15" s="2">
        <v>45722</v>
      </c>
      <c r="U15">
        <v>1</v>
      </c>
      <c r="V15">
        <v>31.35</v>
      </c>
      <c r="W15" t="str">
        <f>_xll.BDS(A15,"BEST_ANALYST_RECS_BULK","headers=n","startrow",MATCH(2,_xll.BDS(A15,"BEST_ANALYST_RECS_BULK","headers=n","endcol=9","startcol=9","array=t"),0),"endrow",MATCH(2,_xll.BDS(A15,"BEST_ANALYST_RECS_BULK","headers=n","endcol=9","startcol=9","array=t"),0),"cols=10;rows=1")</f>
        <v>Bank Degroof Petercam</v>
      </c>
      <c r="X15" t="s">
        <v>887</v>
      </c>
      <c r="Y15" t="s">
        <v>28</v>
      </c>
      <c r="Z15">
        <v>3</v>
      </c>
      <c r="AA15" t="s">
        <v>18</v>
      </c>
      <c r="AB15">
        <v>209</v>
      </c>
      <c r="AC15" t="s">
        <v>19</v>
      </c>
      <c r="AD15" s="2">
        <v>45716</v>
      </c>
      <c r="AE15">
        <v>2</v>
      </c>
      <c r="AF15">
        <v>21.79</v>
      </c>
      <c r="AG15" t="str">
        <f>_xll.BDS(A15,"BEST_ANALYST_RECS_BULK","headers=n","startrow",MATCH(3,_xll.BDS(A15,"BEST_ANALYST_RECS_BULK","headers=n","endcol=9","startcol=9","array=t"),0),"endrow",MATCH(3,_xll.BDS(A15,"BEST_ANALYST_RECS_BULK","headers=n","endcol=9","startcol=9","array=t"),0),"cols=10;rows=1")</f>
        <v>Oddo BHF</v>
      </c>
      <c r="AH15" t="s">
        <v>918</v>
      </c>
      <c r="AI15" t="s">
        <v>25</v>
      </c>
      <c r="AJ15">
        <v>3</v>
      </c>
      <c r="AK15" t="s">
        <v>18</v>
      </c>
      <c r="AL15">
        <v>204</v>
      </c>
      <c r="AM15" t="s">
        <v>19</v>
      </c>
      <c r="AN15" s="2">
        <v>45719</v>
      </c>
      <c r="AO15">
        <v>3</v>
      </c>
      <c r="AP15">
        <v>5.38</v>
      </c>
    </row>
    <row r="16" spans="1:42" x14ac:dyDescent="0.25">
      <c r="A16" t="s">
        <v>692</v>
      </c>
      <c r="B16">
        <f ca="1">_xll.BDH(A16,"BEST_EPS",$B$2,$B$2,"BEST_FPERIOD_OVERRIDE=1bf","fill=previous","Days=A")</f>
        <v>7.34</v>
      </c>
      <c r="C16">
        <f ca="1">_xll.BDH(A16,"BEST_EPS",$B$2,$B$2,"BEST_FPERIOD_OVERRIDE=2bf","fill=previous","Days=A")</f>
        <v>7.8620000000000001</v>
      </c>
      <c r="D16">
        <f ca="1">_xll.BDH(A16,"BEST_EPS",$B$2,$B$2,"BEST_FPERIOD_OVERRIDE=3bf","fill=previous","Days=A")</f>
        <v>8.3019999999999996</v>
      </c>
      <c r="E16">
        <f ca="1">_xll.BDH(A16,"BEST_TARGET_PRICE",$B$2,$B$2,"fill=previous","Days=A")</f>
        <v>54.892000000000003</v>
      </c>
      <c r="F16">
        <f ca="1">_xll.BDH($A16,F$6,$B$2,$B$2,"Dir=V","Dts=H")</f>
        <v>55.2</v>
      </c>
      <c r="G16">
        <f ca="1">_xll.BDH($A16,G$6,$B$2,$B$2,"Dir=V","Dts=H")</f>
        <v>55.4</v>
      </c>
      <c r="H16">
        <f ca="1">_xll.BDH($A16,H$6,$B$2,$B$2,"Dir=V","Dts=H")</f>
        <v>54.65</v>
      </c>
      <c r="I16">
        <f ca="1">_xll.BDH($A16,I$6,$B$2,$B$2,"Dir=V","Dts=H")</f>
        <v>55.3</v>
      </c>
      <c r="J16" t="s">
        <v>1411</v>
      </c>
      <c r="K16">
        <f t="shared" si="0"/>
        <v>55.366666666666667</v>
      </c>
      <c r="L16">
        <f t="shared" si="1"/>
        <v>62.3</v>
      </c>
      <c r="M16" t="str">
        <f>_xll.BDS(A16,"BEST_ANALYST_RECS_BULK","headers=n","startrow",MATCH(1,_xll.BDS(A16,"BEST_ANALYST_RECS_BULK","headers=n","endcol=9","startcol=9","array=t"),0),"endrow",MATCH(1,_xll.BDS(A16,"BEST_ANALYST_RECS_BULK","headers=n","endcol=9","startcol=9","array=t"),0),"cols=10;rows=1")</f>
        <v>Morningstar</v>
      </c>
      <c r="N16" t="s">
        <v>903</v>
      </c>
      <c r="O16" t="s">
        <v>20</v>
      </c>
      <c r="P16">
        <v>5</v>
      </c>
      <c r="Q16" t="s">
        <v>18</v>
      </c>
      <c r="R16">
        <v>62.3</v>
      </c>
      <c r="S16" t="s">
        <v>19</v>
      </c>
      <c r="T16" s="2">
        <v>45730</v>
      </c>
      <c r="U16">
        <v>1</v>
      </c>
      <c r="V16">
        <v>46.27</v>
      </c>
      <c r="W16" t="str">
        <f>_xll.BDS(A16,"BEST_ANALYST_RECS_BULK","headers=n","startrow",MATCH(2,_xll.BDS(A16,"BEST_ANALYST_RECS_BULK","headers=n","endcol=9","startcol=9","array=t"),0),"endrow",MATCH(2,_xll.BDS(A16,"BEST_ANALYST_RECS_BULK","headers=n","endcol=9","startcol=9","array=t"),0),"cols=10;rows=1")</f>
        <v>HSBC</v>
      </c>
      <c r="X16" t="s">
        <v>842</v>
      </c>
      <c r="Y16" t="s">
        <v>20</v>
      </c>
      <c r="Z16">
        <v>5</v>
      </c>
      <c r="AA16" t="s">
        <v>18</v>
      </c>
      <c r="AB16">
        <v>54</v>
      </c>
      <c r="AC16" t="s">
        <v>19</v>
      </c>
      <c r="AD16" s="2">
        <v>45700</v>
      </c>
      <c r="AE16">
        <v>2</v>
      </c>
      <c r="AF16">
        <v>36.33</v>
      </c>
      <c r="AG16" t="str">
        <f>_xll.BDS(A16,"BEST_ANALYST_RECS_BULK","headers=n","startrow",MATCH(3,_xll.BDS(A16,"BEST_ANALYST_RECS_BULK","headers=n","endcol=9","startcol=9","array=t"),0),"endrow",MATCH(3,_xll.BDS(A16,"BEST_ANALYST_RECS_BULK","headers=n","endcol=9","startcol=9","array=t"),0),"cols=10;rows=1")</f>
        <v>Keefe Bruyette &amp; Woods</v>
      </c>
      <c r="AH16" t="s">
        <v>1011</v>
      </c>
      <c r="AI16" t="s">
        <v>37</v>
      </c>
      <c r="AJ16">
        <v>3</v>
      </c>
      <c r="AK16" t="s">
        <v>18</v>
      </c>
      <c r="AL16">
        <v>49.8</v>
      </c>
      <c r="AM16" t="s">
        <v>19</v>
      </c>
      <c r="AN16" s="2">
        <v>45715</v>
      </c>
      <c r="AO16">
        <v>3</v>
      </c>
      <c r="AP16">
        <v>21.55</v>
      </c>
    </row>
    <row r="17" spans="1:42" x14ac:dyDescent="0.25">
      <c r="A17" t="s">
        <v>406</v>
      </c>
      <c r="B17">
        <f ca="1">_xll.BDH(A17,"BEST_EPS",$B$2,$B$2,"BEST_FPERIOD_OVERRIDE=1bf","fill=previous","Days=A")</f>
        <v>13.279</v>
      </c>
      <c r="C17">
        <f ca="1">_xll.BDH(A17,"BEST_EPS",$B$2,$B$2,"BEST_FPERIOD_OVERRIDE=2bf","fill=previous","Days=A")</f>
        <v>21.998000000000001</v>
      </c>
      <c r="D17">
        <f ca="1">_xll.BDH(A17,"BEST_EPS",$B$2,$B$2,"BEST_FPERIOD_OVERRIDE=3bf","fill=previous","Days=A")</f>
        <v>30.367000000000001</v>
      </c>
      <c r="E17">
        <f ca="1">_xll.BDH(A17,"BEST_TARGET_PRICE",$B$2,$B$2,"fill=previous","Days=A")</f>
        <v>707.26700000000005</v>
      </c>
      <c r="F17">
        <f ca="1">_xll.BDH($A17,F$6,$B$2,$B$2,"Dir=V","Dts=H")</f>
        <v>564.4</v>
      </c>
      <c r="G17">
        <f ca="1">_xll.BDH($A17,G$6,$B$2,$B$2,"Dir=V","Dts=H")</f>
        <v>574</v>
      </c>
      <c r="H17">
        <f ca="1">_xll.BDH($A17,H$6,$B$2,$B$2,"Dir=V","Dts=H")</f>
        <v>564.4</v>
      </c>
      <c r="I17">
        <f ca="1">_xll.BDH($A17,I$6,$B$2,$B$2,"Dir=V","Dts=H")</f>
        <v>568.20000000000005</v>
      </c>
      <c r="J17" t="s">
        <v>1411</v>
      </c>
      <c r="K17">
        <f t="shared" si="0"/>
        <v>602.59</v>
      </c>
      <c r="L17">
        <f t="shared" si="1"/>
        <v>657.77</v>
      </c>
      <c r="M17" t="str">
        <f>_xll.BDS(A17,"BEST_ANALYST_RECS_BULK","headers=n","startrow",MATCH(1,_xll.BDS(A17,"BEST_ANALYST_RECS_BULK","headers=n","endcol=9","startcol=9","array=t"),0),"endrow",MATCH(1,_xll.BDS(A17,"BEST_ANALYST_RECS_BULK","headers=n","endcol=9","startcol=9","array=t"),0),"cols=10;rows=1")</f>
        <v>Wedbush</v>
      </c>
      <c r="N17" t="s">
        <v>1432</v>
      </c>
      <c r="O17" t="s">
        <v>17</v>
      </c>
      <c r="P17">
        <v>5</v>
      </c>
      <c r="Q17" t="s">
        <v>18</v>
      </c>
      <c r="R17">
        <v>657.77</v>
      </c>
      <c r="S17" t="s">
        <v>22</v>
      </c>
      <c r="T17" s="2">
        <v>45735</v>
      </c>
      <c r="U17">
        <v>1</v>
      </c>
      <c r="V17">
        <v>69.64</v>
      </c>
      <c r="W17" t="e">
        <f>_xll.BDS(A17,"BEST_ANALYST_RECS_BULK","headers=n","startrow",MATCH(2,_xll.BDS(A17,"BEST_ANALYST_RECS_BULK","headers=n","endcol=9","startcol=9","array=t"),0),"endrow",MATCH(2,_xll.BDS(A17,"BEST_ANALYST_RECS_BULK","headers=n","endcol=9","startcol=9","array=t"),0),"cols=10;rows=1")</f>
        <v>#N/A</v>
      </c>
      <c r="X17" t="s">
        <v>1278</v>
      </c>
      <c r="Y17" t="s">
        <v>28</v>
      </c>
      <c r="Z17">
        <v>3</v>
      </c>
      <c r="AA17" t="s">
        <v>23</v>
      </c>
      <c r="AB17">
        <v>575</v>
      </c>
      <c r="AC17" t="s">
        <v>22</v>
      </c>
      <c r="AD17" s="2">
        <v>45728</v>
      </c>
      <c r="AE17">
        <v>2</v>
      </c>
      <c r="AF17">
        <v>27.74</v>
      </c>
      <c r="AG17" t="str">
        <f>_xll.BDS(A17,"BEST_ANALYST_RECS_BULK","headers=n","startrow",MATCH(3,_xll.BDS(A17,"BEST_ANALYST_RECS_BULK","headers=n","endcol=9","startcol=9","array=t"),0),"endrow",MATCH(3,_xll.BDS(A17,"BEST_ANALYST_RECS_BULK","headers=n","endcol=9","startcol=9","array=t"),0),"cols=10;rows=1")</f>
        <v>Deutsche Bank</v>
      </c>
      <c r="AH17" t="s">
        <v>1278</v>
      </c>
      <c r="AI17" t="s">
        <v>28</v>
      </c>
      <c r="AJ17">
        <v>3</v>
      </c>
      <c r="AK17" t="s">
        <v>23</v>
      </c>
      <c r="AL17">
        <v>575</v>
      </c>
      <c r="AM17" t="s">
        <v>22</v>
      </c>
      <c r="AN17" s="2">
        <v>45728</v>
      </c>
      <c r="AO17">
        <v>3</v>
      </c>
      <c r="AP17">
        <v>27.74</v>
      </c>
    </row>
    <row r="18" spans="1:42" x14ac:dyDescent="0.25">
      <c r="A18" t="s">
        <v>814</v>
      </c>
      <c r="B18">
        <f ca="1">_xll.BDH(A18,"BEST_EPS",$B$2,$B$2,"BEST_FPERIOD_OVERRIDE=1bf","fill=previous","Days=A")</f>
        <v>3.11</v>
      </c>
      <c r="C18">
        <f ca="1">_xll.BDH(A18,"BEST_EPS",$B$2,$B$2,"BEST_FPERIOD_OVERRIDE=2bf","fill=previous","Days=A")</f>
        <v>3.2490000000000001</v>
      </c>
      <c r="D18">
        <f ca="1">_xll.BDH(A18,"BEST_EPS",$B$2,$B$2,"BEST_FPERIOD_OVERRIDE=3bf","fill=previous","Days=A")</f>
        <v>3.6379999999999999</v>
      </c>
      <c r="E18">
        <f ca="1">_xll.BDH(A18,"BEST_TARGET_PRICE",$B$2,$B$2,"fill=previous","Days=A")</f>
        <v>39.96</v>
      </c>
      <c r="F18">
        <f ca="1">_xll.BDH($A18,F$6,$B$2,$B$2,"Dir=V","Dts=H")</f>
        <v>38.04</v>
      </c>
      <c r="G18">
        <f ca="1">_xll.BDH($A18,G$6,$B$2,$B$2,"Dir=V","Dts=H")</f>
        <v>38.200000000000003</v>
      </c>
      <c r="H18">
        <f ca="1">_xll.BDH($A18,H$6,$B$2,$B$2,"Dir=V","Dts=H")</f>
        <v>37.799999999999997</v>
      </c>
      <c r="I18">
        <f ca="1">_xll.BDH($A18,I$6,$B$2,$B$2,"Dir=V","Dts=H")</f>
        <v>38.06</v>
      </c>
      <c r="J18" t="s">
        <v>1411</v>
      </c>
      <c r="K18">
        <f t="shared" si="0"/>
        <v>38.666666666666664</v>
      </c>
      <c r="L18">
        <f t="shared" si="1"/>
        <v>39</v>
      </c>
      <c r="M18" t="str">
        <f>_xll.BDS(A18,"BEST_ANALYST_RECS_BULK","headers=n","startrow",MATCH(1,_xll.BDS(A18,"BEST_ANALYST_RECS_BULK","headers=n","endcol=9","startcol=9","array=t"),0),"endrow",MATCH(1,_xll.BDS(A18,"BEST_ANALYST_RECS_BULK","headers=n","endcol=9","startcol=9","array=t"),0),"cols=10;rows=1")</f>
        <v>Kepler Cheuvreux</v>
      </c>
      <c r="N18" t="s">
        <v>1017</v>
      </c>
      <c r="O18" t="s">
        <v>28</v>
      </c>
      <c r="P18">
        <v>3</v>
      </c>
      <c r="Q18" t="s">
        <v>18</v>
      </c>
      <c r="R18">
        <v>39</v>
      </c>
      <c r="S18" t="s">
        <v>19</v>
      </c>
      <c r="T18" s="2">
        <v>45720</v>
      </c>
      <c r="U18">
        <v>1</v>
      </c>
      <c r="V18">
        <v>6.99</v>
      </c>
      <c r="W18" t="str">
        <f>_xll.BDS(A18,"BEST_ANALYST_RECS_BULK","headers=n","startrow",MATCH(2,_xll.BDS(A18,"BEST_ANALYST_RECS_BULK","headers=n","endcol=9","startcol=9","array=t"),0),"endrow",MATCH(2,_xll.BDS(A18,"BEST_ANALYST_RECS_BULK","headers=n","endcol=9","startcol=9","array=t"),0),"cols=10;rows=1")</f>
        <v>HSBC</v>
      </c>
      <c r="X18" t="s">
        <v>1353</v>
      </c>
      <c r="Y18" t="s">
        <v>844</v>
      </c>
      <c r="Z18">
        <v>2</v>
      </c>
      <c r="AA18" t="s">
        <v>18</v>
      </c>
      <c r="AB18">
        <v>32</v>
      </c>
      <c r="AC18" t="s">
        <v>19</v>
      </c>
      <c r="AD18" s="2">
        <v>45688</v>
      </c>
      <c r="AE18">
        <v>2</v>
      </c>
      <c r="AF18">
        <v>6.75</v>
      </c>
      <c r="AG18" t="str">
        <f>_xll.BDS(A18,"BEST_ANALYST_RECS_BULK","headers=n","startrow",MATCH(3,_xll.BDS(A18,"BEST_ANALYST_RECS_BULK","headers=n","endcol=9","startcol=9","array=t"),0),"endrow",MATCH(3,_xll.BDS(A18,"BEST_ANALYST_RECS_BULK","headers=n","endcol=9","startcol=9","array=t"),0),"cols=10;rows=1")</f>
        <v>AlphaValue/Baader Europe</v>
      </c>
      <c r="AH18" t="s">
        <v>928</v>
      </c>
      <c r="AI18" t="s">
        <v>832</v>
      </c>
      <c r="AJ18">
        <v>4</v>
      </c>
      <c r="AK18" t="s">
        <v>18</v>
      </c>
      <c r="AL18">
        <v>45</v>
      </c>
      <c r="AM18" t="s">
        <v>27</v>
      </c>
      <c r="AN18" s="2">
        <v>45722</v>
      </c>
      <c r="AO18">
        <v>3</v>
      </c>
      <c r="AP18">
        <v>6.15</v>
      </c>
    </row>
    <row r="19" spans="1:42" x14ac:dyDescent="0.25">
      <c r="A19" t="s">
        <v>632</v>
      </c>
      <c r="B19">
        <f ca="1">_xll.BDH(A19,"BEST_EPS",$B$2,$B$2,"BEST_FPERIOD_OVERRIDE=1bf","fill=previous","Days=A")</f>
        <v>13.765000000000001</v>
      </c>
      <c r="C19">
        <f ca="1">_xll.BDH(A19,"BEST_EPS",$B$2,$B$2,"BEST_FPERIOD_OVERRIDE=2bf","fill=previous","Days=A")</f>
        <v>15.821</v>
      </c>
      <c r="D19">
        <f ca="1">_xll.BDH(A19,"BEST_EPS",$B$2,$B$2,"BEST_FPERIOD_OVERRIDE=3bf","fill=previous","Days=A")</f>
        <v>18.472000000000001</v>
      </c>
      <c r="E19">
        <f ca="1">_xll.BDH(A19,"BEST_TARGET_PRICE",$B$2,$B$2,"fill=previous","Days=A")</f>
        <v>202</v>
      </c>
      <c r="F19">
        <f ca="1">_xll.BDH($A19,F$6,$B$2,$B$2,"Dir=V","Dts=H")</f>
        <v>165</v>
      </c>
      <c r="G19">
        <f ca="1">_xll.BDH($A19,G$6,$B$2,$B$2,"Dir=V","Dts=H")</f>
        <v>165.2</v>
      </c>
      <c r="H19">
        <f ca="1">_xll.BDH($A19,H$6,$B$2,$B$2,"Dir=V","Dts=H")</f>
        <v>159.9</v>
      </c>
      <c r="I19">
        <f ca="1">_xll.BDH($A19,I$6,$B$2,$B$2,"Dir=V","Dts=H")</f>
        <v>165.2</v>
      </c>
      <c r="J19" t="s">
        <v>1411</v>
      </c>
      <c r="K19">
        <f t="shared" si="0"/>
        <v>214.33333333333334</v>
      </c>
      <c r="L19">
        <f t="shared" si="1"/>
        <v>211</v>
      </c>
      <c r="M19" t="str">
        <f>_xll.BDS(A19,"BEST_ANALYST_RECS_BULK","headers=n","startrow",MATCH(1,_xll.BDS(A19,"BEST_ANALYST_RECS_BULK","headers=n","endcol=9","startcol=9","array=t"),0),"endrow",MATCH(1,_xll.BDS(A19,"BEST_ANALYST_RECS_BULK","headers=n","endcol=9","startcol=9","array=t"),0),"cols=10;rows=1")</f>
        <v>AlphaValue/Baader Europe</v>
      </c>
      <c r="N19" t="s">
        <v>1140</v>
      </c>
      <c r="O19" t="s">
        <v>20</v>
      </c>
      <c r="P19">
        <v>5</v>
      </c>
      <c r="Q19" t="s">
        <v>18</v>
      </c>
      <c r="R19">
        <v>211</v>
      </c>
      <c r="S19" t="s">
        <v>27</v>
      </c>
      <c r="T19" s="2">
        <v>45735</v>
      </c>
      <c r="U19">
        <v>1</v>
      </c>
      <c r="V19">
        <v>38.229999999999997</v>
      </c>
      <c r="W19" t="str">
        <f>_xll.BDS(A19,"BEST_ANALYST_RECS_BULK","headers=n","startrow",MATCH(2,_xll.BDS(A19,"BEST_ANALYST_RECS_BULK","headers=n","endcol=9","startcol=9","array=t"),0),"endrow",MATCH(2,_xll.BDS(A19,"BEST_ANALYST_RECS_BULK","headers=n","endcol=9","startcol=9","array=t"),0),"cols=10;rows=1")</f>
        <v>ING Bank</v>
      </c>
      <c r="X19" t="s">
        <v>1473</v>
      </c>
      <c r="Y19" t="s">
        <v>20</v>
      </c>
      <c r="Z19">
        <v>5</v>
      </c>
      <c r="AA19" t="s">
        <v>18</v>
      </c>
      <c r="AB19">
        <v>207</v>
      </c>
      <c r="AC19" t="s">
        <v>22</v>
      </c>
      <c r="AD19" s="2">
        <v>45736</v>
      </c>
      <c r="AE19">
        <v>2</v>
      </c>
      <c r="AF19">
        <v>22.49</v>
      </c>
      <c r="AG19" t="e">
        <f>_xll.BDS(A19,"BEST_ANALYST_RECS_BULK","headers=n","startrow",MATCH(3,_xll.BDS(A19,"BEST_ANALYST_RECS_BULK","headers=n","endcol=9","startcol=9","array=t"),0),"endrow",MATCH(3,_xll.BDS(A19,"BEST_ANALYST_RECS_BULK","headers=n","endcol=9","startcol=9","array=t"),0),"cols=10;rows=1")</f>
        <v>#N/A</v>
      </c>
      <c r="AH19" t="s">
        <v>1045</v>
      </c>
      <c r="AI19" t="s">
        <v>20</v>
      </c>
      <c r="AJ19">
        <v>5</v>
      </c>
      <c r="AK19" t="s">
        <v>18</v>
      </c>
      <c r="AL19">
        <v>225</v>
      </c>
      <c r="AM19" t="s">
        <v>27</v>
      </c>
      <c r="AN19" s="2">
        <v>45709</v>
      </c>
      <c r="AO19">
        <v>3</v>
      </c>
      <c r="AP19">
        <v>27.36</v>
      </c>
    </row>
    <row r="20" spans="1:42" x14ac:dyDescent="0.25">
      <c r="A20" t="s">
        <v>718</v>
      </c>
      <c r="B20">
        <f ca="1">_xll.BDH(A20,"BEST_EPS",$B$2,$B$2,"BEST_FPERIOD_OVERRIDE=1bf","fill=previous","Days=A")</f>
        <v>5.5529999999999999</v>
      </c>
      <c r="C20">
        <f ca="1">_xll.BDH(A20,"BEST_EPS",$B$2,$B$2,"BEST_FPERIOD_OVERRIDE=2bf","fill=previous","Days=A")</f>
        <v>6.1929999999999996</v>
      </c>
      <c r="D20">
        <f ca="1">_xll.BDH(A20,"BEST_EPS",$B$2,$B$2,"BEST_FPERIOD_OVERRIDE=3bf","fill=previous","Days=A")</f>
        <v>6.9630000000000001</v>
      </c>
      <c r="E20">
        <f ca="1">_xll.BDH(A20,"BEST_TARGET_PRICE",$B$2,$B$2,"fill=previous","Days=A")</f>
        <v>103.556</v>
      </c>
      <c r="F20">
        <f ca="1">_xll.BDH($A20,F$6,$B$2,$B$2,"Dir=V","Dts=H")</f>
        <v>84</v>
      </c>
      <c r="G20">
        <f ca="1">_xll.BDH($A20,G$6,$B$2,$B$2,"Dir=V","Dts=H")</f>
        <v>85.25</v>
      </c>
      <c r="H20">
        <f ca="1">_xll.BDH($A20,H$6,$B$2,$B$2,"Dir=V","Dts=H")</f>
        <v>84</v>
      </c>
      <c r="I20">
        <f ca="1">_xll.BDH($A20,I$6,$B$2,$B$2,"Dir=V","Dts=H")</f>
        <v>84.9</v>
      </c>
      <c r="J20" t="s">
        <v>1411</v>
      </c>
      <c r="K20">
        <f t="shared" si="0"/>
        <v>114.5</v>
      </c>
      <c r="L20">
        <f t="shared" si="1"/>
        <v>121</v>
      </c>
      <c r="M20" t="str">
        <f>_xll.BDS(A20,"BEST_ANALYST_RECS_BULK","headers=n","startrow",MATCH(1,_xll.BDS(A20,"BEST_ANALYST_RECS_BULK","headers=n","endcol=9","startcol=9","array=t"),0),"endrow",MATCH(1,_xll.BDS(A20,"BEST_ANALYST_RECS_BULK","headers=n","endcol=9","startcol=9","array=t"),0),"cols=10;rows=1")</f>
        <v>ISS-EVA</v>
      </c>
      <c r="N20" t="s">
        <v>32</v>
      </c>
      <c r="O20" t="s">
        <v>30</v>
      </c>
      <c r="P20">
        <v>1</v>
      </c>
      <c r="Q20" t="s">
        <v>18</v>
      </c>
      <c r="R20" t="s">
        <v>29</v>
      </c>
      <c r="S20" t="s">
        <v>19</v>
      </c>
      <c r="T20" s="2">
        <v>45500</v>
      </c>
      <c r="U20">
        <v>1</v>
      </c>
      <c r="V20">
        <v>10.38</v>
      </c>
      <c r="W20" t="str">
        <f>_xll.BDS(A20,"BEST_ANALYST_RECS_BULK","headers=n","startrow",MATCH(2,_xll.BDS(A20,"BEST_ANALYST_RECS_BULK","headers=n","endcol=9","startcol=9","array=t"),0),"endrow",MATCH(2,_xll.BDS(A20,"BEST_ANALYST_RECS_BULK","headers=n","endcol=9","startcol=9","array=t"),0),"cols=10;rows=1")</f>
        <v>Bernstein</v>
      </c>
      <c r="X20" t="s">
        <v>1062</v>
      </c>
      <c r="Y20" t="s">
        <v>37</v>
      </c>
      <c r="Z20">
        <v>3</v>
      </c>
      <c r="AA20" t="s">
        <v>18</v>
      </c>
      <c r="AB20">
        <v>121</v>
      </c>
      <c r="AC20" t="s">
        <v>19</v>
      </c>
      <c r="AD20" s="2">
        <v>45736</v>
      </c>
      <c r="AE20">
        <v>2</v>
      </c>
      <c r="AF20">
        <v>0</v>
      </c>
      <c r="AG20" t="str">
        <f>_xll.BDS(A20,"BEST_ANALYST_RECS_BULK","headers=n","startrow",MATCH(3,_xll.BDS(A20,"BEST_ANALYST_RECS_BULK","headers=n","endcol=9","startcol=9","array=t"),0),"endrow",MATCH(3,_xll.BDS(A20,"BEST_ANALYST_RECS_BULK","headers=n","endcol=9","startcol=9","array=t"),0),"cols=10;rows=1")</f>
        <v>Oddo BHF</v>
      </c>
      <c r="AH20" t="s">
        <v>918</v>
      </c>
      <c r="AI20" t="s">
        <v>17</v>
      </c>
      <c r="AJ20">
        <v>5</v>
      </c>
      <c r="AK20" t="s">
        <v>18</v>
      </c>
      <c r="AL20">
        <v>108</v>
      </c>
      <c r="AM20" t="s">
        <v>19</v>
      </c>
      <c r="AN20" s="2">
        <v>45727</v>
      </c>
      <c r="AO20">
        <v>3</v>
      </c>
      <c r="AP20">
        <v>-6.67</v>
      </c>
    </row>
    <row r="21" spans="1:42" x14ac:dyDescent="0.25">
      <c r="A21" t="s">
        <v>656</v>
      </c>
      <c r="B21">
        <f ca="1">_xll.BDH(A21,"BEST_EPS",$B$2,$B$2,"BEST_FPERIOD_OVERRIDE=1bf","fill=previous","Days=A")</f>
        <v>2.25</v>
      </c>
      <c r="C21" t="str">
        <f ca="1">_xll.BDH(A21,"BEST_EPS",$B$2,$B$2,"BEST_FPERIOD_OVERRIDE=2bf","fill=previous","Days=A")</f>
        <v>#N/A N/A</v>
      </c>
      <c r="D21" t="str">
        <f ca="1">_xll.BDH(A21,"BEST_EPS",$B$2,$B$2,"BEST_FPERIOD_OVERRIDE=3bf","fill=previous","Days=A")</f>
        <v>#N/A N/A</v>
      </c>
      <c r="E21">
        <f ca="1">_xll.BDH(A21,"BEST_TARGET_PRICE",$B$2,$B$2,"fill=previous","Days=A")</f>
        <v>87.117000000000004</v>
      </c>
      <c r="F21">
        <f ca="1">_xll.BDH($A21,F$6,$B$2,$B$2,"Dir=V","Dts=H")</f>
        <v>69.8</v>
      </c>
      <c r="G21">
        <f ca="1">_xll.BDH($A21,G$6,$B$2,$B$2,"Dir=V","Dts=H")</f>
        <v>70.099999999999994</v>
      </c>
      <c r="H21">
        <f ca="1">_xll.BDH($A21,H$6,$B$2,$B$2,"Dir=V","Dts=H")</f>
        <v>69.25</v>
      </c>
      <c r="I21">
        <f ca="1">_xll.BDH($A21,I$6,$B$2,$B$2,"Dir=V","Dts=H")</f>
        <v>69.900000000000006</v>
      </c>
      <c r="J21" t="s">
        <v>1411</v>
      </c>
      <c r="K21">
        <f t="shared" si="0"/>
        <v>86.5</v>
      </c>
      <c r="L21">
        <f t="shared" si="1"/>
        <v>84</v>
      </c>
      <c r="M21" t="str">
        <f>_xll.BDS(A21,"BEST_ANALYST_RECS_BULK","headers=n","startrow",MATCH(1,_xll.BDS(A21,"BEST_ANALYST_RECS_BULK","headers=n","endcol=9","startcol=9","array=t"),0),"endrow",MATCH(1,_xll.BDS(A21,"BEST_ANALYST_RECS_BULK","headers=n","endcol=9","startcol=9","array=t"),0),"cols=10;rows=1")</f>
        <v>BNP Paribas Exane</v>
      </c>
      <c r="N21" t="s">
        <v>1472</v>
      </c>
      <c r="O21" t="s">
        <v>17</v>
      </c>
      <c r="P21">
        <v>5</v>
      </c>
      <c r="Q21" t="s">
        <v>18</v>
      </c>
      <c r="R21">
        <v>84</v>
      </c>
      <c r="S21" t="s">
        <v>19</v>
      </c>
      <c r="T21" s="2">
        <v>45736</v>
      </c>
      <c r="U21">
        <v>1</v>
      </c>
      <c r="V21">
        <v>5.04</v>
      </c>
      <c r="W21" t="str">
        <f>_xll.BDS(A21,"BEST_ANALYST_RECS_BULK","headers=n","startrow",MATCH(2,_xll.BDS(A21,"BEST_ANALYST_RECS_BULK","headers=n","endcol=9","startcol=9","array=t"),0),"endrow",MATCH(2,_xll.BDS(A21,"BEST_ANALYST_RECS_BULK","headers=n","endcol=9","startcol=9","array=t"),0),"cols=10;rows=1")</f>
        <v>ISS-EVA</v>
      </c>
      <c r="X21" t="s">
        <v>32</v>
      </c>
      <c r="Y21" t="s">
        <v>24</v>
      </c>
      <c r="Z21">
        <v>5</v>
      </c>
      <c r="AA21" t="s">
        <v>18</v>
      </c>
      <c r="AB21" t="s">
        <v>29</v>
      </c>
      <c r="AC21" t="s">
        <v>19</v>
      </c>
      <c r="AD21" s="2">
        <v>45483</v>
      </c>
      <c r="AE21">
        <v>2</v>
      </c>
      <c r="AF21">
        <v>3.69</v>
      </c>
      <c r="AG21" t="str">
        <f>_xll.BDS(A21,"BEST_ANALYST_RECS_BULK","headers=n","startrow",MATCH(3,_xll.BDS(A21,"BEST_ANALYST_RECS_BULK","headers=n","endcol=9","startcol=9","array=t"),0),"endrow",MATCH(3,_xll.BDS(A21,"BEST_ANALYST_RECS_BULK","headers=n","endcol=9","startcol=9","array=t"),0),"cols=10;rows=1")</f>
        <v>Bank Degroof Petercam</v>
      </c>
      <c r="AH21" t="s">
        <v>887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</row>
    <row r="22" spans="1:42" x14ac:dyDescent="0.25">
      <c r="A22" t="s">
        <v>402</v>
      </c>
      <c r="B22">
        <f ca="1">_xll.BDH(A22,"BEST_EPS",$B$2,$B$2,"BEST_FPERIOD_OVERRIDE=1bf","fill=previous","Days=A")</f>
        <v>8.141</v>
      </c>
      <c r="C22">
        <f ca="1">_xll.BDH(A22,"BEST_EPS",$B$2,$B$2,"BEST_FPERIOD_OVERRIDE=2bf","fill=previous","Days=A")</f>
        <v>8.9410000000000007</v>
      </c>
      <c r="D22">
        <f ca="1">_xll.BDH(A22,"BEST_EPS",$B$2,$B$2,"BEST_FPERIOD_OVERRIDE=3bf","fill=previous","Days=A")</f>
        <v>9.64</v>
      </c>
      <c r="E22">
        <f ca="1">_xll.BDH(A22,"BEST_TARGET_PRICE",$B$2,$B$2,"fill=previous","Days=A")</f>
        <v>86.04</v>
      </c>
      <c r="F22">
        <f ca="1">_xll.BDH($A22,F$6,$B$2,$B$2,"Dir=V","Dts=H")</f>
        <v>87.52</v>
      </c>
      <c r="G22">
        <f ca="1">_xll.BDH($A22,G$6,$B$2,$B$2,"Dir=V","Dts=H")</f>
        <v>87.7</v>
      </c>
      <c r="H22">
        <f ca="1">_xll.BDH($A22,H$6,$B$2,$B$2,"Dir=V","Dts=H")</f>
        <v>85.62</v>
      </c>
      <c r="I22">
        <f ca="1">_xll.BDH($A22,I$6,$B$2,$B$2,"Dir=V","Dts=H")</f>
        <v>86.4</v>
      </c>
      <c r="J22" t="s">
        <v>1411</v>
      </c>
      <c r="K22">
        <f t="shared" si="0"/>
        <v>91.94</v>
      </c>
      <c r="L22">
        <f t="shared" si="1"/>
        <v>106</v>
      </c>
      <c r="M22" t="str">
        <f>_xll.BDS(A22,"BEST_ANALYST_RECS_BULK","headers=n","startrow",MATCH(1,_xll.BDS(A22,"BEST_ANALYST_RECS_BULK","headers=n","endcol=9","startcol=9","array=t"),0),"endrow",MATCH(1,_xll.BDS(A22,"BEST_ANALYST_RECS_BULK","headers=n","endcol=9","startcol=9","array=t"),0),"cols=10;rows=1")</f>
        <v>HSBC</v>
      </c>
      <c r="N22" t="s">
        <v>1433</v>
      </c>
      <c r="O22" t="s">
        <v>20</v>
      </c>
      <c r="P22">
        <v>5</v>
      </c>
      <c r="Q22" t="s">
        <v>18</v>
      </c>
      <c r="R22">
        <v>106</v>
      </c>
      <c r="S22" t="s">
        <v>19</v>
      </c>
      <c r="T22" s="2">
        <v>45735</v>
      </c>
      <c r="U22">
        <v>1</v>
      </c>
      <c r="V22">
        <v>35.79</v>
      </c>
      <c r="W22" t="str">
        <f>_xll.BDS(A22,"BEST_ANALYST_RECS_BULK","headers=n","startrow",MATCH(2,_xll.BDS(A22,"BEST_ANALYST_RECS_BULK","headers=n","endcol=9","startcol=9","array=t"),0),"endrow",MATCH(2,_xll.BDS(A22,"BEST_ANALYST_RECS_BULK","headers=n","endcol=9","startcol=9","array=t"),0),"cols=10;rows=1")</f>
        <v>Keefe Bruyette &amp; Woods</v>
      </c>
      <c r="X22" t="s">
        <v>839</v>
      </c>
      <c r="Y22" t="s">
        <v>17</v>
      </c>
      <c r="Z22">
        <v>5</v>
      </c>
      <c r="AA22" t="s">
        <v>18</v>
      </c>
      <c r="AB22">
        <v>95</v>
      </c>
      <c r="AC22" t="s">
        <v>19</v>
      </c>
      <c r="AD22" s="2">
        <v>45713</v>
      </c>
      <c r="AE22">
        <v>2</v>
      </c>
      <c r="AF22">
        <v>26.61</v>
      </c>
      <c r="AG22" t="str">
        <f>_xll.BDS(A22,"BEST_ANALYST_RECS_BULK","headers=n","startrow",MATCH(3,_xll.BDS(A22,"BEST_ANALYST_RECS_BULK","headers=n","endcol=9","startcol=9","array=t"),0),"endrow",MATCH(3,_xll.BDS(A22,"BEST_ANALYST_RECS_BULK","headers=n","endcol=9","startcol=9","array=t"),0),"cols=10;rows=1")</f>
        <v>Sadif Investment Analytics</v>
      </c>
      <c r="AH22" t="s">
        <v>32</v>
      </c>
      <c r="AI22" t="s">
        <v>33</v>
      </c>
      <c r="AJ22">
        <v>5</v>
      </c>
      <c r="AK22" t="s">
        <v>18</v>
      </c>
      <c r="AL22">
        <v>74.819999999999993</v>
      </c>
      <c r="AM22" t="s">
        <v>47</v>
      </c>
      <c r="AN22" s="2">
        <v>45588</v>
      </c>
      <c r="AO22">
        <v>3</v>
      </c>
      <c r="AP22">
        <v>25.15</v>
      </c>
    </row>
    <row r="23" spans="1:42" x14ac:dyDescent="0.25">
      <c r="A23" t="s">
        <v>648</v>
      </c>
      <c r="B23">
        <f ca="1">_xll.BDH(A23,"BEST_EPS",$B$2,$B$2,"BEST_FPERIOD_OVERRIDE=1bf","fill=previous","Days=A")</f>
        <v>213.55</v>
      </c>
      <c r="C23">
        <f ca="1">_xll.BDH(A23,"BEST_EPS",$B$2,$B$2,"BEST_FPERIOD_OVERRIDE=2bf","fill=previous","Days=A")</f>
        <v>238.35599999999999</v>
      </c>
      <c r="D23">
        <f ca="1">_xll.BDH(A23,"BEST_EPS",$B$2,$B$2,"BEST_FPERIOD_OVERRIDE=3bf","fill=previous","Days=A")</f>
        <v>268.35300000000001</v>
      </c>
      <c r="E23">
        <f ca="1">_xll.BDH(A23,"BEST_TARGET_PRICE",$B$2,$B$2,"fill=previous","Days=A")</f>
        <v>9954.2860000000001</v>
      </c>
      <c r="F23">
        <f ca="1">_xll.BDH($A23,F$6,$B$2,$B$2,"Dir=V","Dts=H")</f>
        <v>8530</v>
      </c>
      <c r="G23">
        <f ca="1">_xll.BDH($A23,G$6,$B$2,$B$2,"Dir=V","Dts=H")</f>
        <v>8600</v>
      </c>
      <c r="H23">
        <f ca="1">_xll.BDH($A23,H$6,$B$2,$B$2,"Dir=V","Dts=H")</f>
        <v>8430</v>
      </c>
      <c r="I23">
        <f ca="1">_xll.BDH($A23,I$6,$B$2,$B$2,"Dir=V","Dts=H")</f>
        <v>8510</v>
      </c>
      <c r="J23" t="s">
        <v>1411</v>
      </c>
      <c r="K23">
        <f t="shared" si="0"/>
        <v>9225</v>
      </c>
      <c r="L23">
        <f t="shared" si="1"/>
        <v>10750</v>
      </c>
      <c r="M23" t="e">
        <f>_xll.BDS(A23,"BEST_ANALYST_RECS_BULK","headers=n","startrow",MATCH(1,_xll.BDS(A23,"BEST_ANALYST_RECS_BULK","headers=n","endcol=9","startcol=9","array=t"),0),"endrow",MATCH(1,_xll.BDS(A23,"BEST_ANALYST_RECS_BULK","headers=n","endcol=9","startcol=9","array=t"),0),"cols=10;rows=1")</f>
        <v>#N/A</v>
      </c>
      <c r="T23" s="2"/>
      <c r="W23" t="str">
        <f>_xll.BDS(A23,"BEST_ANALYST_RECS_BULK","headers=n","startrow",MATCH(2,_xll.BDS(A23,"BEST_ANALYST_RECS_BULK","headers=n","endcol=9","startcol=9","array=t"),0),"endrow",MATCH(2,_xll.BDS(A23,"BEST_ANALYST_RECS_BULK","headers=n","endcol=9","startcol=9","array=t"),0),"cols=10;rows=1")</f>
        <v>KBC Securities</v>
      </c>
      <c r="X23" t="s">
        <v>1354</v>
      </c>
      <c r="Y23" t="s">
        <v>21</v>
      </c>
      <c r="Z23">
        <v>4</v>
      </c>
      <c r="AA23" t="s">
        <v>23</v>
      </c>
      <c r="AB23">
        <v>10750</v>
      </c>
      <c r="AC23" t="s">
        <v>27</v>
      </c>
      <c r="AD23" s="2">
        <v>45729</v>
      </c>
      <c r="AE23">
        <v>2</v>
      </c>
      <c r="AF23">
        <v>3.28</v>
      </c>
      <c r="AG23" t="str">
        <f>_xll.BDS(A23,"BEST_ANALYST_RECS_BULK","headers=n","startrow",MATCH(3,_xll.BDS(A23,"BEST_ANALYST_RECS_BULK","headers=n","endcol=9","startcol=9","array=t"),0),"endrow",MATCH(3,_xll.BDS(A23,"BEST_ANALYST_RECS_BULK","headers=n","endcol=9","startcol=9","array=t"),0),"cols=10;rows=1")</f>
        <v>BNP Paribas Exane</v>
      </c>
      <c r="AH23" t="s">
        <v>1231</v>
      </c>
      <c r="AI23" t="s">
        <v>39</v>
      </c>
      <c r="AJ23">
        <v>1</v>
      </c>
      <c r="AK23" t="s">
        <v>18</v>
      </c>
      <c r="AL23">
        <v>7700</v>
      </c>
      <c r="AM23" t="s">
        <v>19</v>
      </c>
      <c r="AN23" s="2">
        <v>45735</v>
      </c>
      <c r="AO23">
        <v>3</v>
      </c>
      <c r="AP23">
        <v>1.49</v>
      </c>
    </row>
    <row r="24" spans="1:42" x14ac:dyDescent="0.25">
      <c r="A24" t="s">
        <v>694</v>
      </c>
      <c r="B24">
        <f ca="1">_xll.BDH(A24,"BEST_EPS",$B$2,$B$2,"BEST_FPERIOD_OVERRIDE=1bf","fill=previous","Days=A")</f>
        <v>1.542</v>
      </c>
      <c r="C24" t="str">
        <f ca="1">_xll.BDH(A24,"BEST_EPS",$B$2,$B$2,"BEST_FPERIOD_OVERRIDE=2bf","fill=previous","Days=A")</f>
        <v>#N/A N/A</v>
      </c>
      <c r="D24" t="str">
        <f ca="1">_xll.BDH(A24,"BEST_EPS",$B$2,$B$2,"BEST_FPERIOD_OVERRIDE=3bf","fill=previous","Days=A")</f>
        <v>#N/A N/A</v>
      </c>
      <c r="E24">
        <f ca="1">_xll.BDH(A24,"BEST_TARGET_PRICE",$B$2,$B$2,"fill=previous","Days=A")</f>
        <v>293.5</v>
      </c>
      <c r="F24">
        <f ca="1">_xll.BDH($A24,F$6,$B$2,$B$2,"Dir=V","Dts=H")</f>
        <v>236.8</v>
      </c>
      <c r="G24">
        <f ca="1">_xll.BDH($A24,G$6,$B$2,$B$2,"Dir=V","Dts=H")</f>
        <v>237.6</v>
      </c>
      <c r="H24">
        <f ca="1">_xll.BDH($A24,H$6,$B$2,$B$2,"Dir=V","Dts=H")</f>
        <v>233</v>
      </c>
      <c r="I24">
        <f ca="1">_xll.BDH($A24,I$6,$B$2,$B$2,"Dir=V","Dts=H")</f>
        <v>236.8</v>
      </c>
      <c r="J24" t="s">
        <v>1411</v>
      </c>
      <c r="K24">
        <f t="shared" si="0"/>
        <v>290</v>
      </c>
      <c r="L24">
        <f t="shared" si="1"/>
        <v>300</v>
      </c>
      <c r="M24" t="str">
        <f>_xll.BDS(A24,"BEST_ANALYST_RECS_BULK","headers=n","startrow",MATCH(1,_xll.BDS(A24,"BEST_ANALYST_RECS_BULK","headers=n","endcol=9","startcol=9","array=t"),0),"endrow",MATCH(1,_xll.BDS(A24,"BEST_ANALYST_RECS_BULK","headers=n","endcol=9","startcol=9","array=t"),0),"cols=10;rows=1")</f>
        <v>KBC Securities</v>
      </c>
      <c r="N24" t="s">
        <v>846</v>
      </c>
      <c r="O24" t="s">
        <v>20</v>
      </c>
      <c r="P24">
        <v>5</v>
      </c>
      <c r="Q24" t="s">
        <v>18</v>
      </c>
      <c r="R24">
        <v>300</v>
      </c>
      <c r="S24" t="s">
        <v>19</v>
      </c>
      <c r="T24" s="2">
        <v>45722</v>
      </c>
      <c r="U24">
        <v>1</v>
      </c>
      <c r="V24">
        <v>21.01</v>
      </c>
      <c r="W24" t="e">
        <f>_xll.BDS(A24,"BEST_ANALYST_RECS_BULK","headers=n","startrow",MATCH(2,_xll.BDS(A24,"BEST_ANALYST_RECS_BULK","headers=n","endcol=9","startcol=9","array=t"),0),"endrow",MATCH(2,_xll.BDS(A24,"BEST_ANALYST_RECS_BULK","headers=n","endcol=9","startcol=9","array=t"),0),"cols=10;rows=1")</f>
        <v>#N/A</v>
      </c>
      <c r="X24" t="s">
        <v>887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f>_xll.BDS(A24,"BEST_ANALYST_RECS_BULK","headers=n","startrow",MATCH(3,_xll.BDS(A24,"BEST_ANALYST_RECS_BULK","headers=n","endcol=9","startcol=9","array=t"),0),"endrow",MATCH(3,_xll.BDS(A24,"BEST_ANALYST_RECS_BULK","headers=n","endcol=9","startcol=9","array=t"),0),"cols=10;rows=1")</f>
        <v>#N/A</v>
      </c>
      <c r="AH24" t="s">
        <v>913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724</v>
      </c>
      <c r="B25">
        <f ca="1">_xll.BDH(A25,"BEST_EPS",$B$2,$B$2,"BEST_FPERIOD_OVERRIDE=1bf","fill=previous","Days=A")</f>
        <v>6.0759999999999996</v>
      </c>
      <c r="C25">
        <f ca="1">_xll.BDH(A25,"BEST_EPS",$B$2,$B$2,"BEST_FPERIOD_OVERRIDE=2bf","fill=previous","Days=A")</f>
        <v>6.9710000000000001</v>
      </c>
      <c r="D25">
        <f ca="1">_xll.BDH(A25,"BEST_EPS",$B$2,$B$2,"BEST_FPERIOD_OVERRIDE=3bf","fill=previous","Days=A")</f>
        <v>7.89</v>
      </c>
      <c r="E25">
        <f ca="1">_xll.BDH(A25,"BEST_TARGET_PRICE",$B$2,$B$2,"fill=previous","Days=A")</f>
        <v>90.924999999999997</v>
      </c>
      <c r="F25">
        <f ca="1">_xll.BDH($A25,F$6,$B$2,$B$2,"Dir=V","Dts=H")</f>
        <v>68.5</v>
      </c>
      <c r="G25">
        <f ca="1">_xll.BDH($A25,G$6,$B$2,$B$2,"Dir=V","Dts=H")</f>
        <v>69.209999999999994</v>
      </c>
      <c r="H25">
        <f ca="1">_xll.BDH($A25,H$6,$B$2,$B$2,"Dir=V","Dts=H")</f>
        <v>67.38</v>
      </c>
      <c r="I25">
        <f ca="1">_xll.BDH($A25,I$6,$B$2,$B$2,"Dir=V","Dts=H")</f>
        <v>67.989999999999995</v>
      </c>
      <c r="J25" t="s">
        <v>1411</v>
      </c>
      <c r="K25">
        <f t="shared" si="0"/>
        <v>81</v>
      </c>
      <c r="L25">
        <f t="shared" si="1"/>
        <v>86</v>
      </c>
      <c r="M25" t="str">
        <f>_xll.BDS(A25,"BEST_ANALYST_RECS_BULK","headers=n","startrow",MATCH(1,_xll.BDS(A25,"BEST_ANALYST_RECS_BULK","headers=n","endcol=9","startcol=9","array=t"),0),"endrow",MATCH(1,_xll.BDS(A25,"BEST_ANALYST_RECS_BULK","headers=n","endcol=9","startcol=9","array=t"),0),"cols=10;rows=1")</f>
        <v>Barclays</v>
      </c>
      <c r="N25" t="s">
        <v>989</v>
      </c>
      <c r="O25" t="s">
        <v>36</v>
      </c>
      <c r="P25">
        <v>3</v>
      </c>
      <c r="Q25" t="s">
        <v>18</v>
      </c>
      <c r="R25">
        <v>86</v>
      </c>
      <c r="S25" t="s">
        <v>19</v>
      </c>
      <c r="T25" s="2">
        <v>45715</v>
      </c>
      <c r="U25">
        <v>1</v>
      </c>
      <c r="V25">
        <v>12.67</v>
      </c>
      <c r="W25" t="str">
        <f>_xll.BDS(A25,"BEST_ANALYST_RECS_BULK","headers=n","startrow",MATCH(2,_xll.BDS(A25,"BEST_ANALYST_RECS_BULK","headers=n","endcol=9","startcol=9","array=t"),0),"endrow",MATCH(2,_xll.BDS(A25,"BEST_ANALYST_RECS_BULK","headers=n","endcol=9","startcol=9","array=t"),0),"cols=10;rows=1")</f>
        <v>Citi</v>
      </c>
      <c r="X25" t="s">
        <v>922</v>
      </c>
      <c r="Y25" t="s">
        <v>25</v>
      </c>
      <c r="Z25">
        <v>3</v>
      </c>
      <c r="AA25" t="s">
        <v>18</v>
      </c>
      <c r="AB25">
        <v>75</v>
      </c>
      <c r="AC25" t="s">
        <v>19</v>
      </c>
      <c r="AD25" s="2">
        <v>45727</v>
      </c>
      <c r="AE25">
        <v>2</v>
      </c>
      <c r="AF25">
        <v>0</v>
      </c>
      <c r="AG25" t="str">
        <f>_xll.BDS(A25,"BEST_ANALYST_RECS_BULK","headers=n","startrow",MATCH(3,_xll.BDS(A25,"BEST_ANALYST_RECS_BULK","headers=n","endcol=9","startcol=9","array=t"),0),"endrow",MATCH(3,_xll.BDS(A25,"BEST_ANALYST_RECS_BULK","headers=n","endcol=9","startcol=9","array=t"),0),"cols=10;rows=1")</f>
        <v>Deutsche Bank</v>
      </c>
      <c r="AH25" t="s">
        <v>1101</v>
      </c>
      <c r="AI25" t="s">
        <v>20</v>
      </c>
      <c r="AJ25">
        <v>5</v>
      </c>
      <c r="AK25" t="s">
        <v>18</v>
      </c>
      <c r="AL25">
        <v>82</v>
      </c>
      <c r="AM25" t="s">
        <v>22</v>
      </c>
      <c r="AN25" s="2">
        <v>45721</v>
      </c>
      <c r="AO25">
        <v>3</v>
      </c>
      <c r="AP25">
        <v>-7.56</v>
      </c>
    </row>
    <row r="26" spans="1:42" x14ac:dyDescent="0.25">
      <c r="A26" t="s">
        <v>794</v>
      </c>
      <c r="B26" t="str">
        <f ca="1">_xll.BDH(A26,"BEST_EPS",$B$2,$B$2,"BEST_FPERIOD_OVERRIDE=1bf","fill=previous","Days=A")</f>
        <v>#N/A N/A</v>
      </c>
      <c r="C26" t="str">
        <f ca="1">_xll.BDH(A26,"BEST_EPS",$B$2,$B$2,"BEST_FPERIOD_OVERRIDE=2bf","fill=previous","Days=A")</f>
        <v>#N/A N/A</v>
      </c>
      <c r="D26" t="str">
        <f ca="1">_xll.BDH(A26,"BEST_EPS",$B$2,$B$2,"BEST_FPERIOD_OVERRIDE=3bf","fill=previous","Days=A")</f>
        <v>#N/A N/A</v>
      </c>
      <c r="E26">
        <f ca="1">_xll.BDH(A26,"BEST_TARGET_PRICE",$B$2,$B$2,"fill=previous","Days=A")</f>
        <v>186</v>
      </c>
      <c r="F26">
        <f ca="1">_xll.BDH($A26,F$6,$B$2,$B$2,"Dir=V","Dts=H")</f>
        <v>142</v>
      </c>
      <c r="G26">
        <f ca="1">_xll.BDH($A26,G$6,$B$2,$B$2,"Dir=V","Dts=H")</f>
        <v>142.6</v>
      </c>
      <c r="H26">
        <f ca="1">_xll.BDH($A26,H$6,$B$2,$B$2,"Dir=V","Dts=H")</f>
        <v>140</v>
      </c>
      <c r="I26">
        <f ca="1">_xll.BDH($A26,I$6,$B$2,$B$2,"Dir=V","Dts=H")</f>
        <v>140.19999999999999</v>
      </c>
      <c r="J26" t="s">
        <v>1411</v>
      </c>
      <c r="K26">
        <f t="shared" si="0"/>
        <v>112.925</v>
      </c>
      <c r="L26">
        <f t="shared" si="1"/>
        <v>186</v>
      </c>
      <c r="M26" t="str">
        <f>_xll.BDS(A26,"BEST_ANALYST_RECS_BULK","headers=n","startrow",MATCH(1,_xll.BDS(A26,"BEST_ANALYST_RECS_BULK","headers=n","endcol=9","startcol=9","array=t"),0),"endrow",MATCH(1,_xll.BDS(A26,"BEST_ANALYST_RECS_BULK","headers=n","endcol=9","startcol=9","array=t"),0),"cols=10;rows=1")</f>
        <v>KBC Securities</v>
      </c>
      <c r="N26" t="s">
        <v>846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45722</v>
      </c>
      <c r="U26">
        <v>1</v>
      </c>
      <c r="V26">
        <v>59.64</v>
      </c>
      <c r="W26" t="str">
        <f>_xll.BDS(A26,"BEST_ANALYST_RECS_BULK","headers=n","startrow",MATCH(2,_xll.BDS(A26,"BEST_ANALYST_RECS_BULK","headers=n","endcol=9","startcol=9","array=t"),0),"endrow",MATCH(2,_xll.BDS(A26,"BEST_ANALYST_RECS_BULK","headers=n","endcol=9","startcol=9","array=t"),0),"cols=10;rows=1")</f>
        <v>ISS-EVA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-59.64</v>
      </c>
      <c r="AG26" t="e">
        <f>_xll.BDS(A26,"BEST_ANALYST_RECS_BULK","headers=n","startrow",MATCH(3,_xll.BDS(A26,"BEST_ANALYST_RECS_BULK","headers=n","endcol=9","startcol=9","array=t"),0),"endrow",MATCH(3,_xll.BDS(A26,"BEST_ANALYST_RECS_BULK","headers=n","endcol=9","startcol=9","array=t"),0),"cols=10;rows=1")</f>
        <v>#N/A</v>
      </c>
      <c r="AH26" t="s">
        <v>916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378</v>
      </c>
      <c r="B27">
        <f ca="1">_xll.BDH(A27,"BEST_EPS",$B$2,$B$2,"BEST_FPERIOD_OVERRIDE=1bf","fill=previous","Days=A")</f>
        <v>7.8760000000000003</v>
      </c>
      <c r="C27">
        <f ca="1">_xll.BDH(A27,"BEST_EPS",$B$2,$B$2,"BEST_FPERIOD_OVERRIDE=2bf","fill=previous","Days=A")</f>
        <v>10.005000000000001</v>
      </c>
      <c r="D27">
        <f ca="1">_xll.BDH(A27,"BEST_EPS",$B$2,$B$2,"BEST_FPERIOD_OVERRIDE=3bf","fill=previous","Days=A")</f>
        <v>12.39</v>
      </c>
      <c r="E27">
        <f ca="1">_xll.BDH(A27,"BEST_TARGET_PRICE",$B$2,$B$2,"fill=previous","Days=A")</f>
        <v>206.333</v>
      </c>
      <c r="F27">
        <f ca="1">_xll.BDH($A27,F$6,$B$2,$B$2,"Dir=V","Dts=H")</f>
        <v>180.1</v>
      </c>
      <c r="G27">
        <f ca="1">_xll.BDH($A27,G$6,$B$2,$B$2,"Dir=V","Dts=H")</f>
        <v>181.05</v>
      </c>
      <c r="H27">
        <f ca="1">_xll.BDH($A27,H$6,$B$2,$B$2,"Dir=V","Dts=H")</f>
        <v>177.9</v>
      </c>
      <c r="I27">
        <f ca="1">_xll.BDH($A27,I$6,$B$2,$B$2,"Dir=V","Dts=H")</f>
        <v>179.7</v>
      </c>
      <c r="J27" t="s">
        <v>1411</v>
      </c>
      <c r="K27">
        <f t="shared" si="0"/>
        <v>203</v>
      </c>
      <c r="L27">
        <f t="shared" si="1"/>
        <v>220</v>
      </c>
      <c r="M27" t="str">
        <f>_xll.BDS(A27,"BEST_ANALYST_RECS_BULK","headers=n","startrow",MATCH(1,_xll.BDS(A27,"BEST_ANALYST_RECS_BULK","headers=n","endcol=9","startcol=9","array=t"),0),"endrow",MATCH(1,_xll.BDS(A27,"BEST_ANALYST_RECS_BULK","headers=n","endcol=9","startcol=9","array=t"),0),"cols=10;rows=1")</f>
        <v>ING Bank</v>
      </c>
      <c r="N27" t="s">
        <v>1435</v>
      </c>
      <c r="O27" t="s">
        <v>20</v>
      </c>
      <c r="P27">
        <v>5</v>
      </c>
      <c r="Q27" t="s">
        <v>18</v>
      </c>
      <c r="R27">
        <v>220</v>
      </c>
      <c r="S27" t="s">
        <v>22</v>
      </c>
      <c r="T27" s="2">
        <v>45736</v>
      </c>
      <c r="U27">
        <v>1</v>
      </c>
      <c r="V27">
        <v>68.75</v>
      </c>
      <c r="W27" t="str">
        <f>_xll.BDS(A27,"BEST_ANALYST_RECS_BULK","headers=n","startrow",MATCH(2,_xll.BDS(A27,"BEST_ANALYST_RECS_BULK","headers=n","endcol=9","startcol=9","array=t"),0),"endrow",MATCH(2,_xll.BDS(A27,"BEST_ANALYST_RECS_BULK","headers=n","endcol=9","startcol=9","array=t"),0),"cols=10;rows=1")</f>
        <v>Kempen</v>
      </c>
      <c r="X27" t="s">
        <v>1177</v>
      </c>
      <c r="Y27" t="s">
        <v>25</v>
      </c>
      <c r="Z27">
        <v>3</v>
      </c>
      <c r="AA27" t="s">
        <v>18</v>
      </c>
      <c r="AB27">
        <v>175</v>
      </c>
      <c r="AC27" t="s">
        <v>19</v>
      </c>
      <c r="AD27" s="2">
        <v>45715</v>
      </c>
      <c r="AE27">
        <v>2</v>
      </c>
      <c r="AF27">
        <v>55.65</v>
      </c>
      <c r="AG27" t="str">
        <f>_xll.BDS(A27,"BEST_ANALYST_RECS_BULK","headers=n","startrow",MATCH(3,_xll.BDS(A27,"BEST_ANALYST_RECS_BULK","headers=n","endcol=9","startcol=9","array=t"),0),"endrow",MATCH(3,_xll.BDS(A27,"BEST_ANALYST_RECS_BULK","headers=n","endcol=9","startcol=9","array=t"),0),"cols=10;rows=1")</f>
        <v>KBC Securities</v>
      </c>
      <c r="AH27" t="s">
        <v>1355</v>
      </c>
      <c r="AI27" t="s">
        <v>21</v>
      </c>
      <c r="AJ27">
        <v>4</v>
      </c>
      <c r="AK27" t="s">
        <v>18</v>
      </c>
      <c r="AL27">
        <v>214</v>
      </c>
      <c r="AM27" t="s">
        <v>27</v>
      </c>
      <c r="AN27" s="2">
        <v>45735</v>
      </c>
      <c r="AO27">
        <v>3</v>
      </c>
      <c r="AP27">
        <v>51.26</v>
      </c>
    </row>
    <row r="28" spans="1:42" x14ac:dyDescent="0.25">
      <c r="A28" t="s">
        <v>820</v>
      </c>
      <c r="B28">
        <f ca="1">_xll.BDH(A28,"BEST_EPS",$B$2,$B$2,"BEST_FPERIOD_OVERRIDE=1bf","fill=previous","Days=A")</f>
        <v>1.552</v>
      </c>
      <c r="C28">
        <f ca="1">_xll.BDH(A28,"BEST_EPS",$B$2,$B$2,"BEST_FPERIOD_OVERRIDE=2bf","fill=previous","Days=A")</f>
        <v>1.6319999999999999</v>
      </c>
      <c r="D28">
        <f ca="1">_xll.BDH(A28,"BEST_EPS",$B$2,$B$2,"BEST_FPERIOD_OVERRIDE=3bf","fill=previous","Days=A")</f>
        <v>1.6970000000000001</v>
      </c>
      <c r="E28">
        <f ca="1">_xll.BDH(A28,"BEST_TARGET_PRICE",$B$2,$B$2,"fill=previous","Days=A")</f>
        <v>24.835999999999999</v>
      </c>
      <c r="F28">
        <f ca="1">_xll.BDH($A28,F$6,$B$2,$B$2,"Dir=V","Dts=H")</f>
        <v>21.96</v>
      </c>
      <c r="G28">
        <f ca="1">_xll.BDH($A28,G$6,$B$2,$B$2,"Dir=V","Dts=H")</f>
        <v>22.04</v>
      </c>
      <c r="H28">
        <f ca="1">_xll.BDH($A28,H$6,$B$2,$B$2,"Dir=V","Dts=H")</f>
        <v>21.74</v>
      </c>
      <c r="I28">
        <f ca="1">_xll.BDH($A28,I$6,$B$2,$B$2,"Dir=V","Dts=H")</f>
        <v>21.92</v>
      </c>
      <c r="J28" t="s">
        <v>1411</v>
      </c>
      <c r="K28">
        <f t="shared" si="0"/>
        <v>22.5</v>
      </c>
      <c r="L28">
        <f t="shared" si="1"/>
        <v>20.5</v>
      </c>
      <c r="M28" t="str">
        <f>_xll.BDS(A28,"BEST_ANALYST_RECS_BULK","headers=n","startrow",MATCH(1,_xll.BDS(A28,"BEST_ANALYST_RECS_BULK","headers=n","endcol=9","startcol=9","array=t"),0),"endrow",MATCH(1,_xll.BDS(A28,"BEST_ANALYST_RECS_BULK","headers=n","endcol=9","startcol=9","array=t"),0),"cols=10;rows=1")</f>
        <v>Jefferies</v>
      </c>
      <c r="N28" t="s">
        <v>906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45691</v>
      </c>
      <c r="U28">
        <v>1</v>
      </c>
      <c r="V28">
        <v>23.62</v>
      </c>
      <c r="W28" t="str">
        <f>_xll.BDS(A28,"BEST_ANALYST_RECS_BULK","headers=n","startrow",MATCH(2,_xll.BDS(A28,"BEST_ANALYST_RECS_BULK","headers=n","endcol=9","startcol=9","array=t"),0),"endrow",MATCH(2,_xll.BDS(A28,"BEST_ANALYST_RECS_BULK","headers=n","endcol=9","startcol=9","array=t"),0),"cols=10;rows=1")</f>
        <v>JP Morgan</v>
      </c>
      <c r="X28" t="s">
        <v>1041</v>
      </c>
      <c r="Y28" t="s">
        <v>45</v>
      </c>
      <c r="Z28">
        <v>1</v>
      </c>
      <c r="AA28" t="s">
        <v>18</v>
      </c>
      <c r="AB28">
        <v>23</v>
      </c>
      <c r="AC28" t="s">
        <v>19</v>
      </c>
      <c r="AD28" s="2">
        <v>45636</v>
      </c>
      <c r="AE28">
        <v>2</v>
      </c>
      <c r="AF28">
        <v>8.2100000000000009</v>
      </c>
      <c r="AG28" t="str">
        <f>_xll.BDS(A28,"BEST_ANALYST_RECS_BULK","headers=n","startrow",MATCH(3,_xll.BDS(A28,"BEST_ANALYST_RECS_BULK","headers=n","endcol=9","startcol=9","array=t"),0),"endrow",MATCH(3,_xll.BDS(A28,"BEST_ANALYST_RECS_BULK","headers=n","endcol=9","startcol=9","array=t"),0),"cols=10;rows=1")</f>
        <v>Kepler Cheuvreux</v>
      </c>
      <c r="AH28" t="s">
        <v>1391</v>
      </c>
      <c r="AI28" t="s">
        <v>20</v>
      </c>
      <c r="AJ28">
        <v>5</v>
      </c>
      <c r="AK28" t="s">
        <v>18</v>
      </c>
      <c r="AL28">
        <v>24</v>
      </c>
      <c r="AM28" t="s">
        <v>19</v>
      </c>
      <c r="AN28" s="2">
        <v>45688</v>
      </c>
      <c r="AO28">
        <v>3</v>
      </c>
      <c r="AP28">
        <v>4.78</v>
      </c>
    </row>
    <row r="29" spans="1:42" x14ac:dyDescent="0.25">
      <c r="A29" t="s">
        <v>630</v>
      </c>
      <c r="B29">
        <f ca="1">_xll.BDH(A29,"BEST_EPS",$B$2,$B$2,"BEST_FPERIOD_OVERRIDE=1bf","fill=previous","Days=A")</f>
        <v>1.1080000000000001</v>
      </c>
      <c r="C29">
        <f ca="1">_xll.BDH(A29,"BEST_EPS",$B$2,$B$2,"BEST_FPERIOD_OVERRIDE=2bf","fill=previous","Days=A")</f>
        <v>2.63</v>
      </c>
      <c r="D29">
        <f ca="1">_xll.BDH(A29,"BEST_EPS",$B$2,$B$2,"BEST_FPERIOD_OVERRIDE=3bf","fill=previous","Days=A")</f>
        <v>3.6749999999999998</v>
      </c>
      <c r="E29">
        <f ca="1">_xll.BDH(A29,"BEST_TARGET_PRICE",$B$2,$B$2,"fill=previous","Days=A")</f>
        <v>61.75</v>
      </c>
      <c r="F29">
        <f ca="1">_xll.BDH($A29,F$6,$B$2,$B$2,"Dir=V","Dts=H")</f>
        <v>57.96</v>
      </c>
      <c r="G29">
        <f ca="1">_xll.BDH($A29,G$6,$B$2,$B$2,"Dir=V","Dts=H")</f>
        <v>58.5</v>
      </c>
      <c r="H29">
        <f ca="1">_xll.BDH($A29,H$6,$B$2,$B$2,"Dir=V","Dts=H")</f>
        <v>57.96</v>
      </c>
      <c r="I29">
        <f ca="1">_xll.BDH($A29,I$6,$B$2,$B$2,"Dir=V","Dts=H")</f>
        <v>58.22</v>
      </c>
      <c r="J29" t="s">
        <v>1412</v>
      </c>
      <c r="K29">
        <f t="shared" si="0"/>
        <v>61.333333333333336</v>
      </c>
      <c r="L29">
        <f t="shared" si="1"/>
        <v>60</v>
      </c>
      <c r="M29" t="str">
        <f>_xll.BDS(A29,"BEST_ANALYST_RECS_BULK","headers=n","startrow",MATCH(1,_xll.BDS(A29,"BEST_ANALYST_RECS_BULK","headers=n","endcol=9","startcol=9","array=t"),0),"endrow",MATCH(1,_xll.BDS(A29,"BEST_ANALYST_RECS_BULK","headers=n","endcol=9","startcol=9","array=t"),0),"cols=10;rows=1")</f>
        <v>Alembic Global Advisors</v>
      </c>
      <c r="N29" t="s">
        <v>1083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45714</v>
      </c>
      <c r="U29">
        <v>1</v>
      </c>
      <c r="V29">
        <v>15.75</v>
      </c>
      <c r="W29" t="str">
        <f>_xll.BDS(A29,"BEST_ANALYST_RECS_BULK","headers=n","startrow",MATCH(2,_xll.BDS(A29,"BEST_ANALYST_RECS_BULK","headers=n","endcol=9","startcol=9","array=t"),0),"endrow",MATCH(2,_xll.BDS(A29,"BEST_ANALYST_RECS_BULK","headers=n","endcol=9","startcol=9","array=t"),0),"cols=10;rows=1")</f>
        <v>Landesbank Baden-Wuerttemberg</v>
      </c>
      <c r="X29" t="s">
        <v>1281</v>
      </c>
      <c r="Y29" t="s">
        <v>28</v>
      </c>
      <c r="Z29">
        <v>3</v>
      </c>
      <c r="AA29" t="s">
        <v>18</v>
      </c>
      <c r="AB29">
        <v>62</v>
      </c>
      <c r="AC29" t="s">
        <v>19</v>
      </c>
      <c r="AD29" s="2">
        <v>45721</v>
      </c>
      <c r="AE29">
        <v>2</v>
      </c>
      <c r="AF29">
        <v>15.59</v>
      </c>
      <c r="AG29" t="str">
        <f>_xll.BDS(A29,"BEST_ANALYST_RECS_BULK","headers=n","startrow",MATCH(3,_xll.BDS(A29,"BEST_ANALYST_RECS_BULK","headers=n","endcol=9","startcol=9","array=t"),0),"endrow",MATCH(3,_xll.BDS(A29,"BEST_ANALYST_RECS_BULK","headers=n","endcol=9","startcol=9","array=t"),0),"cols=10;rows=1")</f>
        <v>Deutsche Bank</v>
      </c>
      <c r="AH29" t="s">
        <v>835</v>
      </c>
      <c r="AI29" t="s">
        <v>28</v>
      </c>
      <c r="AJ29">
        <v>3</v>
      </c>
      <c r="AK29" t="s">
        <v>18</v>
      </c>
      <c r="AL29">
        <v>62</v>
      </c>
      <c r="AM29" t="s">
        <v>22</v>
      </c>
      <c r="AN29" s="2">
        <v>45726</v>
      </c>
      <c r="AO29">
        <v>3</v>
      </c>
      <c r="AP29">
        <v>15.15</v>
      </c>
    </row>
    <row r="30" spans="1:42" x14ac:dyDescent="0.25">
      <c r="A30" t="s">
        <v>432</v>
      </c>
      <c r="B30">
        <f ca="1">_xll.BDH(A30,"BEST_EPS",$B$2,$B$2,"BEST_FPERIOD_OVERRIDE=1bf","fill=previous","Days=A")</f>
        <v>1.8560000000000001</v>
      </c>
      <c r="C30" t="str">
        <f ca="1">_xll.BDH(A30,"BEST_EPS",$B$2,$B$2,"BEST_FPERIOD_OVERRIDE=2bf","fill=previous","Days=A")</f>
        <v>#N/A N/A</v>
      </c>
      <c r="D30" t="str">
        <f ca="1">_xll.BDH(A30,"BEST_EPS",$B$2,$B$2,"BEST_FPERIOD_OVERRIDE=3bf","fill=previous","Days=A")</f>
        <v>#N/A N/A</v>
      </c>
      <c r="E30" t="str">
        <f ca="1">_xll.BDH(A30,"BEST_TARGET_PRICE",$B$2,$B$2,"fill=previous","Days=A")</f>
        <v>#N/A N/A</v>
      </c>
      <c r="F30">
        <f ca="1">_xll.BDH($A30,F$6,$B$2,$B$2,"Dir=V","Dts=H")</f>
        <v>1.91</v>
      </c>
      <c r="G30">
        <f ca="1">_xll.BDH($A30,G$6,$B$2,$B$2,"Dir=V","Dts=H")</f>
        <v>1.92</v>
      </c>
      <c r="H30">
        <f ca="1">_xll.BDH($A30,H$6,$B$2,$B$2,"Dir=V","Dts=H")</f>
        <v>1.855</v>
      </c>
      <c r="I30">
        <f ca="1">_xll.BDH($A30,I$6,$B$2,$B$2,"Dir=V","Dts=H")</f>
        <v>1.855</v>
      </c>
      <c r="J30" t="s">
        <v>1412</v>
      </c>
      <c r="K30">
        <f t="shared" si="0"/>
        <v>695.75999999999988</v>
      </c>
      <c r="L30">
        <f t="shared" si="1"/>
        <v>2.2799999999999998</v>
      </c>
      <c r="M30" t="str">
        <f>_xll.BDS(A30,"BEST_ANALYST_RECS_BULK","headers=n","startrow",MATCH(1,_xll.BDS(A30,"BEST_ANALYST_RECS_BULK","headers=n","endcol=9","startcol=9","array=t"),0),"endrow",MATCH(1,_xll.BDS(A30,"BEST_ANALYST_RECS_BULK","headers=n","endcol=9","startcol=9","array=t"),0),"cols=10;rows=1")</f>
        <v>AlphaValue/Baader Europe</v>
      </c>
      <c r="N30" t="s">
        <v>843</v>
      </c>
      <c r="O30" t="s">
        <v>832</v>
      </c>
      <c r="P30">
        <v>4</v>
      </c>
      <c r="Q30" t="s">
        <v>26</v>
      </c>
      <c r="R30">
        <v>2.2799999999999998</v>
      </c>
      <c r="S30" t="s">
        <v>27</v>
      </c>
      <c r="T30" s="2">
        <v>45722</v>
      </c>
      <c r="U30">
        <v>1</v>
      </c>
      <c r="V30">
        <v>66.760000000000005</v>
      </c>
      <c r="W30" t="e">
        <f>_xll.BDS(A30,"BEST_ANALYST_RECS_BULK","headers=n","startrow",MATCH(2,_xll.BDS(A30,"BEST_ANALYST_RECS_BULK","headers=n","endcol=9","startcol=9","array=t"),0),"endrow",MATCH(2,_xll.BDS(A30,"BEST_ANALYST_RECS_BULK","headers=n","endcol=9","startcol=9","array=t"),0),"cols=10;rows=1")</f>
        <v>#N/A</v>
      </c>
      <c r="X30" t="s">
        <v>865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f>_xll.BDS(A30,"BEST_ANALYST_RECS_BULK","headers=n","startrow",MATCH(3,_xll.BDS(A30,"BEST_ANALYST_RECS_BULK","headers=n","endcol=9","startcol=9","array=t"),0),"endrow",MATCH(3,_xll.BDS(A30,"BEST_ANALYST_RECS_BULK","headers=n","endcol=9","startcol=9","array=t"),0),"cols=10;rows=1")</f>
        <v>#N/A</v>
      </c>
      <c r="AH30" t="s">
        <v>38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568</v>
      </c>
      <c r="B31">
        <f ca="1">_xll.BDH(A31,"BEST_EPS",$B$2,$B$2,"BEST_FPERIOD_OVERRIDE=1bf","fill=previous","Days=A")</f>
        <v>5.5890000000000004</v>
      </c>
      <c r="C31">
        <f ca="1">_xll.BDH(A31,"BEST_EPS",$B$2,$B$2,"BEST_FPERIOD_OVERRIDE=2bf","fill=previous","Days=A")</f>
        <v>6.4580000000000002</v>
      </c>
      <c r="D31">
        <f ca="1">_xll.BDH(A31,"BEST_EPS",$B$2,$B$2,"BEST_FPERIOD_OVERRIDE=3bf","fill=previous","Days=A")</f>
        <v>6.6769999999999996</v>
      </c>
      <c r="E31">
        <f ca="1">_xll.BDH(A31,"BEST_TARGET_PRICE",$B$2,$B$2,"fill=previous","Days=A")</f>
        <v>37.436</v>
      </c>
      <c r="F31">
        <f ca="1">_xll.BDH($A31,F$6,$B$2,$B$2,"Dir=V","Dts=H")</f>
        <v>33.549999999999997</v>
      </c>
      <c r="G31">
        <f ca="1">_xll.BDH($A31,G$6,$B$2,$B$2,"Dir=V","Dts=H")</f>
        <v>33.799999999999997</v>
      </c>
      <c r="H31">
        <f ca="1">_xll.BDH($A31,H$6,$B$2,$B$2,"Dir=V","Dts=H")</f>
        <v>31.85</v>
      </c>
      <c r="I31">
        <f ca="1">_xll.BDH($A31,I$6,$B$2,$B$2,"Dir=V","Dts=H")</f>
        <v>32.6</v>
      </c>
      <c r="J31" t="s">
        <v>1412</v>
      </c>
      <c r="K31">
        <f t="shared" si="0"/>
        <v>35.666666666666664</v>
      </c>
      <c r="L31">
        <f t="shared" si="1"/>
        <v>35</v>
      </c>
      <c r="M31" t="str">
        <f>_xll.BDS(A31,"BEST_ANALYST_RECS_BULK","headers=n","startrow",MATCH(1,_xll.BDS(A31,"BEST_ANALYST_RECS_BULK","headers=n","endcol=9","startcol=9","array=t"),0),"endrow",MATCH(1,_xll.BDS(A31,"BEST_ANALYST_RECS_BULK","headers=n","endcol=9","startcol=9","array=t"),0),"cols=10;rows=1")</f>
        <v>BNP Paribas Exane</v>
      </c>
      <c r="N31" t="s">
        <v>976</v>
      </c>
      <c r="O31" t="s">
        <v>17</v>
      </c>
      <c r="P31">
        <v>5</v>
      </c>
      <c r="Q31" t="s">
        <v>18</v>
      </c>
      <c r="R31">
        <v>35</v>
      </c>
      <c r="S31" t="s">
        <v>19</v>
      </c>
      <c r="T31" s="2">
        <v>45735</v>
      </c>
      <c r="U31">
        <v>1</v>
      </c>
      <c r="V31">
        <v>14.39</v>
      </c>
      <c r="W31" t="str">
        <f>_xll.BDS(A31,"BEST_ANALYST_RECS_BULK","headers=n","startrow",MATCH(2,_xll.BDS(A31,"BEST_ANALYST_RECS_BULK","headers=n","endcol=9","startcol=9","array=t"),0),"endrow",MATCH(2,_xll.BDS(A31,"BEST_ANALYST_RECS_BULK","headers=n","endcol=9","startcol=9","array=t"),0),"cols=10;rows=1")</f>
        <v>Bankhaus Metzler</v>
      </c>
      <c r="X31" t="s">
        <v>1395</v>
      </c>
      <c r="Y31" t="s">
        <v>28</v>
      </c>
      <c r="Z31">
        <v>3</v>
      </c>
      <c r="AA31" t="s">
        <v>18</v>
      </c>
      <c r="AB31">
        <v>34</v>
      </c>
      <c r="AC31" t="s">
        <v>22</v>
      </c>
      <c r="AD31" s="2">
        <v>45734</v>
      </c>
      <c r="AE31">
        <v>2</v>
      </c>
      <c r="AF31">
        <v>7.65</v>
      </c>
      <c r="AG31" t="str">
        <f>_xll.BDS(A31,"BEST_ANALYST_RECS_BULK","headers=n","startrow",MATCH(3,_xll.BDS(A31,"BEST_ANALYST_RECS_BULK","headers=n","endcol=9","startcol=9","array=t"),0),"endrow",MATCH(3,_xll.BDS(A31,"BEST_ANALYST_RECS_BULK","headers=n","endcol=9","startcol=9","array=t"),0),"cols=10;rows=1")</f>
        <v>Landesbank Baden-Wuerttemberg</v>
      </c>
      <c r="AH31" t="s">
        <v>1357</v>
      </c>
      <c r="AI31" t="s">
        <v>28</v>
      </c>
      <c r="AJ31">
        <v>3</v>
      </c>
      <c r="AK31" t="s">
        <v>26</v>
      </c>
      <c r="AL31">
        <v>38</v>
      </c>
      <c r="AM31" t="s">
        <v>19</v>
      </c>
      <c r="AN31" s="2">
        <v>45727</v>
      </c>
      <c r="AO31">
        <v>3</v>
      </c>
      <c r="AP31">
        <v>5.17</v>
      </c>
    </row>
    <row r="32" spans="1:42" x14ac:dyDescent="0.25">
      <c r="A32" t="s">
        <v>332</v>
      </c>
      <c r="B32">
        <f ca="1">_xll.BDH(A32,"BEST_EPS",$B$2,$B$2,"BEST_FPERIOD_OVERRIDE=1bf","fill=previous","Days=A")</f>
        <v>8.4019999999999992</v>
      </c>
      <c r="C32">
        <f ca="1">_xll.BDH(A32,"BEST_EPS",$B$2,$B$2,"BEST_FPERIOD_OVERRIDE=2bf","fill=previous","Days=A")</f>
        <v>11.787000000000001</v>
      </c>
      <c r="D32">
        <f ca="1">_xll.BDH(A32,"BEST_EPS",$B$2,$B$2,"BEST_FPERIOD_OVERRIDE=3bf","fill=previous","Days=A")</f>
        <v>13.994</v>
      </c>
      <c r="E32">
        <f ca="1">_xll.BDH(A32,"BEST_TARGET_PRICE",$B$2,$B$2,"fill=previous","Days=A")</f>
        <v>264.5</v>
      </c>
      <c r="F32">
        <f ca="1">_xll.BDH($A32,F$6,$B$2,$B$2,"Dir=V","Dts=H")</f>
        <v>225.5</v>
      </c>
      <c r="G32">
        <f ca="1">_xll.BDH($A32,G$6,$B$2,$B$2,"Dir=V","Dts=H")</f>
        <v>226.9</v>
      </c>
      <c r="H32">
        <f ca="1">_xll.BDH($A32,H$6,$B$2,$B$2,"Dir=V","Dts=H")</f>
        <v>221.8</v>
      </c>
      <c r="I32">
        <f ca="1">_xll.BDH($A32,I$6,$B$2,$B$2,"Dir=V","Dts=H")</f>
        <v>222.2</v>
      </c>
      <c r="J32" t="s">
        <v>1412</v>
      </c>
      <c r="K32">
        <f t="shared" si="0"/>
        <v>272.66666666666669</v>
      </c>
      <c r="L32">
        <f t="shared" si="1"/>
        <v>270</v>
      </c>
      <c r="M32" t="str">
        <f>_xll.BDS(A32,"BEST_ANALYST_RECS_BULK","headers=n","startrow",MATCH(1,_xll.BDS(A32,"BEST_ANALYST_RECS_BULK","headers=n","endcol=9","startcol=9","array=t"),0),"endrow",MATCH(1,_xll.BDS(A32,"BEST_ANALYST_RECS_BULK","headers=n","endcol=9","startcol=9","array=t"),0),"cols=10;rows=1")</f>
        <v>Landesbank Baden-Wuerttemberg</v>
      </c>
      <c r="N32" t="s">
        <v>1052</v>
      </c>
      <c r="O32" t="s">
        <v>28</v>
      </c>
      <c r="P32">
        <v>3</v>
      </c>
      <c r="Q32" t="s">
        <v>26</v>
      </c>
      <c r="R32">
        <v>270</v>
      </c>
      <c r="S32" t="s">
        <v>19</v>
      </c>
      <c r="T32" s="2">
        <v>45694</v>
      </c>
      <c r="U32">
        <v>1</v>
      </c>
      <c r="V32">
        <v>20.7</v>
      </c>
      <c r="W32" t="str">
        <f>_xll.BDS(A32,"BEST_ANALYST_RECS_BULK","headers=n","startrow",MATCH(2,_xll.BDS(A32,"BEST_ANALYST_RECS_BULK","headers=n","endcol=9","startcol=9","array=t"),0),"endrow",MATCH(2,_xll.BDS(A32,"BEST_ANALYST_RECS_BULK","headers=n","endcol=9","startcol=9","array=t"),0),"cols=10;rows=1")</f>
        <v>BNP Paribas Exane</v>
      </c>
      <c r="X32" t="s">
        <v>934</v>
      </c>
      <c r="Y32" t="s">
        <v>17</v>
      </c>
      <c r="Z32">
        <v>5</v>
      </c>
      <c r="AA32" t="s">
        <v>18</v>
      </c>
      <c r="AB32">
        <v>290</v>
      </c>
      <c r="AC32" t="s">
        <v>19</v>
      </c>
      <c r="AD32" s="2">
        <v>45736</v>
      </c>
      <c r="AE32">
        <v>2</v>
      </c>
      <c r="AF32">
        <v>13.36</v>
      </c>
      <c r="AG32" t="str">
        <f>_xll.BDS(A32,"BEST_ANALYST_RECS_BULK","headers=n","startrow",MATCH(3,_xll.BDS(A32,"BEST_ANALYST_RECS_BULK","headers=n","endcol=9","startcol=9","array=t"),0),"endrow",MATCH(3,_xll.BDS(A32,"BEST_ANALYST_RECS_BULK","headers=n","endcol=9","startcol=9","array=t"),0),"cols=10;rows=1")</f>
        <v>Morgan Stanley</v>
      </c>
      <c r="AH32" t="s">
        <v>1468</v>
      </c>
      <c r="AI32" t="s">
        <v>35</v>
      </c>
      <c r="AJ32">
        <v>5</v>
      </c>
      <c r="AK32" t="s">
        <v>18</v>
      </c>
      <c r="AL32">
        <v>258</v>
      </c>
      <c r="AM32" t="s">
        <v>22</v>
      </c>
      <c r="AN32" s="2">
        <v>45722</v>
      </c>
      <c r="AO32">
        <v>3</v>
      </c>
      <c r="AP32">
        <v>11.4</v>
      </c>
    </row>
    <row r="33" spans="1:42" x14ac:dyDescent="0.25">
      <c r="A33" t="s">
        <v>129</v>
      </c>
      <c r="B33">
        <f ca="1">_xll.BDH(A33,"BEST_EPS",$B$2,$B$2,"BEST_FPERIOD_OVERRIDE=1bf","fill=previous","Days=A")</f>
        <v>28.507999999999999</v>
      </c>
      <c r="C33">
        <f ca="1">_xll.BDH(A33,"BEST_EPS",$B$2,$B$2,"BEST_FPERIOD_OVERRIDE=2bf","fill=previous","Days=A")</f>
        <v>30.946000000000002</v>
      </c>
      <c r="D33">
        <f ca="1">_xll.BDH(A33,"BEST_EPS",$B$2,$B$2,"BEST_FPERIOD_OVERRIDE=3bf","fill=previous","Days=A")</f>
        <v>33.063000000000002</v>
      </c>
      <c r="E33">
        <f ca="1">_xll.BDH(A33,"BEST_TARGET_PRICE",$B$2,$B$2,"fill=previous","Days=A")</f>
        <v>343.21699999999998</v>
      </c>
      <c r="F33">
        <f ca="1">_xll.BDH($A33,F$6,$B$2,$B$2,"Dir=V","Dts=H")</f>
        <v>355.3</v>
      </c>
      <c r="G33">
        <f ca="1">_xll.BDH($A33,G$6,$B$2,$B$2,"Dir=V","Dts=H")</f>
        <v>356.5</v>
      </c>
      <c r="H33">
        <f ca="1">_xll.BDH($A33,H$6,$B$2,$B$2,"Dir=V","Dts=H")</f>
        <v>349.3</v>
      </c>
      <c r="I33">
        <f ca="1">_xll.BDH($A33,I$6,$B$2,$B$2,"Dir=V","Dts=H")</f>
        <v>352.2</v>
      </c>
      <c r="J33" t="s">
        <v>1412</v>
      </c>
      <c r="K33">
        <f t="shared" si="0"/>
        <v>342.5</v>
      </c>
      <c r="L33">
        <f t="shared" si="1"/>
        <v>310</v>
      </c>
      <c r="M33" t="str">
        <f>_xll.BDS(A33,"BEST_ANALYST_RECS_BULK","headers=n","startrow",MATCH(1,_xll.BDS(A33,"BEST_ANALYST_RECS_BULK","headers=n","endcol=9","startcol=9","array=t"),0),"endrow",MATCH(1,_xll.BDS(A33,"BEST_ANALYST_RECS_BULK","headers=n","endcol=9","startcol=9","array=t"),0),"cols=10;rows=1")</f>
        <v>Keefe Bruyette &amp; Woods</v>
      </c>
      <c r="N33" t="s">
        <v>1229</v>
      </c>
      <c r="O33" t="s">
        <v>17</v>
      </c>
      <c r="P33">
        <v>5</v>
      </c>
      <c r="Q33" t="s">
        <v>18</v>
      </c>
      <c r="R33">
        <v>310</v>
      </c>
      <c r="S33" t="s">
        <v>19</v>
      </c>
      <c r="T33" s="2">
        <v>45735</v>
      </c>
      <c r="U33">
        <v>1</v>
      </c>
      <c r="V33">
        <v>37</v>
      </c>
      <c r="W33" t="str">
        <f>_xll.BDS(A33,"BEST_ANALYST_RECS_BULK","headers=n","startrow",MATCH(2,_xll.BDS(A33,"BEST_ANALYST_RECS_BULK","headers=n","endcol=9","startcol=9","array=t"),0),"endrow",MATCH(2,_xll.BDS(A33,"BEST_ANALYST_RECS_BULK","headers=n","endcol=9","startcol=9","array=t"),0),"cols=10;rows=1")</f>
        <v>Intesa Sanpaolo</v>
      </c>
      <c r="X33" t="s">
        <v>840</v>
      </c>
      <c r="Y33" t="s">
        <v>20</v>
      </c>
      <c r="Z33">
        <v>5</v>
      </c>
      <c r="AA33" t="s">
        <v>18</v>
      </c>
      <c r="AB33">
        <v>375</v>
      </c>
      <c r="AC33" t="s">
        <v>22</v>
      </c>
      <c r="AD33" s="2">
        <v>45736</v>
      </c>
      <c r="AE33">
        <v>2</v>
      </c>
      <c r="AF33">
        <v>36.409999999999997</v>
      </c>
      <c r="AG33" t="str">
        <f>_xll.BDS(A33,"BEST_ANALYST_RECS_BULK","headers=n","startrow",MATCH(3,_xll.BDS(A33,"BEST_ANALYST_RECS_BULK","headers=n","endcol=9","startcol=9","array=t"),0),"endrow",MATCH(3,_xll.BDS(A33,"BEST_ANALYST_RECS_BULK","headers=n","endcol=9","startcol=9","array=t"),0),"cols=10;rows=1")</f>
        <v>ISS-EVA</v>
      </c>
      <c r="AH33" t="s">
        <v>32</v>
      </c>
      <c r="AI33" t="s">
        <v>24</v>
      </c>
      <c r="AJ33">
        <v>5</v>
      </c>
      <c r="AK33" t="s">
        <v>23</v>
      </c>
      <c r="AL33" t="s">
        <v>29</v>
      </c>
      <c r="AM33" t="s">
        <v>19</v>
      </c>
      <c r="AN33" s="2">
        <v>45517</v>
      </c>
      <c r="AO33">
        <v>3</v>
      </c>
      <c r="AP33">
        <v>36.15</v>
      </c>
    </row>
    <row r="34" spans="1:42" x14ac:dyDescent="0.25">
      <c r="A34" t="s">
        <v>340</v>
      </c>
      <c r="B34">
        <f ca="1">_xll.BDH(A34,"BEST_EPS",$B$2,$B$2,"BEST_FPERIOD_OVERRIDE=1bf","fill=previous","Days=A")</f>
        <v>3.5209999999999999</v>
      </c>
      <c r="C34">
        <f ca="1">_xll.BDH(A34,"BEST_EPS",$B$2,$B$2,"BEST_FPERIOD_OVERRIDE=2bf","fill=previous","Days=A")</f>
        <v>4.2320000000000002</v>
      </c>
      <c r="D34">
        <f ca="1">_xll.BDH(A34,"BEST_EPS",$B$2,$B$2,"BEST_FPERIOD_OVERRIDE=3bf","fill=previous","Days=A")</f>
        <v>4.8680000000000003</v>
      </c>
      <c r="E34">
        <f ca="1">_xll.BDH(A34,"BEST_TARGET_PRICE",$B$2,$B$2,"fill=previous","Days=A")</f>
        <v>54.654000000000003</v>
      </c>
      <c r="F34">
        <f ca="1">_xll.BDH($A34,F$6,$B$2,$B$2,"Dir=V","Dts=H")</f>
        <v>52.05</v>
      </c>
      <c r="G34">
        <f ca="1">_xll.BDH($A34,G$6,$B$2,$B$2,"Dir=V","Dts=H")</f>
        <v>52.2</v>
      </c>
      <c r="H34">
        <f ca="1">_xll.BDH($A34,H$6,$B$2,$B$2,"Dir=V","Dts=H")</f>
        <v>50.2</v>
      </c>
      <c r="I34">
        <f ca="1">_xll.BDH($A34,I$6,$B$2,$B$2,"Dir=V","Dts=H")</f>
        <v>50.57</v>
      </c>
      <c r="J34" t="s">
        <v>1412</v>
      </c>
      <c r="K34">
        <f t="shared" si="0"/>
        <v>56.693333333333328</v>
      </c>
      <c r="L34">
        <f t="shared" si="1"/>
        <v>60</v>
      </c>
      <c r="M34" t="str">
        <f>_xll.BDS(A34,"BEST_ANALYST_RECS_BULK","headers=n","startrow",MATCH(1,_xll.BDS(A34,"BEST_ANALYST_RECS_BULK","headers=n","endcol=9","startcol=9","array=t"),0),"endrow",MATCH(1,_xll.BDS(A34,"BEST_ANALYST_RECS_BULK","headers=n","endcol=9","startcol=9","array=t"),0),"cols=10;rows=1")</f>
        <v>Jefferies</v>
      </c>
      <c r="N34" t="s">
        <v>1093</v>
      </c>
      <c r="O34" t="s">
        <v>20</v>
      </c>
      <c r="P34">
        <v>5</v>
      </c>
      <c r="Q34" t="s">
        <v>18</v>
      </c>
      <c r="R34">
        <v>60</v>
      </c>
      <c r="S34" t="s">
        <v>19</v>
      </c>
      <c r="T34" s="2">
        <v>45729</v>
      </c>
      <c r="U34">
        <v>1</v>
      </c>
      <c r="V34">
        <v>30.46</v>
      </c>
      <c r="W34" t="str">
        <f>_xll.BDS(A34,"BEST_ANALYST_RECS_BULK","headers=n","startrow",MATCH(2,_xll.BDS(A34,"BEST_ANALYST_RECS_BULK","headers=n","endcol=9","startcol=9","array=t"),0),"endrow",MATCH(2,_xll.BDS(A34,"BEST_ANALYST_RECS_BULK","headers=n","endcol=9","startcol=9","array=t"),0),"cols=10;rows=1")</f>
        <v>Sadif Investment Analytics</v>
      </c>
      <c r="X34" t="s">
        <v>32</v>
      </c>
      <c r="Y34" t="s">
        <v>33</v>
      </c>
      <c r="Z34">
        <v>5</v>
      </c>
      <c r="AA34" t="s">
        <v>18</v>
      </c>
      <c r="AB34">
        <v>50.08</v>
      </c>
      <c r="AC34" t="s">
        <v>34</v>
      </c>
      <c r="AD34" s="2">
        <v>45636</v>
      </c>
      <c r="AE34">
        <v>2</v>
      </c>
      <c r="AF34">
        <v>28.98</v>
      </c>
      <c r="AG34" t="str">
        <f>_xll.BDS(A34,"BEST_ANALYST_RECS_BULK","headers=n","startrow",MATCH(3,_xll.BDS(A34,"BEST_ANALYST_RECS_BULK","headers=n","endcol=9","startcol=9","array=t"),0),"endrow",MATCH(3,_xll.BDS(A34,"BEST_ANALYST_RECS_BULK","headers=n","endcol=9","startcol=9","array=t"),0),"cols=10;rows=1")</f>
        <v>Deutsche Bank</v>
      </c>
      <c r="AH34" t="s">
        <v>835</v>
      </c>
      <c r="AI34" t="s">
        <v>20</v>
      </c>
      <c r="AJ34">
        <v>5</v>
      </c>
      <c r="AK34" t="s">
        <v>18</v>
      </c>
      <c r="AL34">
        <v>60</v>
      </c>
      <c r="AM34" t="s">
        <v>22</v>
      </c>
      <c r="AN34" s="2">
        <v>45722</v>
      </c>
      <c r="AO34">
        <v>3</v>
      </c>
      <c r="AP34">
        <v>20.010000000000002</v>
      </c>
    </row>
    <row r="35" spans="1:42" x14ac:dyDescent="0.25">
      <c r="A35" t="s">
        <v>452</v>
      </c>
      <c r="B35">
        <f ca="1">_xll.BDH(A35,"BEST_EPS",$B$2,$B$2,"BEST_FPERIOD_OVERRIDE=1bf","fill=previous","Days=A")</f>
        <v>4.6020000000000003</v>
      </c>
      <c r="C35">
        <f ca="1">_xll.BDH(A35,"BEST_EPS",$B$2,$B$2,"BEST_FPERIOD_OVERRIDE=2bf","fill=previous","Days=A")</f>
        <v>4.915</v>
      </c>
      <c r="D35">
        <f ca="1">_xll.BDH(A35,"BEST_EPS",$B$2,$B$2,"BEST_FPERIOD_OVERRIDE=3bf","fill=previous","Days=A")</f>
        <v>5.1180000000000003</v>
      </c>
      <c r="E35">
        <f ca="1">_xll.BDH(A35,"BEST_TARGET_PRICE",$B$2,$B$2,"fill=previous","Days=A")</f>
        <v>28.175999999999998</v>
      </c>
      <c r="F35">
        <f ca="1">_xll.BDH($A35,F$6,$B$2,$B$2,"Dir=V","Dts=H")</f>
        <v>24.385000000000002</v>
      </c>
      <c r="G35">
        <f ca="1">_xll.BDH($A35,G$6,$B$2,$B$2,"Dir=V","Dts=H")</f>
        <v>24.68</v>
      </c>
      <c r="H35">
        <f ca="1">_xll.BDH($A35,H$6,$B$2,$B$2,"Dir=V","Dts=H")</f>
        <v>23.824999999999999</v>
      </c>
      <c r="I35">
        <f ca="1">_xll.BDH($A35,I$6,$B$2,$B$2,"Dir=V","Dts=H")</f>
        <v>23.9</v>
      </c>
      <c r="J35" t="s">
        <v>1412</v>
      </c>
      <c r="K35">
        <f t="shared" si="0"/>
        <v>32.546666666666667</v>
      </c>
      <c r="L35">
        <f t="shared" si="1"/>
        <v>30</v>
      </c>
      <c r="M35" t="str">
        <f>_xll.BDS(A35,"BEST_ANALYST_RECS_BULK","headers=n","startrow",MATCH(1,_xll.BDS(A35,"BEST_ANALYST_RECS_BULK","headers=n","endcol=9","startcol=9","array=t"),0),"endrow",MATCH(1,_xll.BDS(A35,"BEST_ANALYST_RECS_BULK","headers=n","endcol=9","startcol=9","array=t"),0),"cols=10;rows=1")</f>
        <v>Bernstein</v>
      </c>
      <c r="N35" t="s">
        <v>1060</v>
      </c>
      <c r="O35" t="s">
        <v>37</v>
      </c>
      <c r="P35">
        <v>3</v>
      </c>
      <c r="Q35" t="s">
        <v>18</v>
      </c>
      <c r="R35">
        <v>30</v>
      </c>
      <c r="S35" t="s">
        <v>19</v>
      </c>
      <c r="T35" s="2">
        <v>45736</v>
      </c>
      <c r="U35">
        <v>1</v>
      </c>
      <c r="V35">
        <v>0</v>
      </c>
      <c r="W35" t="str">
        <f>_xll.BDS(A35,"BEST_ANALYST_RECS_BULK","headers=n","startrow",MATCH(2,_xll.BDS(A35,"BEST_ANALYST_RECS_BULK","headers=n","endcol=9","startcol=9","array=t"),0),"endrow",MATCH(2,_xll.BDS(A35,"BEST_ANALYST_RECS_BULK","headers=n","endcol=9","startcol=9","array=t"),0),"cols=10;rows=1")</f>
        <v>Sadif Investment Analytics</v>
      </c>
      <c r="X35" t="s">
        <v>32</v>
      </c>
      <c r="Y35" t="s">
        <v>28</v>
      </c>
      <c r="Z35">
        <v>3</v>
      </c>
      <c r="AA35" t="s">
        <v>18</v>
      </c>
      <c r="AB35">
        <v>23.04</v>
      </c>
      <c r="AC35" t="s">
        <v>40</v>
      </c>
      <c r="AD35" s="2">
        <v>45671</v>
      </c>
      <c r="AE35">
        <v>2</v>
      </c>
      <c r="AF35">
        <v>-0.61</v>
      </c>
      <c r="AG35" t="str">
        <f>_xll.BDS(A35,"BEST_ANALYST_RECS_BULK","headers=n","startrow",MATCH(3,_xll.BDS(A35,"BEST_ANALYST_RECS_BULK","headers=n","endcol=9","startcol=9","array=t"),0),"endrow",MATCH(3,_xll.BDS(A35,"BEST_ANALYST_RECS_BULK","headers=n","endcol=9","startcol=9","array=t"),0),"cols=10;rows=1")</f>
        <v>AlphaValue/Baader Europe</v>
      </c>
      <c r="AH35" t="s">
        <v>831</v>
      </c>
      <c r="AI35" t="s">
        <v>20</v>
      </c>
      <c r="AJ35">
        <v>5</v>
      </c>
      <c r="AK35" t="s">
        <v>18</v>
      </c>
      <c r="AL35">
        <v>44.6</v>
      </c>
      <c r="AM35" t="s">
        <v>22</v>
      </c>
      <c r="AN35" s="2">
        <v>45723</v>
      </c>
      <c r="AO35">
        <v>3</v>
      </c>
      <c r="AP35">
        <v>-7.87</v>
      </c>
    </row>
    <row r="36" spans="1:42" x14ac:dyDescent="0.25">
      <c r="A36" t="s">
        <v>386</v>
      </c>
      <c r="B36">
        <f ca="1">_xll.BDH(A36,"BEST_EPS",$B$2,$B$2,"BEST_FPERIOD_OVERRIDE=1bf","fill=previous","Days=A")</f>
        <v>4.8760000000000003</v>
      </c>
      <c r="C36">
        <f ca="1">_xll.BDH(A36,"BEST_EPS",$B$2,$B$2,"BEST_FPERIOD_OVERRIDE=2bf","fill=previous","Days=A")</f>
        <v>5.3479999999999999</v>
      </c>
      <c r="D36">
        <f ca="1">_xll.BDH(A36,"BEST_EPS",$B$2,$B$2,"BEST_FPERIOD_OVERRIDE=3bf","fill=previous","Days=A")</f>
        <v>5.8689999999999998</v>
      </c>
      <c r="E36">
        <f ca="1">_xll.BDH(A36,"BEST_TARGET_PRICE",$B$2,$B$2,"fill=previous","Days=A")</f>
        <v>143.423</v>
      </c>
      <c r="F36">
        <f ca="1">_xll.BDH($A36,F$6,$B$2,$B$2,"Dir=V","Dts=H")</f>
        <v>131.1</v>
      </c>
      <c r="G36">
        <f ca="1">_xll.BDH($A36,G$6,$B$2,$B$2,"Dir=V","Dts=H")</f>
        <v>131.94999999999999</v>
      </c>
      <c r="H36">
        <f ca="1">_xll.BDH($A36,H$6,$B$2,$B$2,"Dir=V","Dts=H")</f>
        <v>130.35</v>
      </c>
      <c r="I36">
        <f ca="1">_xll.BDH($A36,I$6,$B$2,$B$2,"Dir=V","Dts=H")</f>
        <v>130.6</v>
      </c>
      <c r="J36" t="s">
        <v>1412</v>
      </c>
      <c r="K36">
        <f t="shared" si="0"/>
        <v>146.33333333333334</v>
      </c>
      <c r="L36">
        <f t="shared" si="1"/>
        <v>145</v>
      </c>
      <c r="M36" t="str">
        <f>_xll.BDS(A36,"BEST_ANALYST_RECS_BULK","headers=n","startrow",MATCH(1,_xll.BDS(A36,"BEST_ANALYST_RECS_BULK","headers=n","endcol=9","startcol=9","array=t"),0),"endrow",MATCH(1,_xll.BDS(A36,"BEST_ANALYST_RECS_BULK","headers=n","endcol=9","startcol=9","array=t"),0),"cols=10;rows=1")</f>
        <v>DZ Bank AG Research</v>
      </c>
      <c r="N36" t="s">
        <v>1077</v>
      </c>
      <c r="O36" t="s">
        <v>20</v>
      </c>
      <c r="P36">
        <v>5</v>
      </c>
      <c r="Q36" t="s">
        <v>18</v>
      </c>
      <c r="R36">
        <v>145</v>
      </c>
      <c r="S36" t="s">
        <v>19</v>
      </c>
      <c r="T36" s="2">
        <v>45716</v>
      </c>
      <c r="U36">
        <v>1</v>
      </c>
      <c r="V36">
        <v>6.66</v>
      </c>
      <c r="W36" t="str">
        <f>_xll.BDS(A36,"BEST_ANALYST_RECS_BULK","headers=n","startrow",MATCH(2,_xll.BDS(A36,"BEST_ANALYST_RECS_BULK","headers=n","endcol=9","startcol=9","array=t"),0),"endrow",MATCH(2,_xll.BDS(A36,"BEST_ANALYST_RECS_BULK","headers=n","endcol=9","startcol=9","array=t"),0),"cols=10;rows=1")</f>
        <v>MWB Research</v>
      </c>
      <c r="X36" t="s">
        <v>1246</v>
      </c>
      <c r="Y36" t="s">
        <v>20</v>
      </c>
      <c r="Z36">
        <v>5</v>
      </c>
      <c r="AA36" t="s">
        <v>18</v>
      </c>
      <c r="AB36">
        <v>146</v>
      </c>
      <c r="AC36" t="s">
        <v>22</v>
      </c>
      <c r="AD36" s="2">
        <v>45716</v>
      </c>
      <c r="AE36">
        <v>2</v>
      </c>
      <c r="AF36">
        <v>5.54</v>
      </c>
      <c r="AG36" t="str">
        <f>_xll.BDS(A36,"BEST_ANALYST_RECS_BULK","headers=n","startrow",MATCH(3,_xll.BDS(A36,"BEST_ANALYST_RECS_BULK","headers=n","endcol=9","startcol=9","array=t"),0),"endrow",MATCH(3,_xll.BDS(A36,"BEST_ANALYST_RECS_BULK","headers=n","endcol=9","startcol=9","array=t"),0),"cols=10;rows=1")</f>
        <v>Barclays</v>
      </c>
      <c r="AH36" t="s">
        <v>856</v>
      </c>
      <c r="AI36" t="s">
        <v>24</v>
      </c>
      <c r="AJ36">
        <v>5</v>
      </c>
      <c r="AK36" t="s">
        <v>18</v>
      </c>
      <c r="AL36">
        <v>148</v>
      </c>
      <c r="AM36" t="s">
        <v>19</v>
      </c>
      <c r="AN36" s="2">
        <v>45719</v>
      </c>
      <c r="AO36">
        <v>3</v>
      </c>
      <c r="AP36">
        <v>2.0299999999999998</v>
      </c>
    </row>
    <row r="37" spans="1:42" x14ac:dyDescent="0.25">
      <c r="A37" t="s">
        <v>293</v>
      </c>
      <c r="B37">
        <f ca="1">_xll.BDH(A37,"BEST_EPS",$B$2,$B$2,"BEST_FPERIOD_OVERRIDE=1bf","fill=previous","Days=A")</f>
        <v>12.22</v>
      </c>
      <c r="C37">
        <f ca="1">_xll.BDH(A37,"BEST_EPS",$B$2,$B$2,"BEST_FPERIOD_OVERRIDE=2bf","fill=previous","Days=A")</f>
        <v>13.436999999999999</v>
      </c>
      <c r="D37">
        <f ca="1">_xll.BDH(A37,"BEST_EPS",$B$2,$B$2,"BEST_FPERIOD_OVERRIDE=3bf","fill=previous","Days=A")</f>
        <v>15.036</v>
      </c>
      <c r="E37">
        <f ca="1">_xll.BDH(A37,"BEST_TARGET_PRICE",$B$2,$B$2,"fill=previous","Days=A")</f>
        <v>88.203999999999994</v>
      </c>
      <c r="F37">
        <f ca="1">_xll.BDH($A37,F$6,$B$2,$B$2,"Dir=V","Dts=H")</f>
        <v>82.22</v>
      </c>
      <c r="G37">
        <f ca="1">_xll.BDH($A37,G$6,$B$2,$B$2,"Dir=V","Dts=H")</f>
        <v>82.8</v>
      </c>
      <c r="H37">
        <f ca="1">_xll.BDH($A37,H$6,$B$2,$B$2,"Dir=V","Dts=H")</f>
        <v>79.400000000000006</v>
      </c>
      <c r="I37">
        <f ca="1">_xll.BDH($A37,I$6,$B$2,$B$2,"Dir=V","Dts=H")</f>
        <v>80.2</v>
      </c>
      <c r="J37" t="s">
        <v>1412</v>
      </c>
      <c r="K37">
        <f t="shared" si="0"/>
        <v>81.166666666666671</v>
      </c>
      <c r="L37">
        <f t="shared" si="1"/>
        <v>97</v>
      </c>
      <c r="M37" t="str">
        <f>_xll.BDS(A37,"BEST_ANALYST_RECS_BULK","headers=n","startrow",MATCH(1,_xll.BDS(A37,"BEST_ANALYST_RECS_BULK","headers=n","endcol=9","startcol=9","array=t"),0),"endrow",MATCH(1,_xll.BDS(A37,"BEST_ANALYST_RECS_BULK","headers=n","endcol=9","startcol=9","array=t"),0),"cols=10;rows=1")</f>
        <v>Banco Sabadell</v>
      </c>
      <c r="N37" t="s">
        <v>897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29.7</v>
      </c>
      <c r="W37" t="str">
        <f>_xll.BDS(A37,"BEST_ANALYST_RECS_BULK","headers=n","startrow",MATCH(2,_xll.BDS(A37,"BEST_ANALYST_RECS_BULK","headers=n","endcol=9","startcol=9","array=t"),0),"endrow",MATCH(2,_xll.BDS(A37,"BEST_ANALYST_RECS_BULK","headers=n","endcol=9","startcol=9","array=t"),0),"cols=10;rows=1")</f>
        <v>Citi</v>
      </c>
      <c r="X37" t="s">
        <v>1016</v>
      </c>
      <c r="Y37" t="s">
        <v>25</v>
      </c>
      <c r="Z37">
        <v>3</v>
      </c>
      <c r="AA37" t="s">
        <v>18</v>
      </c>
      <c r="AB37">
        <v>78</v>
      </c>
      <c r="AC37" t="s">
        <v>19</v>
      </c>
      <c r="AD37" s="2">
        <v>45733</v>
      </c>
      <c r="AE37">
        <v>2</v>
      </c>
      <c r="AF37">
        <v>26</v>
      </c>
      <c r="AG37" t="str">
        <f>_xll.BDS(A37,"BEST_ANALYST_RECS_BULK","headers=n","startrow",MATCH(3,_xll.BDS(A37,"BEST_ANALYST_RECS_BULK","headers=n","endcol=9","startcol=9","array=t"),0),"endrow",MATCH(3,_xll.BDS(A37,"BEST_ANALYST_RECS_BULK","headers=n","endcol=9","startcol=9","array=t"),0),"cols=10;rows=1")</f>
        <v>Barclays</v>
      </c>
      <c r="AH37" t="s">
        <v>1477</v>
      </c>
      <c r="AI37" t="s">
        <v>36</v>
      </c>
      <c r="AJ37">
        <v>3</v>
      </c>
      <c r="AK37" t="s">
        <v>18</v>
      </c>
      <c r="AL37">
        <v>68.5</v>
      </c>
      <c r="AM37" t="s">
        <v>19</v>
      </c>
      <c r="AN37" s="2">
        <v>45671</v>
      </c>
      <c r="AO37">
        <v>3</v>
      </c>
      <c r="AP37">
        <v>23.08</v>
      </c>
    </row>
    <row r="38" spans="1:42" x14ac:dyDescent="0.25">
      <c r="A38" t="s">
        <v>670</v>
      </c>
      <c r="B38">
        <f ca="1">_xll.BDH(A38,"BEST_EPS",$B$2,$B$2,"BEST_FPERIOD_OVERRIDE=1bf","fill=previous","Days=A")</f>
        <v>5.0620000000000003</v>
      </c>
      <c r="C38">
        <f ca="1">_xll.BDH(A38,"BEST_EPS",$B$2,$B$2,"BEST_FPERIOD_OVERRIDE=2bf","fill=previous","Days=A")</f>
        <v>5.5650000000000004</v>
      </c>
      <c r="D38">
        <f ca="1">_xll.BDH(A38,"BEST_EPS",$B$2,$B$2,"BEST_FPERIOD_OVERRIDE=3bf","fill=previous","Days=A")</f>
        <v>6.0659999999999998</v>
      </c>
      <c r="E38">
        <f ca="1">_xll.BDH(A38,"BEST_TARGET_PRICE",$B$2,$B$2,"fill=previous","Days=A")</f>
        <v>72.572000000000003</v>
      </c>
      <c r="F38">
        <f ca="1">_xll.BDH($A38,F$6,$B$2,$B$2,"Dir=V","Dts=H")</f>
        <v>65.3</v>
      </c>
      <c r="G38">
        <f ca="1">_xll.BDH($A38,G$6,$B$2,$B$2,"Dir=V","Dts=H")</f>
        <v>65.760000000000005</v>
      </c>
      <c r="H38">
        <f ca="1">_xll.BDH($A38,H$6,$B$2,$B$2,"Dir=V","Dts=H")</f>
        <v>62.76</v>
      </c>
      <c r="I38">
        <f ca="1">_xll.BDH($A38,I$6,$B$2,$B$2,"Dir=V","Dts=H")</f>
        <v>63.52</v>
      </c>
      <c r="J38" t="s">
        <v>1412</v>
      </c>
      <c r="K38">
        <f t="shared" si="0"/>
        <v>68.666666666666671</v>
      </c>
      <c r="L38">
        <f t="shared" si="1"/>
        <v>70</v>
      </c>
      <c r="M38" t="str">
        <f>_xll.BDS(A38,"BEST_ANALYST_RECS_BULK","headers=n","startrow",MATCH(1,_xll.BDS(A38,"BEST_ANALYST_RECS_BULK","headers=n","endcol=9","startcol=9","array=t"),0),"endrow",MATCH(1,_xll.BDS(A38,"BEST_ANALYST_RECS_BULK","headers=n","endcol=9","startcol=9","array=t"),0),"cols=10;rows=1")</f>
        <v>Barclays</v>
      </c>
      <c r="N38" t="s">
        <v>989</v>
      </c>
      <c r="O38" t="s">
        <v>36</v>
      </c>
      <c r="P38">
        <v>3</v>
      </c>
      <c r="Q38" t="s">
        <v>18</v>
      </c>
      <c r="R38">
        <v>70</v>
      </c>
      <c r="S38" t="s">
        <v>19</v>
      </c>
      <c r="T38" s="2">
        <v>45735</v>
      </c>
      <c r="U38">
        <v>1</v>
      </c>
      <c r="V38">
        <v>26.51</v>
      </c>
      <c r="W38" t="str">
        <f>_xll.BDS(A38,"BEST_ANALYST_RECS_BULK","headers=n","startrow",MATCH(2,_xll.BDS(A38,"BEST_ANALYST_RECS_BULK","headers=n","endcol=9","startcol=9","array=t"),0),"endrow",MATCH(2,_xll.BDS(A38,"BEST_ANALYST_RECS_BULK","headers=n","endcol=9","startcol=9","array=t"),0),"cols=10;rows=1")</f>
        <v>JP Morgan</v>
      </c>
      <c r="X38" t="s">
        <v>867</v>
      </c>
      <c r="Y38" t="s">
        <v>45</v>
      </c>
      <c r="Z38">
        <v>1</v>
      </c>
      <c r="AA38" t="s">
        <v>18</v>
      </c>
      <c r="AB38">
        <v>60</v>
      </c>
      <c r="AC38" t="s">
        <v>19</v>
      </c>
      <c r="AD38" s="2">
        <v>45628</v>
      </c>
      <c r="AE38">
        <v>2</v>
      </c>
      <c r="AF38">
        <v>14.13</v>
      </c>
      <c r="AG38" t="str">
        <f>_xll.BDS(A38,"BEST_ANALYST_RECS_BULK","headers=n","startrow",MATCH(3,_xll.BDS(A38,"BEST_ANALYST_RECS_BULK","headers=n","endcol=9","startcol=9","array=t"),0),"endrow",MATCH(3,_xll.BDS(A38,"BEST_ANALYST_RECS_BULK","headers=n","endcol=9","startcol=9","array=t"),0),"cols=10;rows=1")</f>
        <v>Berenberg</v>
      </c>
      <c r="AH38" t="s">
        <v>1116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45730</v>
      </c>
      <c r="AO38">
        <v>3</v>
      </c>
      <c r="AP38">
        <v>12.74</v>
      </c>
    </row>
    <row r="39" spans="1:42" x14ac:dyDescent="0.25">
      <c r="A39" t="s">
        <v>522</v>
      </c>
      <c r="B39">
        <f ca="1">_xll.BDH(A39,"BEST_EPS",$B$2,$B$2,"BEST_FPERIOD_OVERRIDE=1bf","fill=previous","Days=A")</f>
        <v>2.3359999999999999</v>
      </c>
      <c r="C39">
        <f ca="1">_xll.BDH(A39,"BEST_EPS",$B$2,$B$2,"BEST_FPERIOD_OVERRIDE=2bf","fill=previous","Days=A")</f>
        <v>2.9660000000000002</v>
      </c>
      <c r="D39">
        <f ca="1">_xll.BDH(A39,"BEST_EPS",$B$2,$B$2,"BEST_FPERIOD_OVERRIDE=3bf","fill=previous","Days=A")</f>
        <v>3.4870000000000001</v>
      </c>
      <c r="E39">
        <f ca="1">_xll.BDH(A39,"BEST_TARGET_PRICE",$B$2,$B$2,"fill=previous","Days=A")</f>
        <v>23.574999999999999</v>
      </c>
      <c r="F39">
        <f ca="1">_xll.BDH($A39,F$6,$B$2,$B$2,"Dir=V","Dts=H")</f>
        <v>23.89</v>
      </c>
      <c r="G39">
        <f ca="1">_xll.BDH($A39,G$6,$B$2,$B$2,"Dir=V","Dts=H")</f>
        <v>24.23</v>
      </c>
      <c r="H39">
        <f ca="1">_xll.BDH($A39,H$6,$B$2,$B$2,"Dir=V","Dts=H")</f>
        <v>22.32</v>
      </c>
      <c r="I39">
        <f ca="1">_xll.BDH($A39,I$6,$B$2,$B$2,"Dir=V","Dts=H")</f>
        <v>23.01</v>
      </c>
      <c r="J39" t="s">
        <v>1412</v>
      </c>
      <c r="K39">
        <f t="shared" si="0"/>
        <v>22.333333333333332</v>
      </c>
      <c r="L39">
        <f t="shared" si="1"/>
        <v>22</v>
      </c>
      <c r="M39" t="str">
        <f>_xll.BDS(A39,"BEST_ANALYST_RECS_BULK","headers=n","startrow",MATCH(1,_xll.BDS(A39,"BEST_ANALYST_RECS_BULK","headers=n","endcol=9","startcol=9","array=t"),0),"endrow",MATCH(1,_xll.BDS(A39,"BEST_ANALYST_RECS_BULK","headers=n","endcol=9","startcol=9","array=t"),0),"cols=10;rows=1")</f>
        <v>Autonomous Research</v>
      </c>
      <c r="N39" t="s">
        <v>947</v>
      </c>
      <c r="O39" t="s">
        <v>17</v>
      </c>
      <c r="P39">
        <v>5</v>
      </c>
      <c r="Q39" t="s">
        <v>18</v>
      </c>
      <c r="R39">
        <v>22</v>
      </c>
      <c r="S39" t="s">
        <v>19</v>
      </c>
      <c r="T39" s="2">
        <v>45728</v>
      </c>
      <c r="U39">
        <v>1</v>
      </c>
      <c r="V39">
        <v>91.88</v>
      </c>
      <c r="W39" t="str">
        <f>_xll.BDS(A39,"BEST_ANALYST_RECS_BULK","headers=n","startrow",MATCH(2,_xll.BDS(A39,"BEST_ANALYST_RECS_BULK","headers=n","endcol=9","startcol=9","array=t"),0),"endrow",MATCH(2,_xll.BDS(A39,"BEST_ANALYST_RECS_BULK","headers=n","endcol=9","startcol=9","array=t"),0),"cols=10;rows=1")</f>
        <v>Keefe Bruyette &amp; Woods</v>
      </c>
      <c r="X39" t="s">
        <v>1198</v>
      </c>
      <c r="Y39" t="s">
        <v>37</v>
      </c>
      <c r="Z39">
        <v>3</v>
      </c>
      <c r="AA39" t="s">
        <v>26</v>
      </c>
      <c r="AB39">
        <v>22</v>
      </c>
      <c r="AC39" t="s">
        <v>19</v>
      </c>
      <c r="AD39" s="2">
        <v>45705</v>
      </c>
      <c r="AE39">
        <v>2</v>
      </c>
      <c r="AF39">
        <v>62.26</v>
      </c>
      <c r="AG39" t="str">
        <f>_xll.BDS(A39,"BEST_ANALYST_RECS_BULK","headers=n","startrow",MATCH(3,_xll.BDS(A39,"BEST_ANALYST_RECS_BULK","headers=n","endcol=9","startcol=9","array=t"),0),"endrow",MATCH(3,_xll.BDS(A39,"BEST_ANALYST_RECS_BULK","headers=n","endcol=9","startcol=9","array=t"),0),"cols=10;rows=1")</f>
        <v>JP Morgan</v>
      </c>
      <c r="AH39" t="s">
        <v>1478</v>
      </c>
      <c r="AI39" t="s">
        <v>24</v>
      </c>
      <c r="AJ39">
        <v>5</v>
      </c>
      <c r="AK39" t="s">
        <v>18</v>
      </c>
      <c r="AL39">
        <v>23</v>
      </c>
      <c r="AM39" t="s">
        <v>19</v>
      </c>
      <c r="AN39" s="2">
        <v>45713</v>
      </c>
      <c r="AO39">
        <v>3</v>
      </c>
      <c r="AP39">
        <v>53.68</v>
      </c>
    </row>
    <row r="40" spans="1:42" x14ac:dyDescent="0.25">
      <c r="A40" t="s">
        <v>618</v>
      </c>
      <c r="B40">
        <f ca="1">_xll.BDH(A40,"BEST_EPS",$B$2,$B$2,"BEST_FPERIOD_OVERRIDE=1bf","fill=previous","Days=A")</f>
        <v>8.9309999999999992</v>
      </c>
      <c r="C40">
        <f ca="1">_xll.BDH(A40,"BEST_EPS",$B$2,$B$2,"BEST_FPERIOD_OVERRIDE=2bf","fill=previous","Days=A")</f>
        <v>10.715</v>
      </c>
      <c r="D40">
        <f ca="1">_xll.BDH(A40,"BEST_EPS",$B$2,$B$2,"BEST_FPERIOD_OVERRIDE=3bf","fill=previous","Days=A")</f>
        <v>12.015000000000001</v>
      </c>
      <c r="E40">
        <f ca="1">_xll.BDH(A40,"BEST_TARGET_PRICE",$B$2,$B$2,"fill=previous","Days=A")</f>
        <v>76.296000000000006</v>
      </c>
      <c r="F40">
        <f ca="1">_xll.BDH($A40,F$6,$B$2,$B$2,"Dir=V","Dts=H")</f>
        <v>71.08</v>
      </c>
      <c r="G40">
        <f ca="1">_xll.BDH($A40,G$6,$B$2,$B$2,"Dir=V","Dts=H")</f>
        <v>71.52</v>
      </c>
      <c r="H40">
        <f ca="1">_xll.BDH($A40,H$6,$B$2,$B$2,"Dir=V","Dts=H")</f>
        <v>69.64</v>
      </c>
      <c r="I40">
        <f ca="1">_xll.BDH($A40,I$6,$B$2,$B$2,"Dir=V","Dts=H")</f>
        <v>70.52</v>
      </c>
      <c r="J40" t="s">
        <v>1412</v>
      </c>
      <c r="K40">
        <f t="shared" si="0"/>
        <v>65.02</v>
      </c>
      <c r="L40">
        <f t="shared" si="1"/>
        <v>70</v>
      </c>
      <c r="M40" t="str">
        <f>_xll.BDS(A40,"BEST_ANALYST_RECS_BULK","headers=n","startrow",MATCH(1,_xll.BDS(A40,"BEST_ANALYST_RECS_BULK","headers=n","endcol=9","startcol=9","array=t"),0),"endrow",MATCH(1,_xll.BDS(A40,"BEST_ANALYST_RECS_BULK","headers=n","endcol=9","startcol=9","array=t"),0),"cols=10;rows=1")</f>
        <v>DZ Bank AG Research</v>
      </c>
      <c r="N40" t="s">
        <v>833</v>
      </c>
      <c r="O40" t="s">
        <v>20</v>
      </c>
      <c r="P40">
        <v>5</v>
      </c>
      <c r="Q40" t="s">
        <v>18</v>
      </c>
      <c r="R40">
        <v>70</v>
      </c>
      <c r="S40" t="s">
        <v>19</v>
      </c>
      <c r="T40" s="2">
        <v>45607</v>
      </c>
      <c r="U40">
        <v>1</v>
      </c>
      <c r="V40">
        <v>22.7</v>
      </c>
      <c r="W40" t="str">
        <f>_xll.BDS(A40,"BEST_ANALYST_RECS_BULK","headers=n","startrow",MATCH(2,_xll.BDS(A40,"BEST_ANALYST_RECS_BULK","headers=n","endcol=9","startcol=9","array=t"),0),"endrow",MATCH(2,_xll.BDS(A40,"BEST_ANALYST_RECS_BULK","headers=n","endcol=9","startcol=9","array=t"),0),"cols=10;rows=1")</f>
        <v>Sadif Investment Analytics</v>
      </c>
      <c r="X40" t="s">
        <v>32</v>
      </c>
      <c r="Y40" t="s">
        <v>20</v>
      </c>
      <c r="Z40">
        <v>5</v>
      </c>
      <c r="AA40" t="s">
        <v>18</v>
      </c>
      <c r="AB40">
        <v>62.53</v>
      </c>
      <c r="AC40" t="s">
        <v>41</v>
      </c>
      <c r="AD40" s="2">
        <v>45512</v>
      </c>
      <c r="AE40">
        <v>2</v>
      </c>
      <c r="AF40">
        <v>15.52</v>
      </c>
      <c r="AG40" t="e">
        <f>_xll.BDS(A40,"BEST_ANALYST_RECS_BULK","headers=n","startrow",MATCH(3,_xll.BDS(A40,"BEST_ANALYST_RECS_BULK","headers=n","endcol=9","startcol=9","array=t"),0),"endrow",MATCH(3,_xll.BDS(A40,"BEST_ANALYST_RECS_BULK","headers=n","endcol=9","startcol=9","array=t"),0),"cols=10;rows=1")</f>
        <v>#N/A</v>
      </c>
      <c r="AH40" t="s">
        <v>32</v>
      </c>
      <c r="AI40" t="s">
        <v>20</v>
      </c>
      <c r="AJ40">
        <v>5</v>
      </c>
      <c r="AK40" t="s">
        <v>18</v>
      </c>
      <c r="AL40">
        <v>62.53</v>
      </c>
      <c r="AM40" t="s">
        <v>41</v>
      </c>
      <c r="AN40" s="2">
        <v>45512</v>
      </c>
      <c r="AO40">
        <v>3</v>
      </c>
      <c r="AP40">
        <v>2.97</v>
      </c>
    </row>
    <row r="41" spans="1:42" x14ac:dyDescent="0.25">
      <c r="A41" t="s">
        <v>328</v>
      </c>
      <c r="B41">
        <f ca="1">_xll.BDH(A41,"BEST_EPS",$B$2,$B$2,"BEST_FPERIOD_OVERRIDE=1bf","fill=previous","Days=A")</f>
        <v>11.435</v>
      </c>
      <c r="C41">
        <f ca="1">_xll.BDH(A41,"BEST_EPS",$B$2,$B$2,"BEST_FPERIOD_OVERRIDE=2bf","fill=previous","Days=A")</f>
        <v>12.31</v>
      </c>
      <c r="D41">
        <f ca="1">_xll.BDH(A41,"BEST_EPS",$B$2,$B$2,"BEST_FPERIOD_OVERRIDE=3bf","fill=previous","Days=A")</f>
        <v>13.175000000000001</v>
      </c>
      <c r="E41">
        <f ca="1">_xll.BDH(A41,"BEST_TARGET_PRICE",$B$2,$B$2,"fill=previous","Days=A")</f>
        <v>254.833</v>
      </c>
      <c r="F41">
        <f ca="1">_xll.BDH($A41,F$6,$B$2,$B$2,"Dir=V","Dts=H")</f>
        <v>271.39999999999998</v>
      </c>
      <c r="G41">
        <f ca="1">_xll.BDH($A41,G$6,$B$2,$B$2,"Dir=V","Dts=H")</f>
        <v>272.89999999999998</v>
      </c>
      <c r="H41">
        <f ca="1">_xll.BDH($A41,H$6,$B$2,$B$2,"Dir=V","Dts=H")</f>
        <v>264.8</v>
      </c>
      <c r="I41">
        <f ca="1">_xll.BDH($A41,I$6,$B$2,$B$2,"Dir=V","Dts=H")</f>
        <v>266.5</v>
      </c>
      <c r="J41" t="s">
        <v>1412</v>
      </c>
      <c r="K41">
        <f t="shared" si="0"/>
        <v>269.33333333333331</v>
      </c>
      <c r="L41">
        <f t="shared" si="1"/>
        <v>269</v>
      </c>
      <c r="M41" t="str">
        <f>_xll.BDS(A41,"BEST_ANALYST_RECS_BULK","headers=n","startrow",MATCH(1,_xll.BDS(A41,"BEST_ANALYST_RECS_BULK","headers=n","endcol=9","startcol=9","array=t"),0),"endrow",MATCH(1,_xll.BDS(A41,"BEST_ANALYST_RECS_BULK","headers=n","endcol=9","startcol=9","array=t"),0),"cols=10;rows=1")</f>
        <v>BNP Paribas Exane</v>
      </c>
      <c r="N41" t="s">
        <v>1129</v>
      </c>
      <c r="O41" t="s">
        <v>17</v>
      </c>
      <c r="P41">
        <v>5</v>
      </c>
      <c r="Q41" t="s">
        <v>18</v>
      </c>
      <c r="R41">
        <v>269</v>
      </c>
      <c r="S41" t="s">
        <v>19</v>
      </c>
      <c r="T41" s="2">
        <v>45734</v>
      </c>
      <c r="U41">
        <v>1</v>
      </c>
      <c r="V41">
        <v>46.8</v>
      </c>
      <c r="W41" t="str">
        <f>_xll.BDS(A41,"BEST_ANALYST_RECS_BULK","headers=n","startrow",MATCH(2,_xll.BDS(A41,"BEST_ANALYST_RECS_BULK","headers=n","endcol=9","startcol=9","array=t"),0),"endrow",MATCH(2,_xll.BDS(A41,"BEST_ANALYST_RECS_BULK","headers=n","endcol=9","startcol=9","array=t"),0),"cols=10;rows=1")</f>
        <v>Kepler Cheuvreux</v>
      </c>
      <c r="X41" t="s">
        <v>1209</v>
      </c>
      <c r="Y41" t="s">
        <v>20</v>
      </c>
      <c r="Z41">
        <v>5</v>
      </c>
      <c r="AA41" t="s">
        <v>18</v>
      </c>
      <c r="AB41">
        <v>280</v>
      </c>
      <c r="AC41" t="s">
        <v>19</v>
      </c>
      <c r="AD41" s="2">
        <v>45694</v>
      </c>
      <c r="AE41">
        <v>2</v>
      </c>
      <c r="AF41">
        <v>42.99</v>
      </c>
      <c r="AG41" t="str">
        <f>_xll.BDS(A41,"BEST_ANALYST_RECS_BULK","headers=n","startrow",MATCH(3,_xll.BDS(A41,"BEST_ANALYST_RECS_BULK","headers=n","endcol=9","startcol=9","array=t"),0),"endrow",MATCH(3,_xll.BDS(A41,"BEST_ANALYST_RECS_BULK","headers=n","endcol=9","startcol=9","array=t"),0),"cols=10;rows=1")</f>
        <v>Landesbank Baden-Wuerttemberg</v>
      </c>
      <c r="AH41" t="s">
        <v>1185</v>
      </c>
      <c r="AI41" t="s">
        <v>28</v>
      </c>
      <c r="AJ41">
        <v>3</v>
      </c>
      <c r="AK41" t="s">
        <v>26</v>
      </c>
      <c r="AL41">
        <v>259</v>
      </c>
      <c r="AM41" t="s">
        <v>19</v>
      </c>
      <c r="AN41" s="2">
        <v>45700</v>
      </c>
      <c r="AO41">
        <v>3</v>
      </c>
      <c r="AP41">
        <v>35.29</v>
      </c>
    </row>
    <row r="42" spans="1:42" x14ac:dyDescent="0.25">
      <c r="A42" t="s">
        <v>398</v>
      </c>
      <c r="B42">
        <f ca="1">_xll.BDH(A42,"BEST_EPS",$B$2,$B$2,"BEST_FPERIOD_OVERRIDE=1bf","fill=previous","Days=A")</f>
        <v>2.8809999999999998</v>
      </c>
      <c r="C42">
        <f ca="1">_xll.BDH(A42,"BEST_EPS",$B$2,$B$2,"BEST_FPERIOD_OVERRIDE=2bf","fill=previous","Days=A")</f>
        <v>3.1909999999999998</v>
      </c>
      <c r="D42">
        <f ca="1">_xll.BDH(A42,"BEST_EPS",$B$2,$B$2,"BEST_FPERIOD_OVERRIDE=3bf","fill=previous","Days=A")</f>
        <v>3.3820000000000001</v>
      </c>
      <c r="E42">
        <f ca="1">_xll.BDH(A42,"BEST_TARGET_PRICE",$B$2,$B$2,"fill=previous","Days=A")</f>
        <v>20.401</v>
      </c>
      <c r="F42">
        <f ca="1">_xll.BDH($A42,F$6,$B$2,$B$2,"Dir=V","Dts=H")</f>
        <v>22.74</v>
      </c>
      <c r="G42">
        <f ca="1">_xll.BDH($A42,G$6,$B$2,$B$2,"Dir=V","Dts=H")</f>
        <v>22.864999999999998</v>
      </c>
      <c r="H42">
        <f ca="1">_xll.BDH($A42,H$6,$B$2,$B$2,"Dir=V","Dts=H")</f>
        <v>21.995000000000001</v>
      </c>
      <c r="I42">
        <f ca="1">_xll.BDH($A42,I$6,$B$2,$B$2,"Dir=V","Dts=H")</f>
        <v>22.245000000000001</v>
      </c>
      <c r="J42" t="s">
        <v>1412</v>
      </c>
      <c r="K42">
        <f t="shared" si="0"/>
        <v>23.733333333333334</v>
      </c>
      <c r="L42">
        <f t="shared" si="1"/>
        <v>22</v>
      </c>
      <c r="M42" t="str">
        <f>_xll.BDS(A42,"BEST_ANALYST_RECS_BULK","headers=n","startrow",MATCH(1,_xll.BDS(A42,"BEST_ANALYST_RECS_BULK","headers=n","endcol=9","startcol=9","array=t"),0),"endrow",MATCH(1,_xll.BDS(A42,"BEST_ANALYST_RECS_BULK","headers=n","endcol=9","startcol=9","array=t"),0),"cols=10;rows=1")</f>
        <v>RBC Capital</v>
      </c>
      <c r="N42" t="s">
        <v>1350</v>
      </c>
      <c r="O42" t="s">
        <v>17</v>
      </c>
      <c r="P42">
        <v>5</v>
      </c>
      <c r="Q42" t="s">
        <v>18</v>
      </c>
      <c r="R42">
        <v>22</v>
      </c>
      <c r="S42" t="s">
        <v>22</v>
      </c>
      <c r="T42" s="2">
        <v>45729</v>
      </c>
      <c r="U42">
        <v>1</v>
      </c>
      <c r="V42">
        <v>66.7</v>
      </c>
      <c r="W42" t="str">
        <f>_xll.BDS(A42,"BEST_ANALYST_RECS_BULK","headers=n","startrow",MATCH(2,_xll.BDS(A42,"BEST_ANALYST_RECS_BULK","headers=n","endcol=9","startcol=9","array=t"),0),"endrow",MATCH(2,_xll.BDS(A42,"BEST_ANALYST_RECS_BULK","headers=n","endcol=9","startcol=9","array=t"),0),"cols=10;rows=1")</f>
        <v>Morgan Stanley</v>
      </c>
      <c r="X42" t="s">
        <v>1027</v>
      </c>
      <c r="Y42" t="s">
        <v>35</v>
      </c>
      <c r="Z42">
        <v>5</v>
      </c>
      <c r="AA42" t="s">
        <v>18</v>
      </c>
      <c r="AB42">
        <v>26</v>
      </c>
      <c r="AC42" t="s">
        <v>22</v>
      </c>
      <c r="AD42" s="2">
        <v>45735</v>
      </c>
      <c r="AE42">
        <v>2</v>
      </c>
      <c r="AF42">
        <v>55.82</v>
      </c>
      <c r="AG42" t="str">
        <f>_xll.BDS(A42,"BEST_ANALYST_RECS_BULK","headers=n","startrow",MATCH(3,_xll.BDS(A42,"BEST_ANALYST_RECS_BULK","headers=n","endcol=9","startcol=9","array=t"),0),"endrow",MATCH(3,_xll.BDS(A42,"BEST_ANALYST_RECS_BULK","headers=n","endcol=9","startcol=9","array=t"),0),"cols=10;rows=1")</f>
        <v>Mediobanca</v>
      </c>
      <c r="AH42" t="s">
        <v>1464</v>
      </c>
      <c r="AI42" t="s">
        <v>17</v>
      </c>
      <c r="AJ42">
        <v>5</v>
      </c>
      <c r="AK42" t="s">
        <v>18</v>
      </c>
      <c r="AL42">
        <v>23.2</v>
      </c>
      <c r="AM42" t="s">
        <v>22</v>
      </c>
      <c r="AN42" s="2">
        <v>45688</v>
      </c>
      <c r="AO42">
        <v>3</v>
      </c>
      <c r="AP42">
        <v>55.63</v>
      </c>
    </row>
    <row r="43" spans="1:42" x14ac:dyDescent="0.25">
      <c r="A43" t="s">
        <v>710</v>
      </c>
      <c r="B43">
        <f ca="1">_xll.BDH(A43,"BEST_EPS",$B$2,$B$2,"BEST_FPERIOD_OVERRIDE=1bf","fill=previous","Days=A")</f>
        <v>5.2999999999999999E-2</v>
      </c>
      <c r="C43">
        <f ca="1">_xll.BDH(A43,"BEST_EPS",$B$2,$B$2,"BEST_FPERIOD_OVERRIDE=2bf","fill=previous","Days=A")</f>
        <v>1.339</v>
      </c>
      <c r="D43">
        <f ca="1">_xll.BDH(A43,"BEST_EPS",$B$2,$B$2,"BEST_FPERIOD_OVERRIDE=3bf","fill=previous","Days=A")</f>
        <v>2.6059999999999999</v>
      </c>
      <c r="E43">
        <f ca="1">_xll.BDH(A43,"BEST_TARGET_PRICE",$B$2,$B$2,"fill=previous","Days=A")</f>
        <v>40.606000000000002</v>
      </c>
      <c r="F43">
        <f ca="1">_xll.BDH($A43,F$6,$B$2,$B$2,"Dir=V","Dts=H")</f>
        <v>23.99</v>
      </c>
      <c r="G43">
        <f ca="1">_xll.BDH($A43,G$6,$B$2,$B$2,"Dir=V","Dts=H")</f>
        <v>24.17</v>
      </c>
      <c r="H43">
        <f ca="1">_xll.BDH($A43,H$6,$B$2,$B$2,"Dir=V","Dts=H")</f>
        <v>22.58</v>
      </c>
      <c r="I43">
        <f ca="1">_xll.BDH($A43,I$6,$B$2,$B$2,"Dir=V","Dts=H")</f>
        <v>22.62</v>
      </c>
      <c r="J43" t="s">
        <v>1412</v>
      </c>
      <c r="K43">
        <f t="shared" si="0"/>
        <v>49</v>
      </c>
      <c r="L43">
        <f t="shared" si="1"/>
        <v>49</v>
      </c>
      <c r="M43" t="str">
        <f>_xll.BDS(A43,"BEST_ANALYST_RECS_BULK","headers=n","startrow",MATCH(1,_xll.BDS(A43,"BEST_ANALYST_RECS_BULK","headers=n","endcol=9","startcol=9","array=t"),0),"endrow",MATCH(1,_xll.BDS(A43,"BEST_ANALYST_RECS_BULK","headers=n","endcol=9","startcol=9","array=t"),0),"cols=10;rows=1")</f>
        <v>Sadif Investment Analytics</v>
      </c>
      <c r="N43" t="s">
        <v>32</v>
      </c>
      <c r="O43" t="s">
        <v>28</v>
      </c>
      <c r="P43">
        <v>3</v>
      </c>
      <c r="Q43" t="s">
        <v>23</v>
      </c>
      <c r="R43" t="s">
        <v>29</v>
      </c>
      <c r="S43" t="s">
        <v>19</v>
      </c>
      <c r="T43" s="2">
        <v>45692</v>
      </c>
      <c r="U43">
        <v>1</v>
      </c>
      <c r="V43">
        <v>36.32</v>
      </c>
      <c r="W43" t="str">
        <f>_xll.BDS(A43,"BEST_ANALYST_RECS_BULK","headers=n","startrow",MATCH(2,_xll.BDS(A43,"BEST_ANALYST_RECS_BULK","headers=n","endcol=9","startcol=9","array=t"),0),"endrow",MATCH(2,_xll.BDS(A43,"BEST_ANALYST_RECS_BULK","headers=n","endcol=9","startcol=9","array=t"),0),"cols=10;rows=1")</f>
        <v>Barclays</v>
      </c>
      <c r="X43" t="s">
        <v>1075</v>
      </c>
      <c r="Y43" t="s">
        <v>24</v>
      </c>
      <c r="Z43">
        <v>5</v>
      </c>
      <c r="AA43" t="s">
        <v>18</v>
      </c>
      <c r="AB43">
        <v>49</v>
      </c>
      <c r="AC43" t="s">
        <v>19</v>
      </c>
      <c r="AD43" s="2">
        <v>45726</v>
      </c>
      <c r="AE43">
        <v>2</v>
      </c>
      <c r="AF43">
        <v>24.99</v>
      </c>
      <c r="AG43" t="str">
        <f>_xll.BDS(A43,"BEST_ANALYST_RECS_BULK","headers=n","startrow",MATCH(3,_xll.BDS(A43,"BEST_ANALYST_RECS_BULK","headers=n","endcol=9","startcol=9","array=t"),0),"endrow",MATCH(3,_xll.BDS(A43,"BEST_ANALYST_RECS_BULK","headers=n","endcol=9","startcol=9","array=t"),0),"cols=10;rows=1")</f>
        <v>ISS-EVA</v>
      </c>
      <c r="AH43" t="s">
        <v>32</v>
      </c>
      <c r="AI43" t="s">
        <v>30</v>
      </c>
      <c r="AJ43">
        <v>1</v>
      </c>
      <c r="AK43" t="s">
        <v>18</v>
      </c>
      <c r="AL43" t="s">
        <v>29</v>
      </c>
      <c r="AM43" t="s">
        <v>19</v>
      </c>
      <c r="AN43" s="2">
        <v>45069</v>
      </c>
      <c r="AO43">
        <v>3</v>
      </c>
      <c r="AP43">
        <v>16</v>
      </c>
    </row>
    <row r="44" spans="1:42" x14ac:dyDescent="0.25">
      <c r="A44" t="s">
        <v>267</v>
      </c>
      <c r="B44">
        <f ca="1">_xll.BDH(A44,"BEST_EPS",$B$2,$B$2,"BEST_FPERIOD_OVERRIDE=1bf","fill=previous","Days=A")</f>
        <v>3.2559999999999998</v>
      </c>
      <c r="C44">
        <f ca="1">_xll.BDH(A44,"BEST_EPS",$B$2,$B$2,"BEST_FPERIOD_OVERRIDE=2bf","fill=previous","Days=A")</f>
        <v>3.5680000000000001</v>
      </c>
      <c r="D44">
        <f ca="1">_xll.BDH(A44,"BEST_EPS",$B$2,$B$2,"BEST_FPERIOD_OVERRIDE=3bf","fill=previous","Days=A")</f>
        <v>3.863</v>
      </c>
      <c r="E44">
        <f ca="1">_xll.BDH(A44,"BEST_TARGET_PRICE",$B$2,$B$2,"fill=previous","Days=A")</f>
        <v>45.424999999999997</v>
      </c>
      <c r="F44">
        <f ca="1">_xll.BDH($A44,F$6,$B$2,$B$2,"Dir=V","Dts=H")</f>
        <v>42.72</v>
      </c>
      <c r="G44">
        <f ca="1">_xll.BDH($A44,G$6,$B$2,$B$2,"Dir=V","Dts=H")</f>
        <v>43.01</v>
      </c>
      <c r="H44">
        <f ca="1">_xll.BDH($A44,H$6,$B$2,$B$2,"Dir=V","Dts=H")</f>
        <v>41.36</v>
      </c>
      <c r="I44">
        <f ca="1">_xll.BDH($A44,I$6,$B$2,$B$2,"Dir=V","Dts=H")</f>
        <v>41.37</v>
      </c>
      <c r="J44" t="s">
        <v>1412</v>
      </c>
      <c r="K44">
        <f t="shared" si="0"/>
        <v>47.266666666666673</v>
      </c>
      <c r="L44">
        <f t="shared" si="1"/>
        <v>47</v>
      </c>
      <c r="M44" t="str">
        <f>_xll.BDS(A44,"BEST_ANALYST_RECS_BULK","headers=n","startrow",MATCH(1,_xll.BDS(A44,"BEST_ANALYST_RECS_BULK","headers=n","endcol=9","startcol=9","array=t"),0),"endrow",MATCH(1,_xll.BDS(A44,"BEST_ANALYST_RECS_BULK","headers=n","endcol=9","startcol=9","array=t"),0),"cols=10;rows=1")</f>
        <v>HSBC</v>
      </c>
      <c r="N44" t="s">
        <v>1320</v>
      </c>
      <c r="O44" t="s">
        <v>28</v>
      </c>
      <c r="P44">
        <v>3</v>
      </c>
      <c r="Q44" t="s">
        <v>26</v>
      </c>
      <c r="R44">
        <v>47</v>
      </c>
      <c r="S44" t="s">
        <v>19</v>
      </c>
      <c r="T44" s="2">
        <v>45723</v>
      </c>
      <c r="U44">
        <v>1</v>
      </c>
      <c r="V44">
        <v>16.48</v>
      </c>
      <c r="W44" t="str">
        <f>_xll.BDS(A44,"BEST_ANALYST_RECS_BULK","headers=n","startrow",MATCH(2,_xll.BDS(A44,"BEST_ANALYST_RECS_BULK","headers=n","endcol=9","startcol=9","array=t"),0),"endrow",MATCH(2,_xll.BDS(A44,"BEST_ANALYST_RECS_BULK","headers=n","endcol=9","startcol=9","array=t"),0),"cols=10;rows=1")</f>
        <v>AlphaValue/Baader Europe</v>
      </c>
      <c r="X44" t="s">
        <v>857</v>
      </c>
      <c r="Y44" t="s">
        <v>832</v>
      </c>
      <c r="Z44">
        <v>4</v>
      </c>
      <c r="AA44" t="s">
        <v>18</v>
      </c>
      <c r="AB44">
        <v>48.8</v>
      </c>
      <c r="AC44" t="s">
        <v>27</v>
      </c>
      <c r="AD44" s="2">
        <v>45726</v>
      </c>
      <c r="AE44">
        <v>2</v>
      </c>
      <c r="AF44">
        <v>15.64</v>
      </c>
      <c r="AG44" t="str">
        <f>_xll.BDS(A44,"BEST_ANALYST_RECS_BULK","headers=n","startrow",MATCH(3,_xll.BDS(A44,"BEST_ANALYST_RECS_BULK","headers=n","endcol=9","startcol=9","array=t"),0),"endrow",MATCH(3,_xll.BDS(A44,"BEST_ANALYST_RECS_BULK","headers=n","endcol=9","startcol=9","array=t"),0),"cols=10;rows=1")</f>
        <v>Morgan Stanley</v>
      </c>
      <c r="AH44" t="s">
        <v>908</v>
      </c>
      <c r="AI44" t="s">
        <v>35</v>
      </c>
      <c r="AJ44">
        <v>5</v>
      </c>
      <c r="AK44" t="s">
        <v>18</v>
      </c>
      <c r="AL44">
        <v>46</v>
      </c>
      <c r="AM44" t="s">
        <v>22</v>
      </c>
      <c r="AN44" s="2">
        <v>45727</v>
      </c>
      <c r="AO44">
        <v>3</v>
      </c>
      <c r="AP44">
        <v>14.26</v>
      </c>
    </row>
    <row r="45" spans="1:42" x14ac:dyDescent="0.25">
      <c r="A45" t="s">
        <v>99</v>
      </c>
      <c r="B45">
        <f ca="1">_xll.BDH(A45,"BEST_EPS",$B$2,$B$2,"BEST_FPERIOD_OVERRIDE=1bf","fill=previous","Days=A")</f>
        <v>2.1589999999999998</v>
      </c>
      <c r="C45">
        <f ca="1">_xll.BDH(A45,"BEST_EPS",$B$2,$B$2,"BEST_FPERIOD_OVERRIDE=2bf","fill=previous","Days=A")</f>
        <v>2.46</v>
      </c>
      <c r="D45">
        <f ca="1">_xll.BDH(A45,"BEST_EPS",$B$2,$B$2,"BEST_FPERIOD_OVERRIDE=3bf","fill=previous","Days=A")</f>
        <v>2.7549999999999999</v>
      </c>
      <c r="E45">
        <f ca="1">_xll.BDH(A45,"BEST_TARGET_PRICE",$B$2,$B$2,"fill=previous","Days=A")</f>
        <v>37.722999999999999</v>
      </c>
      <c r="F45">
        <f ca="1">_xll.BDH($A45,F$6,$B$2,$B$2,"Dir=V","Dts=H")</f>
        <v>33.549999999999997</v>
      </c>
      <c r="G45">
        <f ca="1">_xll.BDH($A45,G$6,$B$2,$B$2,"Dir=V","Dts=H")</f>
        <v>33.65</v>
      </c>
      <c r="H45">
        <f ca="1">_xll.BDH($A45,H$6,$B$2,$B$2,"Dir=V","Dts=H")</f>
        <v>33.270000000000003</v>
      </c>
      <c r="I45">
        <f ca="1">_xll.BDH($A45,I$6,$B$2,$B$2,"Dir=V","Dts=H")</f>
        <v>33.31</v>
      </c>
      <c r="J45" t="s">
        <v>1412</v>
      </c>
      <c r="K45">
        <f t="shared" si="0"/>
        <v>36</v>
      </c>
      <c r="L45">
        <f t="shared" si="1"/>
        <v>36</v>
      </c>
      <c r="M45" t="str">
        <f>_xll.BDS(A45,"BEST_ANALYST_RECS_BULK","headers=n","startrow",MATCH(1,_xll.BDS(A45,"BEST_ANALYST_RECS_BULK","headers=n","endcol=9","startcol=9","array=t"),0),"endrow",MATCH(1,_xll.BDS(A45,"BEST_ANALYST_RECS_BULK","headers=n","endcol=9","startcol=9","array=t"),0),"cols=10;rows=1")</f>
        <v>HSBC</v>
      </c>
      <c r="N45" t="s">
        <v>1243</v>
      </c>
      <c r="O45" t="s">
        <v>28</v>
      </c>
      <c r="P45">
        <v>3</v>
      </c>
      <c r="Q45" t="s">
        <v>26</v>
      </c>
      <c r="R45">
        <v>36</v>
      </c>
      <c r="S45" t="s">
        <v>19</v>
      </c>
      <c r="T45" s="2">
        <v>45721</v>
      </c>
      <c r="U45">
        <v>1</v>
      </c>
      <c r="V45">
        <v>61.53</v>
      </c>
      <c r="W45" t="str">
        <f>_xll.BDS(A45,"BEST_ANALYST_RECS_BULK","headers=n","startrow",MATCH(2,_xll.BDS(A45,"BEST_ANALYST_RECS_BULK","headers=n","endcol=9","startcol=9","array=t"),0),"endrow",MATCH(2,_xll.BDS(A45,"BEST_ANALYST_RECS_BULK","headers=n","endcol=9","startcol=9","array=t"),0),"cols=10;rows=1")</f>
        <v>Banco Sabadell</v>
      </c>
      <c r="X45" t="s">
        <v>1469</v>
      </c>
      <c r="Y45" t="s">
        <v>45</v>
      </c>
      <c r="Z45">
        <v>1</v>
      </c>
      <c r="AA45" t="s">
        <v>26</v>
      </c>
      <c r="AB45">
        <v>31</v>
      </c>
      <c r="AC45" t="s">
        <v>22</v>
      </c>
      <c r="AD45" s="2">
        <v>45714</v>
      </c>
      <c r="AE45">
        <v>2</v>
      </c>
      <c r="AF45">
        <v>60.3</v>
      </c>
      <c r="AG45" t="str">
        <f>_xll.BDS(A45,"BEST_ANALYST_RECS_BULK","headers=n","startrow",MATCH(3,_xll.BDS(A45,"BEST_ANALYST_RECS_BULK","headers=n","endcol=9","startcol=9","array=t"),0),"endrow",MATCH(3,_xll.BDS(A45,"BEST_ANALYST_RECS_BULK","headers=n","endcol=9","startcol=9","array=t"),0),"cols=10;rows=1")</f>
        <v>Arete Research</v>
      </c>
      <c r="AH45" t="s">
        <v>1366</v>
      </c>
      <c r="AI45" t="s">
        <v>20</v>
      </c>
      <c r="AJ45">
        <v>5</v>
      </c>
      <c r="AK45" t="s">
        <v>18</v>
      </c>
      <c r="AL45">
        <v>41</v>
      </c>
      <c r="AM45" t="s">
        <v>19</v>
      </c>
      <c r="AN45" s="2">
        <v>45730</v>
      </c>
      <c r="AO45">
        <v>3</v>
      </c>
      <c r="AP45">
        <v>58.46</v>
      </c>
    </row>
    <row r="46" spans="1:42" x14ac:dyDescent="0.25">
      <c r="A46" t="s">
        <v>466</v>
      </c>
      <c r="B46">
        <f ca="1">_xll.BDH(A46,"BEST_EPS",$B$2,$B$2,"BEST_FPERIOD_OVERRIDE=1bf","fill=previous","Days=A")</f>
        <v>4.8360000000000003</v>
      </c>
      <c r="C46">
        <f ca="1">_xll.BDH(A46,"BEST_EPS",$B$2,$B$2,"BEST_FPERIOD_OVERRIDE=2bf","fill=previous","Days=A")</f>
        <v>5.4610000000000003</v>
      </c>
      <c r="D46">
        <f ca="1">_xll.BDH(A46,"BEST_EPS",$B$2,$B$2,"BEST_FPERIOD_OVERRIDE=3bf","fill=previous","Days=A")</f>
        <v>5.3760000000000003</v>
      </c>
      <c r="E46">
        <f ca="1">_xll.BDH(A46,"BEST_TARGET_PRICE",$B$2,$B$2,"fill=previous","Days=A")</f>
        <v>46.555999999999997</v>
      </c>
      <c r="F46">
        <f ca="1">_xll.BDH($A46,F$6,$B$2,$B$2,"Dir=V","Dts=H")</f>
        <v>40.79</v>
      </c>
      <c r="G46">
        <f ca="1">_xll.BDH($A46,G$6,$B$2,$B$2,"Dir=V","Dts=H")</f>
        <v>40.89</v>
      </c>
      <c r="H46">
        <f ca="1">_xll.BDH($A46,H$6,$B$2,$B$2,"Dir=V","Dts=H")</f>
        <v>38.9</v>
      </c>
      <c r="I46">
        <f ca="1">_xll.BDH($A46,I$6,$B$2,$B$2,"Dir=V","Dts=H")</f>
        <v>39.49</v>
      </c>
      <c r="J46" t="s">
        <v>1412</v>
      </c>
      <c r="K46">
        <f t="shared" si="0"/>
        <v>47.59</v>
      </c>
      <c r="L46">
        <f t="shared" si="1"/>
        <v>51</v>
      </c>
      <c r="M46" t="str">
        <f>_xll.BDS(A46,"BEST_ANALYST_RECS_BULK","headers=n","startrow",MATCH(1,_xll.BDS(A46,"BEST_ANALYST_RECS_BULK","headers=n","endcol=9","startcol=9","array=t"),0),"endrow",MATCH(1,_xll.BDS(A46,"BEST_ANALYST_RECS_BULK","headers=n","endcol=9","startcol=9","array=t"),0),"cols=10;rows=1")</f>
        <v>HSBC</v>
      </c>
      <c r="N46" t="s">
        <v>1159</v>
      </c>
      <c r="O46" t="s">
        <v>20</v>
      </c>
      <c r="P46">
        <v>5</v>
      </c>
      <c r="Q46" t="s">
        <v>18</v>
      </c>
      <c r="R46">
        <v>51</v>
      </c>
      <c r="S46" t="s">
        <v>19</v>
      </c>
      <c r="T46" s="2">
        <v>45726</v>
      </c>
      <c r="U46">
        <v>1</v>
      </c>
      <c r="V46">
        <v>17.75</v>
      </c>
      <c r="W46" t="str">
        <f>_xll.BDS(A46,"BEST_ANALYST_RECS_BULK","headers=n","startrow",MATCH(2,_xll.BDS(A46,"BEST_ANALYST_RECS_BULK","headers=n","endcol=9","startcol=9","array=t"),0),"endrow",MATCH(2,_xll.BDS(A46,"BEST_ANALYST_RECS_BULK","headers=n","endcol=9","startcol=9","array=t"),0),"cols=10;rows=1")</f>
        <v>Sadif Investment Analytics</v>
      </c>
      <c r="X46" t="s">
        <v>32</v>
      </c>
      <c r="Y46" t="s">
        <v>20</v>
      </c>
      <c r="Z46">
        <v>5</v>
      </c>
      <c r="AA46" t="s">
        <v>23</v>
      </c>
      <c r="AB46">
        <v>44.18</v>
      </c>
      <c r="AC46" t="s">
        <v>19</v>
      </c>
      <c r="AD46" s="2">
        <v>45735</v>
      </c>
      <c r="AE46">
        <v>2</v>
      </c>
      <c r="AF46">
        <v>0</v>
      </c>
      <c r="AG46" t="str">
        <f>_xll.BDS(A46,"BEST_ANALYST_RECS_BULK","headers=n","startrow",MATCH(3,_xll.BDS(A46,"BEST_ANALYST_RECS_BULK","headers=n","endcol=9","startcol=9","array=t"),0),"endrow",MATCH(3,_xll.BDS(A46,"BEST_ANALYST_RECS_BULK","headers=n","endcol=9","startcol=9","array=t"),0),"cols=10;rows=1")</f>
        <v>ISS-EVA</v>
      </c>
      <c r="AH46" t="s">
        <v>32</v>
      </c>
      <c r="AI46" t="s">
        <v>28</v>
      </c>
      <c r="AJ46">
        <v>3</v>
      </c>
      <c r="AK46" t="s">
        <v>26</v>
      </c>
      <c r="AL46" t="s">
        <v>29</v>
      </c>
      <c r="AM46" t="s">
        <v>19</v>
      </c>
      <c r="AN46" s="2">
        <v>45512</v>
      </c>
      <c r="AO46">
        <v>3</v>
      </c>
      <c r="AP46">
        <v>-4.1399999999999997</v>
      </c>
    </row>
    <row r="47" spans="1:42" x14ac:dyDescent="0.25">
      <c r="A47" t="s">
        <v>676</v>
      </c>
      <c r="B47">
        <f ca="1">_xll.BDH(A47,"BEST_EPS",$B$2,$B$2,"BEST_FPERIOD_OVERRIDE=1bf","fill=previous","Days=A")</f>
        <v>1.804</v>
      </c>
      <c r="C47">
        <f ca="1">_xll.BDH(A47,"BEST_EPS",$B$2,$B$2,"BEST_FPERIOD_OVERRIDE=2bf","fill=previous","Days=A")</f>
        <v>1.591</v>
      </c>
      <c r="D47">
        <f ca="1">_xll.BDH(A47,"BEST_EPS",$B$2,$B$2,"BEST_FPERIOD_OVERRIDE=3bf","fill=previous","Days=A")</f>
        <v>1.1279999999999999</v>
      </c>
      <c r="E47">
        <f ca="1">_xll.BDH(A47,"BEST_TARGET_PRICE",$B$2,$B$2,"fill=previous","Days=A")</f>
        <v>25</v>
      </c>
      <c r="F47">
        <f ca="1">_xll.BDH($A47,F$6,$B$2,$B$2,"Dir=V","Dts=H")</f>
        <v>20.7</v>
      </c>
      <c r="G47">
        <f ca="1">_xll.BDH($A47,G$6,$B$2,$B$2,"Dir=V","Dts=H")</f>
        <v>20.75</v>
      </c>
      <c r="H47">
        <f ca="1">_xll.BDH($A47,H$6,$B$2,$B$2,"Dir=V","Dts=H")</f>
        <v>20.350000000000001</v>
      </c>
      <c r="I47">
        <f ca="1">_xll.BDH($A47,I$6,$B$2,$B$2,"Dir=V","Dts=H")</f>
        <v>20.6</v>
      </c>
      <c r="J47" t="s">
        <v>1412</v>
      </c>
      <c r="K47">
        <f t="shared" si="0"/>
        <v>34.223333333333336</v>
      </c>
      <c r="L47">
        <f t="shared" si="1"/>
        <v>24.67</v>
      </c>
      <c r="M47" t="str">
        <f>_xll.BDS(A47,"BEST_ANALYST_RECS_BULK","headers=n","startrow",MATCH(1,_xll.BDS(A47,"BEST_ANALYST_RECS_BULK","headers=n","endcol=9","startcol=9","array=t"),0),"endrow",MATCH(1,_xll.BDS(A47,"BEST_ANALYST_RECS_BULK","headers=n","endcol=9","startcol=9","array=t"),0),"cols=10;rows=1")</f>
        <v>Kepler Cheuvreux</v>
      </c>
      <c r="N47" t="s">
        <v>1197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45644</v>
      </c>
      <c r="U47">
        <v>1</v>
      </c>
      <c r="V47">
        <v>31.12</v>
      </c>
      <c r="W47" t="str">
        <f>_xll.BDS(A47,"BEST_ANALYST_RECS_BULK","headers=n","startrow",MATCH(2,_xll.BDS(A47,"BEST_ANALYST_RECS_BULK","headers=n","endcol=9","startcol=9","array=t"),0),"endrow",MATCH(2,_xll.BDS(A47,"BEST_ANALYST_RECS_BULK","headers=n","endcol=9","startcol=9","array=t"),0),"cols=10;rows=1")</f>
        <v>AlphaValue/Baader Europe</v>
      </c>
      <c r="X47" t="s">
        <v>852</v>
      </c>
      <c r="Y47" t="s">
        <v>20</v>
      </c>
      <c r="Z47">
        <v>5</v>
      </c>
      <c r="AA47" t="s">
        <v>18</v>
      </c>
      <c r="AB47">
        <v>33</v>
      </c>
      <c r="AC47" t="s">
        <v>27</v>
      </c>
      <c r="AD47" s="2">
        <v>45722</v>
      </c>
      <c r="AE47">
        <v>2</v>
      </c>
      <c r="AF47">
        <v>14.69</v>
      </c>
      <c r="AG47" t="str">
        <f>_xll.BDS(A47,"BEST_ANALYST_RECS_BULK","headers=n","startrow",MATCH(3,_xll.BDS(A47,"BEST_ANALYST_RECS_BULK","headers=n","endcol=9","startcol=9","array=t"),0),"endrow",MATCH(3,_xll.BDS(A47,"BEST_ANALYST_RECS_BULK","headers=n","endcol=9","startcol=9","array=t"),0),"cols=10;rows=1")</f>
        <v>Oddo BHF</v>
      </c>
      <c r="AH47" t="s">
        <v>1013</v>
      </c>
      <c r="AI47" t="s">
        <v>25</v>
      </c>
      <c r="AJ47">
        <v>3</v>
      </c>
      <c r="AK47" t="s">
        <v>18</v>
      </c>
      <c r="AL47">
        <v>45</v>
      </c>
      <c r="AM47" t="s">
        <v>19</v>
      </c>
      <c r="AN47" s="2">
        <v>44515</v>
      </c>
      <c r="AO47">
        <v>3</v>
      </c>
      <c r="AP47">
        <v>0</v>
      </c>
    </row>
    <row r="48" spans="1:42" x14ac:dyDescent="0.25">
      <c r="A48" t="s">
        <v>734</v>
      </c>
      <c r="B48">
        <f ca="1">_xll.BDH(A48,"BEST_EPS",$B$2,$B$2,"BEST_FPERIOD_OVERRIDE=1bf","fill=previous","Days=A")</f>
        <v>4.3659999999999997</v>
      </c>
      <c r="C48">
        <f ca="1">_xll.BDH(A48,"BEST_EPS",$B$2,$B$2,"BEST_FPERIOD_OVERRIDE=2bf","fill=previous","Days=A")</f>
        <v>4.6769999999999996</v>
      </c>
      <c r="D48">
        <f ca="1">_xll.BDH(A48,"BEST_EPS",$B$2,$B$2,"BEST_FPERIOD_OVERRIDE=3bf","fill=previous","Days=A")</f>
        <v>4.9080000000000004</v>
      </c>
      <c r="E48">
        <f ca="1">_xll.BDH(A48,"BEST_TARGET_PRICE",$B$2,$B$2,"fill=previous","Days=A")</f>
        <v>48.631</v>
      </c>
      <c r="F48">
        <f ca="1">_xll.BDH($A48,F$6,$B$2,$B$2,"Dir=V","Dts=H")</f>
        <v>52.75</v>
      </c>
      <c r="G48">
        <f ca="1">_xll.BDH($A48,G$6,$B$2,$B$2,"Dir=V","Dts=H")</f>
        <v>53</v>
      </c>
      <c r="H48">
        <f ca="1">_xll.BDH($A48,H$6,$B$2,$B$2,"Dir=V","Dts=H")</f>
        <v>51.35</v>
      </c>
      <c r="I48">
        <f ca="1">_xll.BDH($A48,I$6,$B$2,$B$2,"Dir=V","Dts=H")</f>
        <v>51.9</v>
      </c>
      <c r="J48" t="s">
        <v>1412</v>
      </c>
      <c r="K48">
        <f t="shared" si="0"/>
        <v>55.800000000000004</v>
      </c>
      <c r="L48">
        <f t="shared" si="1"/>
        <v>55</v>
      </c>
      <c r="M48" t="str">
        <f>_xll.BDS(A48,"BEST_ANALYST_RECS_BULK","headers=n","startrow",MATCH(1,_xll.BDS(A48,"BEST_ANALYST_RECS_BULK","headers=n","endcol=9","startcol=9","array=t"),0),"endrow",MATCH(1,_xll.BDS(A48,"BEST_ANALYST_RECS_BULK","headers=n","endcol=9","startcol=9","array=t"),0),"cols=10;rows=1")</f>
        <v>Kepler Cheuvreux</v>
      </c>
      <c r="N48" t="s">
        <v>1195</v>
      </c>
      <c r="O48" t="s">
        <v>20</v>
      </c>
      <c r="P48">
        <v>5</v>
      </c>
      <c r="Q48" t="s">
        <v>18</v>
      </c>
      <c r="R48">
        <v>55</v>
      </c>
      <c r="S48" t="s">
        <v>19</v>
      </c>
      <c r="T48" s="2">
        <v>45698</v>
      </c>
      <c r="U48">
        <v>1</v>
      </c>
      <c r="V48">
        <v>58.71</v>
      </c>
      <c r="W48" t="str">
        <f>_xll.BDS(A48,"BEST_ANALYST_RECS_BULK","headers=n","startrow",MATCH(2,_xll.BDS(A48,"BEST_ANALYST_RECS_BULK","headers=n","endcol=9","startcol=9","array=t"),0),"endrow",MATCH(2,_xll.BDS(A48,"BEST_ANALYST_RECS_BULK","headers=n","endcol=9","startcol=9","array=t"),0),"cols=10;rows=1")</f>
        <v>Morningstar</v>
      </c>
      <c r="X48" t="s">
        <v>896</v>
      </c>
      <c r="Y48" t="s">
        <v>28</v>
      </c>
      <c r="Z48">
        <v>3</v>
      </c>
      <c r="AA48" t="s">
        <v>26</v>
      </c>
      <c r="AB48">
        <v>54</v>
      </c>
      <c r="AC48" t="s">
        <v>19</v>
      </c>
      <c r="AD48" s="2">
        <v>45693</v>
      </c>
      <c r="AE48">
        <v>2</v>
      </c>
      <c r="AF48">
        <v>50.11</v>
      </c>
      <c r="AG48" t="str">
        <f>_xll.BDS(A48,"BEST_ANALYST_RECS_BULK","headers=n","startrow",MATCH(3,_xll.BDS(A48,"BEST_ANALYST_RECS_BULK","headers=n","endcol=9","startcol=9","array=t"),0),"endrow",MATCH(3,_xll.BDS(A48,"BEST_ANALYST_RECS_BULK","headers=n","endcol=9","startcol=9","array=t"),0),"cols=10;rows=1")</f>
        <v>AlphaValue/Baader Europe</v>
      </c>
      <c r="AH48" t="s">
        <v>836</v>
      </c>
      <c r="AI48" t="s">
        <v>832</v>
      </c>
      <c r="AJ48">
        <v>4</v>
      </c>
      <c r="AK48" t="s">
        <v>18</v>
      </c>
      <c r="AL48">
        <v>58.4</v>
      </c>
      <c r="AM48" t="s">
        <v>27</v>
      </c>
      <c r="AN48" s="2">
        <v>45722</v>
      </c>
      <c r="AO48">
        <v>3</v>
      </c>
      <c r="AP48">
        <v>48.64</v>
      </c>
    </row>
    <row r="49" spans="1:42" x14ac:dyDescent="0.25">
      <c r="A49" t="s">
        <v>520</v>
      </c>
      <c r="B49" t="str">
        <f ca="1">_xll.BDH(A49,"BEST_EPS",$B$2,$B$2,"BEST_FPERIOD_OVERRIDE=1bf","fill=previous","Days=A")</f>
        <v>#N/A N/A</v>
      </c>
      <c r="C49" t="str">
        <f ca="1">_xll.BDH(A49,"BEST_EPS",$B$2,$B$2,"BEST_FPERIOD_OVERRIDE=2bf","fill=previous","Days=A")</f>
        <v>#N/A N/A</v>
      </c>
      <c r="D49" t="str">
        <f ca="1">_xll.BDH(A49,"BEST_EPS",$B$2,$B$2,"BEST_FPERIOD_OVERRIDE=3bf","fill=previous","Days=A")</f>
        <v>#N/A N/A</v>
      </c>
      <c r="E49" t="str">
        <f ca="1">_xll.BDH(A49,"BEST_TARGET_PRICE",$B$2,$B$2,"fill=previous","Days=A")</f>
        <v>#N/A N/A</v>
      </c>
      <c r="F49">
        <f ca="1">_xll.BDH($A49,F$6,$B$2,$B$2,"Dir=V","Dts=H")</f>
        <v>68.2</v>
      </c>
      <c r="G49">
        <f ca="1">_xll.BDH($A49,G$6,$B$2,$B$2,"Dir=V","Dts=H")</f>
        <v>69.8</v>
      </c>
      <c r="H49">
        <f ca="1">_xll.BDH($A49,H$6,$B$2,$B$2,"Dir=V","Dts=H")</f>
        <v>67.2</v>
      </c>
      <c r="I49">
        <f ca="1">_xll.BDH($A49,I$6,$B$2,$B$2,"Dir=V","Dts=H")</f>
        <v>68.2</v>
      </c>
      <c r="J49" t="s">
        <v>1412</v>
      </c>
      <c r="K49">
        <f t="shared" si="0"/>
        <v>70.305000000000007</v>
      </c>
      <c r="L49">
        <f t="shared" si="1"/>
        <v>75.61</v>
      </c>
      <c r="M49" t="str">
        <f>_xll.BDS(A49,"BEST_ANALYST_RECS_BULK","headers=n","startrow",MATCH(1,_xll.BDS(A49,"BEST_ANALYST_RECS_BULK","headers=n","endcol=9","startcol=9","array=t"),0),"endrow",MATCH(1,_xll.BDS(A49,"BEST_ANALYST_RECS_BULK","headers=n","endcol=9","startcol=9","array=t"),0),"cols=10;rows=1")</f>
        <v>Sadif Investment Analytics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40</v>
      </c>
      <c r="T49" s="2">
        <v>45579</v>
      </c>
      <c r="U49">
        <v>1</v>
      </c>
      <c r="V49">
        <v>-3.29</v>
      </c>
      <c r="W49" t="str">
        <f>_xll.BDS(A49,"BEST_ANALYST_RECS_BULK","headers=n","startrow",MATCH(2,_xll.BDS(A49,"BEST_ANALYST_RECS_BULK","headers=n","endcol=9","startcol=9","array=t"),0),"endrow",MATCH(2,_xll.BDS(A49,"BEST_ANALYST_RECS_BULK","headers=n","endcol=9","startcol=9","array=t"),0),"cols=10;rows=1")</f>
        <v>ISS-EVA</v>
      </c>
      <c r="X49" t="s">
        <v>32</v>
      </c>
      <c r="Y49" t="s">
        <v>45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-11.55</v>
      </c>
      <c r="AG49" t="e">
        <f>_xll.BDS(A49,"BEST_ANALYST_RECS_BULK","headers=n","startrow",MATCH(3,_xll.BDS(A49,"BEST_ANALYST_RECS_BULK","headers=n","endcol=9","startcol=9","array=t"),0),"endrow",MATCH(3,_xll.BDS(A49,"BEST_ANALYST_RECS_BULK","headers=n","endcol=9","startcol=9","array=t"),0),"cols=10;rows=1")</f>
        <v>#N/A</v>
      </c>
      <c r="AH49" t="s">
        <v>875</v>
      </c>
      <c r="AI49" t="s">
        <v>844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494</v>
      </c>
      <c r="B50">
        <f ca="1">_xll.BDH(A50,"BEST_EPS",$B$2,$B$2,"BEST_FPERIOD_OVERRIDE=1bf","fill=previous","Days=A")</f>
        <v>1.5369999999999999</v>
      </c>
      <c r="C50">
        <f ca="1">_xll.BDH(A50,"BEST_EPS",$B$2,$B$2,"BEST_FPERIOD_OVERRIDE=2bf","fill=previous","Days=A")</f>
        <v>2.746</v>
      </c>
      <c r="D50">
        <f ca="1">_xll.BDH(A50,"BEST_EPS",$B$2,$B$2,"BEST_FPERIOD_OVERRIDE=3bf","fill=previous","Days=A")</f>
        <v>3.5030000000000001</v>
      </c>
      <c r="E50">
        <f ca="1">_xll.BDH(A50,"BEST_TARGET_PRICE",$B$2,$B$2,"fill=previous","Days=A")</f>
        <v>58.96</v>
      </c>
      <c r="F50">
        <f ca="1">_xll.BDH($A50,F$6,$B$2,$B$2,"Dir=V","Dts=H")</f>
        <v>62.78</v>
      </c>
      <c r="G50">
        <f ca="1">_xll.BDH($A50,G$6,$B$2,$B$2,"Dir=V","Dts=H")</f>
        <v>63.06</v>
      </c>
      <c r="H50">
        <f ca="1">_xll.BDH($A50,H$6,$B$2,$B$2,"Dir=V","Dts=H")</f>
        <v>60.54</v>
      </c>
      <c r="I50">
        <f ca="1">_xll.BDH($A50,I$6,$B$2,$B$2,"Dir=V","Dts=H")</f>
        <v>60.82</v>
      </c>
      <c r="J50" t="s">
        <v>1412</v>
      </c>
      <c r="K50">
        <f t="shared" si="0"/>
        <v>70.166666666666671</v>
      </c>
      <c r="L50">
        <f t="shared" si="1"/>
        <v>74</v>
      </c>
      <c r="M50" t="str">
        <f>_xll.BDS(A50,"BEST_ANALYST_RECS_BULK","headers=n","startrow",MATCH(1,_xll.BDS(A50,"BEST_ANALYST_RECS_BULK","headers=n","endcol=9","startcol=9","array=t"),0),"endrow",MATCH(1,_xll.BDS(A50,"BEST_ANALYST_RECS_BULK","headers=n","endcol=9","startcol=9","array=t"),0),"cols=10;rows=1")</f>
        <v>BNP Paribas Exane</v>
      </c>
      <c r="N50" t="s">
        <v>1378</v>
      </c>
      <c r="O50" t="s">
        <v>17</v>
      </c>
      <c r="P50">
        <v>5</v>
      </c>
      <c r="Q50" t="s">
        <v>18</v>
      </c>
      <c r="R50">
        <v>74</v>
      </c>
      <c r="S50" t="s">
        <v>19</v>
      </c>
      <c r="T50" s="2">
        <v>45735</v>
      </c>
      <c r="U50">
        <v>1</v>
      </c>
      <c r="V50">
        <v>324.66000000000003</v>
      </c>
      <c r="W50" t="str">
        <f>_xll.BDS(A50,"BEST_ANALYST_RECS_BULK","headers=n","startrow",MATCH(2,_xll.BDS(A50,"BEST_ANALYST_RECS_BULK","headers=n","endcol=9","startcol=9","array=t"),0),"endrow",MATCH(2,_xll.BDS(A50,"BEST_ANALYST_RECS_BULK","headers=n","endcol=9","startcol=9","array=t"),0),"cols=10;rows=1")</f>
        <v>Bankhaus Metzler</v>
      </c>
      <c r="X50" t="s">
        <v>1042</v>
      </c>
      <c r="Y50" t="s">
        <v>20</v>
      </c>
      <c r="Z50">
        <v>5</v>
      </c>
      <c r="AA50" t="s">
        <v>23</v>
      </c>
      <c r="AB50">
        <v>71.5</v>
      </c>
      <c r="AC50" t="s">
        <v>22</v>
      </c>
      <c r="AD50" s="2">
        <v>45734</v>
      </c>
      <c r="AE50">
        <v>2</v>
      </c>
      <c r="AF50">
        <v>271.26</v>
      </c>
      <c r="AG50" t="str">
        <f>_xll.BDS(A50,"BEST_ANALYST_RECS_BULK","headers=n","startrow",MATCH(3,_xll.BDS(A50,"BEST_ANALYST_RECS_BULK","headers=n","endcol=9","startcol=9","array=t"),0),"endrow",MATCH(3,_xll.BDS(A50,"BEST_ANALYST_RECS_BULK","headers=n","endcol=9","startcol=9","array=t"),0),"cols=10;rows=1")</f>
        <v>Deutsche Bank</v>
      </c>
      <c r="AH50" t="s">
        <v>1394</v>
      </c>
      <c r="AI50" t="s">
        <v>20</v>
      </c>
      <c r="AJ50">
        <v>5</v>
      </c>
      <c r="AK50" t="s">
        <v>18</v>
      </c>
      <c r="AL50">
        <v>65</v>
      </c>
      <c r="AM50" t="s">
        <v>22</v>
      </c>
      <c r="AN50" s="2">
        <v>45732</v>
      </c>
      <c r="AO50">
        <v>3</v>
      </c>
      <c r="AP50">
        <v>218.41</v>
      </c>
    </row>
    <row r="51" spans="1:42" x14ac:dyDescent="0.25">
      <c r="A51" t="s">
        <v>360</v>
      </c>
      <c r="B51">
        <f ca="1">_xll.BDH(A51,"BEST_EPS",$B$2,$B$2,"BEST_FPERIOD_OVERRIDE=1bf","fill=previous","Days=A")</f>
        <v>1.115</v>
      </c>
      <c r="C51">
        <f ca="1">_xll.BDH(A51,"BEST_EPS",$B$2,$B$2,"BEST_FPERIOD_OVERRIDE=2bf","fill=previous","Days=A")</f>
        <v>1.1160000000000001</v>
      </c>
      <c r="D51">
        <f ca="1">_xll.BDH(A51,"BEST_EPS",$B$2,$B$2,"BEST_FPERIOD_OVERRIDE=3bf","fill=previous","Days=A")</f>
        <v>1.2350000000000001</v>
      </c>
      <c r="E51">
        <f ca="1">_xll.BDH(A51,"BEST_TARGET_PRICE",$B$2,$B$2,"fill=previous","Days=A")</f>
        <v>15.236000000000001</v>
      </c>
      <c r="F51">
        <f ca="1">_xll.BDH($A51,F$6,$B$2,$B$2,"Dir=V","Dts=H")</f>
        <v>13.08</v>
      </c>
      <c r="G51">
        <f ca="1">_xll.BDH($A51,G$6,$B$2,$B$2,"Dir=V","Dts=H")</f>
        <v>13.205</v>
      </c>
      <c r="H51">
        <f ca="1">_xll.BDH($A51,H$6,$B$2,$B$2,"Dir=V","Dts=H")</f>
        <v>12.97</v>
      </c>
      <c r="I51">
        <f ca="1">_xll.BDH($A51,I$6,$B$2,$B$2,"Dir=V","Dts=H")</f>
        <v>13.17</v>
      </c>
      <c r="J51" t="s">
        <v>1412</v>
      </c>
      <c r="K51">
        <f t="shared" si="0"/>
        <v>15.666666666666666</v>
      </c>
      <c r="L51">
        <f t="shared" si="1"/>
        <v>15</v>
      </c>
      <c r="M51" t="str">
        <f>_xll.BDS(A51,"BEST_ANALYST_RECS_BULK","headers=n","startrow",MATCH(1,_xll.BDS(A51,"BEST_ANALYST_RECS_BULK","headers=n","endcol=9","startcol=9","array=t"),0),"endrow",MATCH(1,_xll.BDS(A51,"BEST_ANALYST_RECS_BULK","headers=n","endcol=9","startcol=9","array=t"),0),"cols=10;rows=1")</f>
        <v>AlphaValue/Baader Europe</v>
      </c>
      <c r="N51" t="s">
        <v>859</v>
      </c>
      <c r="O51" t="s">
        <v>832</v>
      </c>
      <c r="P51">
        <v>4</v>
      </c>
      <c r="Q51" t="s">
        <v>18</v>
      </c>
      <c r="R51">
        <v>15</v>
      </c>
      <c r="S51" t="s">
        <v>27</v>
      </c>
      <c r="T51" s="2">
        <v>45722</v>
      </c>
      <c r="U51">
        <v>1</v>
      </c>
      <c r="V51">
        <v>16.88</v>
      </c>
      <c r="W51" t="str">
        <f>_xll.BDS(A51,"BEST_ANALYST_RECS_BULK","headers=n","startrow",MATCH(2,_xll.BDS(A51,"BEST_ANALYST_RECS_BULK","headers=n","endcol=9","startcol=9","array=t"),0),"endrow",MATCH(2,_xll.BDS(A51,"BEST_ANALYST_RECS_BULK","headers=n","endcol=9","startcol=9","array=t"),0),"cols=10;rows=1")</f>
        <v>Morningstar</v>
      </c>
      <c r="X51" t="s">
        <v>841</v>
      </c>
      <c r="Y51" t="s">
        <v>20</v>
      </c>
      <c r="Z51">
        <v>5</v>
      </c>
      <c r="AA51" t="s">
        <v>18</v>
      </c>
      <c r="AB51">
        <v>17</v>
      </c>
      <c r="AC51" t="s">
        <v>19</v>
      </c>
      <c r="AD51" s="2">
        <v>45722</v>
      </c>
      <c r="AE51">
        <v>2</v>
      </c>
      <c r="AF51">
        <v>15.99</v>
      </c>
      <c r="AG51" t="str">
        <f>_xll.BDS(A51,"BEST_ANALYST_RECS_BULK","headers=n","startrow",MATCH(3,_xll.BDS(A51,"BEST_ANALYST_RECS_BULK","headers=n","endcol=9","startcol=9","array=t"),0),"endrow",MATCH(3,_xll.BDS(A51,"BEST_ANALYST_RECS_BULK","headers=n","endcol=9","startcol=9","array=t"),0),"cols=10;rows=1")</f>
        <v>Morgan Stanley</v>
      </c>
      <c r="AH51" t="s">
        <v>1289</v>
      </c>
      <c r="AI51" t="s">
        <v>35</v>
      </c>
      <c r="AJ51">
        <v>5</v>
      </c>
      <c r="AK51" t="s">
        <v>18</v>
      </c>
      <c r="AL51">
        <v>15</v>
      </c>
      <c r="AM51" t="s">
        <v>22</v>
      </c>
      <c r="AN51" s="2">
        <v>45736</v>
      </c>
      <c r="AO51">
        <v>3</v>
      </c>
      <c r="AP51">
        <v>9.52</v>
      </c>
    </row>
    <row r="52" spans="1:42" x14ac:dyDescent="0.25">
      <c r="A52" t="s">
        <v>704</v>
      </c>
      <c r="B52">
        <f ca="1">_xll.BDH(A52,"BEST_EPS",$B$2,$B$2,"BEST_FPERIOD_OVERRIDE=1bf","fill=previous","Days=A")</f>
        <v>3.649</v>
      </c>
      <c r="C52">
        <f ca="1">_xll.BDH(A52,"BEST_EPS",$B$2,$B$2,"BEST_FPERIOD_OVERRIDE=2bf","fill=previous","Days=A")</f>
        <v>3.988</v>
      </c>
      <c r="D52">
        <f ca="1">_xll.BDH(A52,"BEST_EPS",$B$2,$B$2,"BEST_FPERIOD_OVERRIDE=3bf","fill=previous","Days=A")</f>
        <v>4.3280000000000003</v>
      </c>
      <c r="E52">
        <f ca="1">_xll.BDH(A52,"BEST_TARGET_PRICE",$B$2,$B$2,"fill=previous","Days=A")</f>
        <v>107.929</v>
      </c>
      <c r="F52">
        <f ca="1">_xll.BDH($A52,F$6,$B$2,$B$2,"Dir=V","Dts=H")</f>
        <v>100.1</v>
      </c>
      <c r="G52">
        <f ca="1">_xll.BDH($A52,G$6,$B$2,$B$2,"Dir=V","Dts=H")</f>
        <v>101.8</v>
      </c>
      <c r="H52">
        <f ca="1">_xll.BDH($A52,H$6,$B$2,$B$2,"Dir=V","Dts=H")</f>
        <v>98.95</v>
      </c>
      <c r="I52">
        <f ca="1">_xll.BDH($A52,I$6,$B$2,$B$2,"Dir=V","Dts=H")</f>
        <v>101.4</v>
      </c>
      <c r="J52" t="s">
        <v>1412</v>
      </c>
      <c r="K52">
        <f t="shared" si="0"/>
        <v>107.88333333333333</v>
      </c>
      <c r="L52">
        <f t="shared" si="1"/>
        <v>112</v>
      </c>
      <c r="M52" t="str">
        <f>_xll.BDS(A52,"BEST_ANALYST_RECS_BULK","headers=n","startrow",MATCH(1,_xll.BDS(A52,"BEST_ANALYST_RECS_BULK","headers=n","endcol=9","startcol=9","array=t"),0),"endrow",MATCH(1,_xll.BDS(A52,"BEST_ANALYST_RECS_BULK","headers=n","endcol=9","startcol=9","array=t"),0),"cols=10;rows=1")</f>
        <v>Baader Helvea</v>
      </c>
      <c r="N52" t="s">
        <v>1211</v>
      </c>
      <c r="O52" t="s">
        <v>832</v>
      </c>
      <c r="P52">
        <v>4</v>
      </c>
      <c r="Q52" t="s">
        <v>18</v>
      </c>
      <c r="R52">
        <v>112</v>
      </c>
      <c r="S52" t="s">
        <v>22</v>
      </c>
      <c r="T52" s="2">
        <v>45709</v>
      </c>
      <c r="U52">
        <v>1</v>
      </c>
      <c r="V52">
        <v>32.68</v>
      </c>
      <c r="W52" t="str">
        <f>_xll.BDS(A52,"BEST_ANALYST_RECS_BULK","headers=n","startrow",MATCH(2,_xll.BDS(A52,"BEST_ANALYST_RECS_BULK","headers=n","endcol=9","startcol=9","array=t"),0),"endrow",MATCH(2,_xll.BDS(A52,"BEST_ANALYST_RECS_BULK","headers=n","endcol=9","startcol=9","array=t"),0),"cols=10;rows=1")</f>
        <v>Sadif Investment Analytics</v>
      </c>
      <c r="X52" t="s">
        <v>32</v>
      </c>
      <c r="Y52" t="s">
        <v>33</v>
      </c>
      <c r="Z52">
        <v>5</v>
      </c>
      <c r="AA52" t="s">
        <v>23</v>
      </c>
      <c r="AB52">
        <v>107.65</v>
      </c>
      <c r="AC52" t="s">
        <v>47</v>
      </c>
      <c r="AD52" s="2">
        <v>45502</v>
      </c>
      <c r="AE52">
        <v>2</v>
      </c>
      <c r="AF52">
        <v>27.86</v>
      </c>
      <c r="AG52" t="str">
        <f>_xll.BDS(A52,"BEST_ANALYST_RECS_BULK","headers=n","startrow",MATCH(3,_xll.BDS(A52,"BEST_ANALYST_RECS_BULK","headers=n","endcol=9","startcol=9","array=t"),0),"endrow",MATCH(3,_xll.BDS(A52,"BEST_ANALYST_RECS_BULK","headers=n","endcol=9","startcol=9","array=t"),0),"cols=10;rows=1")</f>
        <v>Redburn Atlantic</v>
      </c>
      <c r="AH52" t="s">
        <v>915</v>
      </c>
      <c r="AI52" t="s">
        <v>25</v>
      </c>
      <c r="AJ52">
        <v>3</v>
      </c>
      <c r="AK52" t="s">
        <v>26</v>
      </c>
      <c r="AL52">
        <v>104</v>
      </c>
      <c r="AM52" t="s">
        <v>19</v>
      </c>
      <c r="AN52" s="2">
        <v>45734</v>
      </c>
      <c r="AO52">
        <v>3</v>
      </c>
      <c r="AP52">
        <v>27.34</v>
      </c>
    </row>
    <row r="53" spans="1:42" x14ac:dyDescent="0.25">
      <c r="A53" t="s">
        <v>658</v>
      </c>
      <c r="B53">
        <f ca="1">_xll.BDH(A53,"BEST_EPS",$B$2,$B$2,"BEST_FPERIOD_OVERRIDE=1bf","fill=previous","Days=A")</f>
        <v>1.681</v>
      </c>
      <c r="C53">
        <f ca="1">_xll.BDH(A53,"BEST_EPS",$B$2,$B$2,"BEST_FPERIOD_OVERRIDE=2bf","fill=previous","Days=A")</f>
        <v>1.9079999999999999</v>
      </c>
      <c r="D53">
        <f ca="1">_xll.BDH(A53,"BEST_EPS",$B$2,$B$2,"BEST_FPERIOD_OVERRIDE=3bf","fill=previous","Days=A")</f>
        <v>2.1219999999999999</v>
      </c>
      <c r="E53">
        <f ca="1">_xll.BDH(A53,"BEST_TARGET_PRICE",$B$2,$B$2,"fill=previous","Days=A")</f>
        <v>22.273</v>
      </c>
      <c r="F53">
        <f ca="1">_xll.BDH($A53,F$6,$B$2,$B$2,"Dir=V","Dts=H")</f>
        <v>21.82</v>
      </c>
      <c r="G53">
        <f ca="1">_xll.BDH($A53,G$6,$B$2,$B$2,"Dir=V","Dts=H")</f>
        <v>21.96</v>
      </c>
      <c r="H53">
        <f ca="1">_xll.BDH($A53,H$6,$B$2,$B$2,"Dir=V","Dts=H")</f>
        <v>21.27</v>
      </c>
      <c r="I53">
        <f ca="1">_xll.BDH($A53,I$6,$B$2,$B$2,"Dir=V","Dts=H")</f>
        <v>21.45</v>
      </c>
      <c r="J53" t="s">
        <v>1412</v>
      </c>
      <c r="K53">
        <f t="shared" si="0"/>
        <v>21.683333333333334</v>
      </c>
      <c r="L53">
        <f t="shared" si="1"/>
        <v>19.05</v>
      </c>
      <c r="M53" t="str">
        <f>_xll.BDS(A53,"BEST_ANALYST_RECS_BULK","headers=n","startrow",MATCH(1,_xll.BDS(A53,"BEST_ANALYST_RECS_BULK","headers=n","endcol=9","startcol=9","array=t"),0),"endrow",MATCH(1,_xll.BDS(A53,"BEST_ANALYST_RECS_BULK","headers=n","endcol=9","startcol=9","array=t"),0),"cols=10;rows=1")</f>
        <v>Sadif Investment Analytics</v>
      </c>
      <c r="N53" t="s">
        <v>32</v>
      </c>
      <c r="O53" t="s">
        <v>20</v>
      </c>
      <c r="P53">
        <v>5</v>
      </c>
      <c r="Q53" t="s">
        <v>23</v>
      </c>
      <c r="R53">
        <v>19.05</v>
      </c>
      <c r="S53" t="s">
        <v>34</v>
      </c>
      <c r="T53" s="2">
        <v>45622</v>
      </c>
      <c r="U53">
        <v>1</v>
      </c>
      <c r="V53">
        <v>37.14</v>
      </c>
      <c r="W53" t="str">
        <f>_xll.BDS(A53,"BEST_ANALYST_RECS_BULK","headers=n","startrow",MATCH(2,_xll.BDS(A53,"BEST_ANALYST_RECS_BULK","headers=n","endcol=9","startcol=9","array=t"),0),"endrow",MATCH(2,_xll.BDS(A53,"BEST_ANALYST_RECS_BULK","headers=n","endcol=9","startcol=9","array=t"),0),"cols=10;rows=1")</f>
        <v>Stifel</v>
      </c>
      <c r="X53" t="s">
        <v>1155</v>
      </c>
      <c r="Y53" t="s">
        <v>20</v>
      </c>
      <c r="Z53">
        <v>5</v>
      </c>
      <c r="AA53" t="s">
        <v>18</v>
      </c>
      <c r="AB53">
        <v>23</v>
      </c>
      <c r="AC53" t="s">
        <v>19</v>
      </c>
      <c r="AD53" s="2">
        <v>45734</v>
      </c>
      <c r="AE53">
        <v>2</v>
      </c>
      <c r="AF53">
        <v>29.54</v>
      </c>
      <c r="AG53" t="str">
        <f>_xll.BDS(A53,"BEST_ANALYST_RECS_BULK","headers=n","startrow",MATCH(3,_xll.BDS(A53,"BEST_ANALYST_RECS_BULK","headers=n","endcol=9","startcol=9","array=t"),0),"endrow",MATCH(3,_xll.BDS(A53,"BEST_ANALYST_RECS_BULK","headers=n","endcol=9","startcol=9","array=t"),0),"cols=10;rows=1")</f>
        <v>Citi</v>
      </c>
      <c r="AH53" t="s">
        <v>1352</v>
      </c>
      <c r="AI53" t="s">
        <v>20</v>
      </c>
      <c r="AJ53">
        <v>5</v>
      </c>
      <c r="AK53" t="s">
        <v>18</v>
      </c>
      <c r="AL53">
        <v>23</v>
      </c>
      <c r="AM53" t="s">
        <v>19</v>
      </c>
      <c r="AN53" s="2">
        <v>45727</v>
      </c>
      <c r="AO53">
        <v>3</v>
      </c>
      <c r="AP53">
        <v>18.28</v>
      </c>
    </row>
    <row r="54" spans="1:42" x14ac:dyDescent="0.25">
      <c r="A54" t="s">
        <v>610</v>
      </c>
      <c r="B54">
        <f ca="1">_xll.BDH(A54,"BEST_EPS",$B$2,$B$2,"BEST_FPERIOD_OVERRIDE=1bf","fill=previous","Days=A")</f>
        <v>4.1559999999999997</v>
      </c>
      <c r="C54">
        <f ca="1">_xll.BDH(A54,"BEST_EPS",$B$2,$B$2,"BEST_FPERIOD_OVERRIDE=2bf","fill=previous","Days=A")</f>
        <v>4.5519999999999996</v>
      </c>
      <c r="D54">
        <f ca="1">_xll.BDH(A54,"BEST_EPS",$B$2,$B$2,"BEST_FPERIOD_OVERRIDE=3bf","fill=previous","Days=A")</f>
        <v>4.923</v>
      </c>
      <c r="E54">
        <f ca="1">_xll.BDH(A54,"BEST_TARGET_PRICE",$B$2,$B$2,"fill=previous","Days=A")</f>
        <v>47.978000000000002</v>
      </c>
      <c r="F54">
        <f ca="1">_xll.BDH($A54,F$6,$B$2,$B$2,"Dir=V","Dts=H")</f>
        <v>45.08</v>
      </c>
      <c r="G54">
        <f ca="1">_xll.BDH($A54,G$6,$B$2,$B$2,"Dir=V","Dts=H")</f>
        <v>45.78</v>
      </c>
      <c r="H54">
        <f ca="1">_xll.BDH($A54,H$6,$B$2,$B$2,"Dir=V","Dts=H")</f>
        <v>44.93</v>
      </c>
      <c r="I54">
        <f ca="1">_xll.BDH($A54,I$6,$B$2,$B$2,"Dir=V","Dts=H")</f>
        <v>45.2</v>
      </c>
      <c r="J54" t="s">
        <v>1412</v>
      </c>
      <c r="K54">
        <f t="shared" si="0"/>
        <v>48.126666666666665</v>
      </c>
      <c r="L54">
        <f t="shared" si="1"/>
        <v>53.5</v>
      </c>
      <c r="M54" t="str">
        <f>_xll.BDS(A54,"BEST_ANALYST_RECS_BULK","headers=n","startrow",MATCH(1,_xll.BDS(A54,"BEST_ANALYST_RECS_BULK","headers=n","endcol=9","startcol=9","array=t"),0),"endrow",MATCH(1,_xll.BDS(A54,"BEST_ANALYST_RECS_BULK","headers=n","endcol=9","startcol=9","array=t"),0),"cols=10;rows=1")</f>
        <v>AlphaValue/Baader Europe</v>
      </c>
      <c r="N54" t="s">
        <v>831</v>
      </c>
      <c r="O54" t="s">
        <v>832</v>
      </c>
      <c r="P54">
        <v>4</v>
      </c>
      <c r="Q54" t="s">
        <v>18</v>
      </c>
      <c r="R54">
        <v>53.5</v>
      </c>
      <c r="S54" t="s">
        <v>27</v>
      </c>
      <c r="T54" s="2">
        <v>45722</v>
      </c>
      <c r="U54">
        <v>1</v>
      </c>
      <c r="V54">
        <v>33.909999999999997</v>
      </c>
      <c r="W54" t="str">
        <f>_xll.BDS(A54,"BEST_ANALYST_RECS_BULK","headers=n","startrow",MATCH(2,_xll.BDS(A54,"BEST_ANALYST_RECS_BULK","headers=n","endcol=9","startcol=9","array=t"),0),"endrow",MATCH(2,_xll.BDS(A54,"BEST_ANALYST_RECS_BULK","headers=n","endcol=9","startcol=9","array=t"),0),"cols=10;rows=1")</f>
        <v>Goldman Sachs</v>
      </c>
      <c r="X54" t="s">
        <v>1210</v>
      </c>
      <c r="Y54" t="s">
        <v>20</v>
      </c>
      <c r="Z54">
        <v>5</v>
      </c>
      <c r="AA54" t="s">
        <v>18</v>
      </c>
      <c r="AB54">
        <v>55</v>
      </c>
      <c r="AC54" t="s">
        <v>22</v>
      </c>
      <c r="AD54" s="2">
        <v>45728</v>
      </c>
      <c r="AE54">
        <v>2</v>
      </c>
      <c r="AF54">
        <v>30.23</v>
      </c>
      <c r="AG54" t="str">
        <f>_xll.BDS(A54,"BEST_ANALYST_RECS_BULK","headers=n","startrow",MATCH(3,_xll.BDS(A54,"BEST_ANALYST_RECS_BULK","headers=n","endcol=9","startcol=9","array=t"),0),"endrow",MATCH(3,_xll.BDS(A54,"BEST_ANALYST_RECS_BULK","headers=n","endcol=9","startcol=9","array=t"),0),"cols=10;rows=1")</f>
        <v>Sadif Investment Analytics</v>
      </c>
      <c r="AH54" t="s">
        <v>32</v>
      </c>
      <c r="AI54" t="s">
        <v>20</v>
      </c>
      <c r="AJ54">
        <v>5</v>
      </c>
      <c r="AK54" t="s">
        <v>23</v>
      </c>
      <c r="AL54">
        <v>35.880000000000003</v>
      </c>
      <c r="AM54" t="s">
        <v>40</v>
      </c>
      <c r="AN54" s="2">
        <v>45484</v>
      </c>
      <c r="AO54">
        <v>3</v>
      </c>
      <c r="AP54">
        <v>25.58</v>
      </c>
    </row>
    <row r="55" spans="1:42" x14ac:dyDescent="0.25">
      <c r="A55" t="s">
        <v>518</v>
      </c>
      <c r="B55">
        <f ca="1">_xll.BDH(A55,"BEST_EPS",$B$2,$B$2,"BEST_FPERIOD_OVERRIDE=1bf","fill=previous","Days=A")</f>
        <v>3.4249999999999998</v>
      </c>
      <c r="C55">
        <f ca="1">_xll.BDH(A55,"BEST_EPS",$B$2,$B$2,"BEST_FPERIOD_OVERRIDE=2bf","fill=previous","Days=A")</f>
        <v>3.7679999999999998</v>
      </c>
      <c r="D55">
        <f ca="1">_xll.BDH(A55,"BEST_EPS",$B$2,$B$2,"BEST_FPERIOD_OVERRIDE=3bf","fill=previous","Days=A")</f>
        <v>4.0510000000000002</v>
      </c>
      <c r="E55">
        <f ca="1">_xll.BDH(A55,"BEST_TARGET_PRICE",$B$2,$B$2,"fill=previous","Days=A")</f>
        <v>46.046999999999997</v>
      </c>
      <c r="F55">
        <f ca="1">_xll.BDH($A55,F$6,$B$2,$B$2,"Dir=V","Dts=H")</f>
        <v>39.83</v>
      </c>
      <c r="G55">
        <f ca="1">_xll.BDH($A55,G$6,$B$2,$B$2,"Dir=V","Dts=H")</f>
        <v>40.14</v>
      </c>
      <c r="H55">
        <f ca="1">_xll.BDH($A55,H$6,$B$2,$B$2,"Dir=V","Dts=H")</f>
        <v>39.43</v>
      </c>
      <c r="I55">
        <f ca="1">_xll.BDH($A55,I$6,$B$2,$B$2,"Dir=V","Dts=H")</f>
        <v>39.43</v>
      </c>
      <c r="J55" t="s">
        <v>1412</v>
      </c>
      <c r="K55">
        <f t="shared" si="0"/>
        <v>47</v>
      </c>
      <c r="L55">
        <f t="shared" si="1"/>
        <v>50</v>
      </c>
      <c r="M55" t="str">
        <f>_xll.BDS(A55,"BEST_ANALYST_RECS_BULK","headers=n","startrow",MATCH(1,_xll.BDS(A55,"BEST_ANALYST_RECS_BULK","headers=n","endcol=9","startcol=9","array=t"),0),"endrow",MATCH(1,_xll.BDS(A55,"BEST_ANALYST_RECS_BULK","headers=n","endcol=9","startcol=9","array=t"),0),"cols=10;rows=1")</f>
        <v>DZ Bank AG Research</v>
      </c>
      <c r="N55" t="s">
        <v>850</v>
      </c>
      <c r="O55" t="s">
        <v>20</v>
      </c>
      <c r="P55">
        <v>5</v>
      </c>
      <c r="Q55" t="s">
        <v>18</v>
      </c>
      <c r="R55">
        <v>50</v>
      </c>
      <c r="S55" t="s">
        <v>19</v>
      </c>
      <c r="T55" s="2">
        <v>45730</v>
      </c>
      <c r="U55">
        <v>1</v>
      </c>
      <c r="V55">
        <v>58.04</v>
      </c>
      <c r="W55" t="str">
        <f>_xll.BDS(A55,"BEST_ANALYST_RECS_BULK","headers=n","startrow",MATCH(2,_xll.BDS(A55,"BEST_ANALYST_RECS_BULK","headers=n","endcol=9","startcol=9","array=t"),0),"endrow",MATCH(2,_xll.BDS(A55,"BEST_ANALYST_RECS_BULK","headers=n","endcol=9","startcol=9","array=t"),0),"cols=10;rows=1")</f>
        <v>HSBC</v>
      </c>
      <c r="X55" t="s">
        <v>1009</v>
      </c>
      <c r="Y55" t="s">
        <v>20</v>
      </c>
      <c r="Z55">
        <v>5</v>
      </c>
      <c r="AA55" t="s">
        <v>18</v>
      </c>
      <c r="AB55">
        <v>44</v>
      </c>
      <c r="AC55" t="s">
        <v>19</v>
      </c>
      <c r="AD55" s="2">
        <v>45700</v>
      </c>
      <c r="AE55">
        <v>2</v>
      </c>
      <c r="AF55">
        <v>35.92</v>
      </c>
      <c r="AG55" t="str">
        <f>_xll.BDS(A55,"BEST_ANALYST_RECS_BULK","headers=n","startrow",MATCH(3,_xll.BDS(A55,"BEST_ANALYST_RECS_BULK","headers=n","endcol=9","startcol=9","array=t"),0),"endrow",MATCH(3,_xll.BDS(A55,"BEST_ANALYST_RECS_BULK","headers=n","endcol=9","startcol=9","array=t"),0),"cols=10;rows=1")</f>
        <v>ISS-EVA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29.76</v>
      </c>
    </row>
    <row r="56" spans="1:42" x14ac:dyDescent="0.25">
      <c r="A56" t="s">
        <v>732</v>
      </c>
      <c r="B56">
        <f ca="1">_xll.BDH(A56,"BEST_EPS",$B$2,$B$2,"BEST_FPERIOD_OVERRIDE=1bf","fill=previous","Days=A")</f>
        <v>2.9790000000000001</v>
      </c>
      <c r="C56">
        <f ca="1">_xll.BDH(A56,"BEST_EPS",$B$2,$B$2,"BEST_FPERIOD_OVERRIDE=2bf","fill=previous","Days=A")</f>
        <v>3.3610000000000002</v>
      </c>
      <c r="D56">
        <f ca="1">_xll.BDH(A56,"BEST_EPS",$B$2,$B$2,"BEST_FPERIOD_OVERRIDE=3bf","fill=previous","Days=A")</f>
        <v>3.7490000000000001</v>
      </c>
      <c r="E56">
        <f ca="1">_xll.BDH(A56,"BEST_TARGET_PRICE",$B$2,$B$2,"fill=previous","Days=A")</f>
        <v>56.514000000000003</v>
      </c>
      <c r="F56">
        <f ca="1">_xll.BDH($A56,F$6,$B$2,$B$2,"Dir=V","Dts=H")</f>
        <v>58.1</v>
      </c>
      <c r="G56">
        <f ca="1">_xll.BDH($A56,G$6,$B$2,$B$2,"Dir=V","Dts=H")</f>
        <v>58.4</v>
      </c>
      <c r="H56">
        <f ca="1">_xll.BDH($A56,H$6,$B$2,$B$2,"Dir=V","Dts=H")</f>
        <v>57.25</v>
      </c>
      <c r="I56">
        <f ca="1">_xll.BDH($A56,I$6,$B$2,$B$2,"Dir=V","Dts=H")</f>
        <v>57.6</v>
      </c>
      <c r="J56" t="s">
        <v>1412</v>
      </c>
      <c r="K56">
        <f t="shared" si="0"/>
        <v>60.5</v>
      </c>
      <c r="L56">
        <f t="shared" si="1"/>
        <v>57</v>
      </c>
      <c r="M56" t="str">
        <f>_xll.BDS(A56,"BEST_ANALYST_RECS_BULK","headers=n","startrow",MATCH(1,_xll.BDS(A56,"BEST_ANALYST_RECS_BULK","headers=n","endcol=9","startcol=9","array=t"),0),"endrow",MATCH(1,_xll.BDS(A56,"BEST_ANALYST_RECS_BULK","headers=n","endcol=9","startcol=9","array=t"),0),"cols=10;rows=1")</f>
        <v>M.M.Warburg Co.</v>
      </c>
      <c r="N56" t="s">
        <v>1369</v>
      </c>
      <c r="O56" t="s">
        <v>28</v>
      </c>
      <c r="P56">
        <v>3</v>
      </c>
      <c r="Q56" t="s">
        <v>26</v>
      </c>
      <c r="R56">
        <v>57</v>
      </c>
      <c r="S56" t="s">
        <v>22</v>
      </c>
      <c r="T56" s="2">
        <v>45730</v>
      </c>
      <c r="U56">
        <v>1</v>
      </c>
      <c r="V56">
        <v>55.16</v>
      </c>
      <c r="W56" t="str">
        <f>_xll.BDS(A56,"BEST_ANALYST_RECS_BULK","headers=n","startrow",MATCH(2,_xll.BDS(A56,"BEST_ANALYST_RECS_BULK","headers=n","endcol=9","startcol=9","array=t"),0),"endrow",MATCH(2,_xll.BDS(A56,"BEST_ANALYST_RECS_BULK","headers=n","endcol=9","startcol=9","array=t"),0),"cols=10;rows=1")</f>
        <v>Kepler Cheuvreux</v>
      </c>
      <c r="X56" t="s">
        <v>1455</v>
      </c>
      <c r="Y56" t="s">
        <v>20</v>
      </c>
      <c r="Z56">
        <v>5</v>
      </c>
      <c r="AA56" t="s">
        <v>18</v>
      </c>
      <c r="AB56">
        <v>64</v>
      </c>
      <c r="AC56" t="s">
        <v>19</v>
      </c>
      <c r="AD56" s="2">
        <v>45735</v>
      </c>
      <c r="AE56">
        <v>2</v>
      </c>
      <c r="AF56">
        <v>54.89</v>
      </c>
      <c r="AG56" t="str">
        <f>_xll.BDS(A56,"BEST_ANALYST_RECS_BULK","headers=n","startrow",MATCH(3,_xll.BDS(A56,"BEST_ANALYST_RECS_BULK","headers=n","endcol=9","startcol=9","array=t"),0),"endrow",MATCH(3,_xll.BDS(A56,"BEST_ANALYST_RECS_BULK","headers=n","endcol=9","startcol=9","array=t"),0),"cols=10;rows=1")</f>
        <v>ISS-EVA</v>
      </c>
      <c r="AH56" t="s">
        <v>32</v>
      </c>
      <c r="AI56" t="s">
        <v>20</v>
      </c>
      <c r="AJ56">
        <v>5</v>
      </c>
      <c r="AK56" t="s">
        <v>23</v>
      </c>
      <c r="AL56" t="s">
        <v>29</v>
      </c>
      <c r="AM56" t="s">
        <v>19</v>
      </c>
      <c r="AN56" s="2">
        <v>45426</v>
      </c>
      <c r="AO56">
        <v>3</v>
      </c>
      <c r="AP56">
        <v>51.18</v>
      </c>
    </row>
    <row r="57" spans="1:42" x14ac:dyDescent="0.25">
      <c r="A57" t="s">
        <v>816</v>
      </c>
      <c r="B57">
        <f ca="1">_xll.BDH(A57,"BEST_EPS",$B$2,$B$2,"BEST_FPERIOD_OVERRIDE=1bf","fill=previous","Days=A")</f>
        <v>3.3210000000000002</v>
      </c>
      <c r="C57">
        <f ca="1">_xll.BDH(A57,"BEST_EPS",$B$2,$B$2,"BEST_FPERIOD_OVERRIDE=2bf","fill=previous","Days=A")</f>
        <v>3.8239999999999998</v>
      </c>
      <c r="D57">
        <f ca="1">_xll.BDH(A57,"BEST_EPS",$B$2,$B$2,"BEST_FPERIOD_OVERRIDE=3bf","fill=previous","Days=A")</f>
        <v>4.375</v>
      </c>
      <c r="E57">
        <f ca="1">_xll.BDH(A57,"BEST_TARGET_PRICE",$B$2,$B$2,"fill=previous","Days=A")</f>
        <v>98.125</v>
      </c>
      <c r="F57">
        <f ca="1">_xll.BDH($A57,F$6,$B$2,$B$2,"Dir=V","Dts=H")</f>
        <v>98.05</v>
      </c>
      <c r="G57">
        <f ca="1">_xll.BDH($A57,G$6,$B$2,$B$2,"Dir=V","Dts=H")</f>
        <v>98.05</v>
      </c>
      <c r="H57">
        <f ca="1">_xll.BDH($A57,H$6,$B$2,$B$2,"Dir=V","Dts=H")</f>
        <v>95.95</v>
      </c>
      <c r="I57">
        <f ca="1">_xll.BDH($A57,I$6,$B$2,$B$2,"Dir=V","Dts=H")</f>
        <v>97.15</v>
      </c>
      <c r="J57" t="s">
        <v>1412</v>
      </c>
      <c r="K57">
        <f t="shared" si="0"/>
        <v>103.13333333333333</v>
      </c>
      <c r="L57">
        <f t="shared" si="1"/>
        <v>106.4</v>
      </c>
      <c r="M57" t="str">
        <f>_xll.BDS(A57,"BEST_ANALYST_RECS_BULK","headers=n","startrow",MATCH(1,_xll.BDS(A57,"BEST_ANALYST_RECS_BULK","headers=n","endcol=9","startcol=9","array=t"),0),"endrow",MATCH(1,_xll.BDS(A57,"BEST_ANALYST_RECS_BULK","headers=n","endcol=9","startcol=9","array=t"),0),"cols=10;rows=1")</f>
        <v>Citi</v>
      </c>
      <c r="N57" t="s">
        <v>1356</v>
      </c>
      <c r="O57" t="s">
        <v>20</v>
      </c>
      <c r="P57">
        <v>5</v>
      </c>
      <c r="Q57" t="s">
        <v>18</v>
      </c>
      <c r="R57">
        <v>106.4</v>
      </c>
      <c r="S57" t="s">
        <v>19</v>
      </c>
      <c r="T57" s="2">
        <v>45729</v>
      </c>
      <c r="U57">
        <v>1</v>
      </c>
      <c r="V57">
        <v>48.4</v>
      </c>
      <c r="W57" t="str">
        <f>_xll.BDS(A57,"BEST_ANALYST_RECS_BULK","headers=n","startrow",MATCH(2,_xll.BDS(A57,"BEST_ANALYST_RECS_BULK","headers=n","endcol=9","startcol=9","array=t"),0),"endrow",MATCH(2,_xll.BDS(A57,"BEST_ANALYST_RECS_BULK","headers=n","endcol=9","startcol=9","array=t"),0),"cols=10;rows=1")</f>
        <v>Bernstein</v>
      </c>
      <c r="X57" t="s">
        <v>1051</v>
      </c>
      <c r="Y57" t="s">
        <v>17</v>
      </c>
      <c r="Z57">
        <v>5</v>
      </c>
      <c r="AA57" t="s">
        <v>18</v>
      </c>
      <c r="AB57">
        <v>96</v>
      </c>
      <c r="AC57" t="s">
        <v>19</v>
      </c>
      <c r="AD57" s="2">
        <v>45723</v>
      </c>
      <c r="AE57">
        <v>2</v>
      </c>
      <c r="AF57">
        <v>41.68</v>
      </c>
      <c r="AG57" t="str">
        <f>_xll.BDS(A57,"BEST_ANALYST_RECS_BULK","headers=n","startrow",MATCH(3,_xll.BDS(A57,"BEST_ANALYST_RECS_BULK","headers=n","endcol=9","startcol=9","array=t"),0),"endrow",MATCH(3,_xll.BDS(A57,"BEST_ANALYST_RECS_BULK","headers=n","endcol=9","startcol=9","array=t"),0),"cols=10;rows=1")</f>
        <v>JP Morgan</v>
      </c>
      <c r="AH57" t="s">
        <v>1070</v>
      </c>
      <c r="AI57" t="s">
        <v>24</v>
      </c>
      <c r="AJ57">
        <v>5</v>
      </c>
      <c r="AK57" t="s">
        <v>18</v>
      </c>
      <c r="AL57">
        <v>107</v>
      </c>
      <c r="AM57" t="s">
        <v>19</v>
      </c>
      <c r="AN57" s="2">
        <v>45716</v>
      </c>
      <c r="AO57">
        <v>3</v>
      </c>
      <c r="AP57">
        <v>38.979999999999997</v>
      </c>
    </row>
    <row r="58" spans="1:42" x14ac:dyDescent="0.25">
      <c r="A58" t="s">
        <v>534</v>
      </c>
      <c r="B58">
        <f ca="1">_xll.BDH(A58,"BEST_EPS",$B$2,$B$2,"BEST_FPERIOD_OVERRIDE=1bf","fill=previous","Days=A")</f>
        <v>13.292999999999999</v>
      </c>
      <c r="C58">
        <f ca="1">_xll.BDH(A58,"BEST_EPS",$B$2,$B$2,"BEST_FPERIOD_OVERRIDE=2bf","fill=previous","Days=A")</f>
        <v>14.747999999999999</v>
      </c>
      <c r="D58">
        <f ca="1">_xll.BDH(A58,"BEST_EPS",$B$2,$B$2,"BEST_FPERIOD_OVERRIDE=3bf","fill=previous","Days=A")</f>
        <v>15.872999999999999</v>
      </c>
      <c r="E58">
        <f ca="1">_xll.BDH(A58,"BEST_TARGET_PRICE",$B$2,$B$2,"fill=previous","Days=A")</f>
        <v>153.142</v>
      </c>
      <c r="F58">
        <f ca="1">_xll.BDH($A58,F$6,$B$2,$B$2,"Dir=V","Dts=H")</f>
        <v>180.05</v>
      </c>
      <c r="G58">
        <f ca="1">_xll.BDH($A58,G$6,$B$2,$B$2,"Dir=V","Dts=H")</f>
        <v>181</v>
      </c>
      <c r="H58">
        <f ca="1">_xll.BDH($A58,H$6,$B$2,$B$2,"Dir=V","Dts=H")</f>
        <v>174.5</v>
      </c>
      <c r="I58">
        <f ca="1">_xll.BDH($A58,I$6,$B$2,$B$2,"Dir=V","Dts=H")</f>
        <v>176.95</v>
      </c>
      <c r="J58" t="s">
        <v>1412</v>
      </c>
      <c r="K58">
        <f t="shared" si="0"/>
        <v>182.66666666666666</v>
      </c>
      <c r="L58">
        <f t="shared" si="1"/>
        <v>184</v>
      </c>
      <c r="M58" t="str">
        <f>_xll.BDS(A58,"BEST_ANALYST_RECS_BULK","headers=n","startrow",MATCH(1,_xll.BDS(A58,"BEST_ANALYST_RECS_BULK","headers=n","endcol=9","startcol=9","array=t"),0),"endrow",MATCH(1,_xll.BDS(A58,"BEST_ANALYST_RECS_BULK","headers=n","endcol=9","startcol=9","array=t"),0),"cols=10;rows=1")</f>
        <v>BNP Paribas Exane</v>
      </c>
      <c r="N58" t="s">
        <v>872</v>
      </c>
      <c r="O58" t="s">
        <v>17</v>
      </c>
      <c r="P58">
        <v>5</v>
      </c>
      <c r="Q58" t="s">
        <v>18</v>
      </c>
      <c r="R58">
        <v>184</v>
      </c>
      <c r="S58" t="s">
        <v>19</v>
      </c>
      <c r="T58" s="2">
        <v>45735</v>
      </c>
      <c r="U58">
        <v>1</v>
      </c>
      <c r="V58">
        <v>93.18</v>
      </c>
      <c r="W58" t="str">
        <f>_xll.BDS(A58,"BEST_ANALYST_RECS_BULK","headers=n","startrow",MATCH(2,_xll.BDS(A58,"BEST_ANALYST_RECS_BULK","headers=n","endcol=9","startcol=9","array=t"),0),"endrow",MATCH(2,_xll.BDS(A58,"BEST_ANALYST_RECS_BULK","headers=n","endcol=9","startcol=9","array=t"),0),"cols=10;rows=1")</f>
        <v>Deutsche Bank</v>
      </c>
      <c r="X58" t="s">
        <v>1181</v>
      </c>
      <c r="Y58" t="s">
        <v>20</v>
      </c>
      <c r="Z58">
        <v>5</v>
      </c>
      <c r="AA58" t="s">
        <v>18</v>
      </c>
      <c r="AB58">
        <v>195</v>
      </c>
      <c r="AC58" t="s">
        <v>22</v>
      </c>
      <c r="AD58" s="2">
        <v>45735</v>
      </c>
      <c r="AE58">
        <v>2</v>
      </c>
      <c r="AF58">
        <v>82.36</v>
      </c>
      <c r="AG58" t="str">
        <f>_xll.BDS(A58,"BEST_ANALYST_RECS_BULK","headers=n","startrow",MATCH(3,_xll.BDS(A58,"BEST_ANALYST_RECS_BULK","headers=n","endcol=9","startcol=9","array=t"),0),"endrow",MATCH(3,_xll.BDS(A58,"BEST_ANALYST_RECS_BULK","headers=n","endcol=9","startcol=9","array=t"),0),"cols=10;rows=1")</f>
        <v>RBC Capital</v>
      </c>
      <c r="AH58" t="s">
        <v>1026</v>
      </c>
      <c r="AI58" t="s">
        <v>17</v>
      </c>
      <c r="AJ58">
        <v>5</v>
      </c>
      <c r="AK58" t="s">
        <v>18</v>
      </c>
      <c r="AL58">
        <v>169</v>
      </c>
      <c r="AM58" t="s">
        <v>22</v>
      </c>
      <c r="AN58" s="2">
        <v>45713</v>
      </c>
      <c r="AO58">
        <v>3</v>
      </c>
      <c r="AP58">
        <v>78.88</v>
      </c>
    </row>
    <row r="59" spans="1:42" x14ac:dyDescent="0.25">
      <c r="A59" t="s">
        <v>368</v>
      </c>
      <c r="B59">
        <f ca="1">_xll.BDH(A59,"BEST_EPS",$B$2,$B$2,"BEST_FPERIOD_OVERRIDE=1bf","fill=previous","Days=A")</f>
        <v>5.69</v>
      </c>
      <c r="C59">
        <f ca="1">_xll.BDH(A59,"BEST_EPS",$B$2,$B$2,"BEST_FPERIOD_OVERRIDE=2bf","fill=previous","Days=A")</f>
        <v>6.0439999999999996</v>
      </c>
      <c r="D59">
        <f ca="1">_xll.BDH(A59,"BEST_EPS",$B$2,$B$2,"BEST_FPERIOD_OVERRIDE=3bf","fill=previous","Days=A")</f>
        <v>6.32</v>
      </c>
      <c r="E59">
        <f ca="1">_xll.BDH(A59,"BEST_TARGET_PRICE",$B$2,$B$2,"fill=previous","Days=A")</f>
        <v>86.5</v>
      </c>
      <c r="F59">
        <f ca="1">_xll.BDH($A59,F$6,$B$2,$B$2,"Dir=V","Dts=H")</f>
        <v>68</v>
      </c>
      <c r="G59">
        <f ca="1">_xll.BDH($A59,G$6,$B$2,$B$2,"Dir=V","Dts=H")</f>
        <v>68.75</v>
      </c>
      <c r="H59">
        <f ca="1">_xll.BDH($A59,H$6,$B$2,$B$2,"Dir=V","Dts=H")</f>
        <v>67.7</v>
      </c>
      <c r="I59">
        <f ca="1">_xll.BDH($A59,I$6,$B$2,$B$2,"Dir=V","Dts=H")</f>
        <v>68.2</v>
      </c>
      <c r="J59" t="s">
        <v>1412</v>
      </c>
      <c r="K59">
        <f t="shared" si="0"/>
        <v>79.733333333333334</v>
      </c>
      <c r="L59">
        <f t="shared" si="1"/>
        <v>78.2</v>
      </c>
      <c r="M59" t="str">
        <f>_xll.BDS(A59,"BEST_ANALYST_RECS_BULK","headers=n","startrow",MATCH(1,_xll.BDS(A59,"BEST_ANALYST_RECS_BULK","headers=n","endcol=9","startcol=9","array=t"),0),"endrow",MATCH(1,_xll.BDS(A59,"BEST_ANALYST_RECS_BULK","headers=n","endcol=9","startcol=9","array=t"),0),"cols=10;rows=1")</f>
        <v>AlphaValue/Baader Europe</v>
      </c>
      <c r="N59" t="s">
        <v>831</v>
      </c>
      <c r="O59" t="s">
        <v>832</v>
      </c>
      <c r="P59">
        <v>4</v>
      </c>
      <c r="Q59" t="s">
        <v>23</v>
      </c>
      <c r="R59">
        <v>78.2</v>
      </c>
      <c r="S59" t="s">
        <v>27</v>
      </c>
      <c r="T59" s="2">
        <v>45729</v>
      </c>
      <c r="U59">
        <v>1</v>
      </c>
      <c r="V59">
        <v>14.96</v>
      </c>
      <c r="W59" t="str">
        <f>_xll.BDS(A59,"BEST_ANALYST_RECS_BULK","headers=n","startrow",MATCH(2,_xll.BDS(A59,"BEST_ANALYST_RECS_BULK","headers=n","endcol=9","startcol=9","array=t"),0),"endrow",MATCH(2,_xll.BDS(A59,"BEST_ANALYST_RECS_BULK","headers=n","endcol=9","startcol=9","array=t"),0),"cols=10;rows=1")</f>
        <v>Morningstar</v>
      </c>
      <c r="X59" t="s">
        <v>829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45727</v>
      </c>
      <c r="AE59">
        <v>2</v>
      </c>
      <c r="AF59">
        <v>7.6</v>
      </c>
      <c r="AG59" t="e">
        <f>_xll.BDS(A59,"BEST_ANALYST_RECS_BULK","headers=n","startrow",MATCH(3,_xll.BDS(A59,"BEST_ANALYST_RECS_BULK","headers=n","endcol=9","startcol=9","array=t"),0),"endrow",MATCH(3,_xll.BDS(A59,"BEST_ANALYST_RECS_BULK","headers=n","endcol=9","startcol=9","array=t"),0),"cols=10;rows=1")</f>
        <v>#N/A</v>
      </c>
      <c r="AH59" t="s">
        <v>830</v>
      </c>
      <c r="AI59" t="s">
        <v>37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470</v>
      </c>
      <c r="B60">
        <f ca="1">_xll.BDH(A60,"BEST_EPS",$B$2,$B$2,"BEST_FPERIOD_OVERRIDE=1bf","fill=previous","Days=A")</f>
        <v>2.9940000000000002</v>
      </c>
      <c r="C60">
        <f ca="1">_xll.BDH(A60,"BEST_EPS",$B$2,$B$2,"BEST_FPERIOD_OVERRIDE=2bf","fill=previous","Days=A")</f>
        <v>1.2729999999999999</v>
      </c>
      <c r="D60">
        <f ca="1">_xll.BDH(A60,"BEST_EPS",$B$2,$B$2,"BEST_FPERIOD_OVERRIDE=3bf","fill=previous","Days=A")</f>
        <v>5.8970000000000002</v>
      </c>
      <c r="E60">
        <f ca="1">_xll.BDH(A60,"BEST_TARGET_PRICE",$B$2,$B$2,"fill=previous","Days=A")</f>
        <v>116.2</v>
      </c>
      <c r="F60">
        <f ca="1">_xll.BDH($A60,F$6,$B$2,$B$2,"Dir=V","Dts=H")</f>
        <v>147</v>
      </c>
      <c r="G60">
        <f ca="1">_xll.BDH($A60,G$6,$B$2,$B$2,"Dir=V","Dts=H")</f>
        <v>147</v>
      </c>
      <c r="H60">
        <f ca="1">_xll.BDH($A60,H$6,$B$2,$B$2,"Dir=V","Dts=H")</f>
        <v>130.19999999999999</v>
      </c>
      <c r="I60">
        <f ca="1">_xll.BDH($A60,I$6,$B$2,$B$2,"Dir=V","Dts=H")</f>
        <v>135</v>
      </c>
      <c r="J60" t="s">
        <v>1412</v>
      </c>
      <c r="K60">
        <f t="shared" si="0"/>
        <v>118.5</v>
      </c>
      <c r="L60">
        <f t="shared" si="1"/>
        <v>87</v>
      </c>
      <c r="M60" t="str">
        <f>_xll.BDS(A60,"BEST_ANALYST_RECS_BULK","headers=n","startrow",MATCH(1,_xll.BDS(A60,"BEST_ANALYST_RECS_BULK","headers=n","endcol=9","startcol=9","array=t"),0),"endrow",MATCH(1,_xll.BDS(A60,"BEST_ANALYST_RECS_BULK","headers=n","endcol=9","startcol=9","array=t"),0),"cols=10;rows=1")</f>
        <v>ISS-EVA</v>
      </c>
      <c r="N60" t="s">
        <v>32</v>
      </c>
      <c r="O60" t="s">
        <v>30</v>
      </c>
      <c r="P60">
        <v>1</v>
      </c>
      <c r="Q60" t="s">
        <v>18</v>
      </c>
      <c r="R60" t="s">
        <v>29</v>
      </c>
      <c r="S60" t="s">
        <v>19</v>
      </c>
      <c r="T60" s="2">
        <v>45449</v>
      </c>
      <c r="U60">
        <v>1</v>
      </c>
      <c r="V60">
        <v>17.66</v>
      </c>
      <c r="W60" t="str">
        <f>_xll.BDS(A60,"BEST_ANALYST_RECS_BULK","headers=n","startrow",MATCH(2,_xll.BDS(A60,"BEST_ANALYST_RECS_BULK","headers=n","endcol=9","startcol=9","array=t"),0),"endrow",MATCH(2,_xll.BDS(A60,"BEST_ANALYST_RECS_BULK","headers=n","endcol=9","startcol=9","array=t"),0),"cols=10;rows=1")</f>
        <v>Barclays</v>
      </c>
      <c r="X60" t="s">
        <v>1131</v>
      </c>
      <c r="Y60" t="s">
        <v>45</v>
      </c>
      <c r="Z60">
        <v>1</v>
      </c>
      <c r="AA60" t="s">
        <v>18</v>
      </c>
      <c r="AB60">
        <v>87</v>
      </c>
      <c r="AC60" t="s">
        <v>19</v>
      </c>
      <c r="AD60" s="2">
        <v>45712</v>
      </c>
      <c r="AE60">
        <v>2</v>
      </c>
      <c r="AF60">
        <v>16.559999999999999</v>
      </c>
      <c r="AG60" t="str">
        <f>_xll.BDS(A60,"BEST_ANALYST_RECS_BULK","headers=n","startrow",MATCH(3,_xll.BDS(A60,"BEST_ANALYST_RECS_BULK","headers=n","endcol=9","startcol=9","array=t"),0),"endrow",MATCH(3,_xll.BDS(A60,"BEST_ANALYST_RECS_BULK","headers=n","endcol=9","startcol=9","array=t"),0),"cols=10;rows=1")</f>
        <v>Jefferies</v>
      </c>
      <c r="AH60" t="s">
        <v>1126</v>
      </c>
      <c r="AI60" t="s">
        <v>28</v>
      </c>
      <c r="AJ60">
        <v>3</v>
      </c>
      <c r="AK60" t="s">
        <v>18</v>
      </c>
      <c r="AL60">
        <v>150</v>
      </c>
      <c r="AM60" t="s">
        <v>19</v>
      </c>
      <c r="AN60" s="2">
        <v>45736</v>
      </c>
      <c r="AO60">
        <v>3</v>
      </c>
      <c r="AP60">
        <v>0</v>
      </c>
    </row>
    <row r="61" spans="1:42" x14ac:dyDescent="0.25">
      <c r="A61" t="s">
        <v>654</v>
      </c>
      <c r="B61">
        <f ca="1">_xll.BDH(A61,"BEST_EPS",$B$2,$B$2,"BEST_FPERIOD_OVERRIDE=1bf","fill=previous","Days=A")</f>
        <v>3.133</v>
      </c>
      <c r="C61">
        <f ca="1">_xll.BDH(A61,"BEST_EPS",$B$2,$B$2,"BEST_FPERIOD_OVERRIDE=2bf","fill=previous","Days=A")</f>
        <v>3.4830000000000001</v>
      </c>
      <c r="D61">
        <f ca="1">_xll.BDH(A61,"BEST_EPS",$B$2,$B$2,"BEST_FPERIOD_OVERRIDE=3bf","fill=previous","Days=A")</f>
        <v>5.4960000000000004</v>
      </c>
      <c r="E61">
        <f ca="1">_xll.BDH(A61,"BEST_TARGET_PRICE",$B$2,$B$2,"fill=previous","Days=A")</f>
        <v>65</v>
      </c>
      <c r="F61">
        <f ca="1">_xll.BDH($A61,F$6,$B$2,$B$2,"Dir=V","Dts=H")</f>
        <v>88.7</v>
      </c>
      <c r="G61">
        <f ca="1">_xll.BDH($A61,G$6,$B$2,$B$2,"Dir=V","Dts=H")</f>
        <v>89</v>
      </c>
      <c r="H61">
        <f ca="1">_xll.BDH($A61,H$6,$B$2,$B$2,"Dir=V","Dts=H")</f>
        <v>86.2</v>
      </c>
      <c r="I61">
        <f ca="1">_xll.BDH($A61,I$6,$B$2,$B$2,"Dir=V","Dts=H")</f>
        <v>87.1</v>
      </c>
      <c r="J61" t="s">
        <v>1412</v>
      </c>
      <c r="K61">
        <f t="shared" si="0"/>
        <v>82.44</v>
      </c>
      <c r="L61">
        <f t="shared" si="1"/>
        <v>105.32</v>
      </c>
      <c r="M61" t="str">
        <f>_xll.BDS(A61,"BEST_ANALYST_RECS_BULK","headers=n","startrow",MATCH(1,_xll.BDS(A61,"BEST_ANALYST_RECS_BULK","headers=n","endcol=9","startcol=9","array=t"),0),"endrow",MATCH(1,_xll.BDS(A61,"BEST_ANALYST_RECS_BULK","headers=n","endcol=9","startcol=9","array=t"),0),"cols=10;rows=1")</f>
        <v>Sadif Investment Analytics</v>
      </c>
      <c r="N61" t="s">
        <v>32</v>
      </c>
      <c r="O61" t="s">
        <v>33</v>
      </c>
      <c r="P61">
        <v>5</v>
      </c>
      <c r="Q61" t="s">
        <v>18</v>
      </c>
      <c r="R61">
        <v>105.32</v>
      </c>
      <c r="S61" t="s">
        <v>34</v>
      </c>
      <c r="T61" s="2">
        <v>45624</v>
      </c>
      <c r="U61">
        <v>1</v>
      </c>
      <c r="V61">
        <v>3.71</v>
      </c>
      <c r="W61" t="str">
        <f>_xll.BDS(A61,"BEST_ANALYST_RECS_BULK","headers=n","startrow",MATCH(2,_xll.BDS(A61,"BEST_ANALYST_RECS_BULK","headers=n","endcol=9","startcol=9","array=t"),0),"endrow",MATCH(2,_xll.BDS(A61,"BEST_ANALYST_RECS_BULK","headers=n","endcol=9","startcol=9","array=t"),0),"cols=10;rows=1")</f>
        <v>HSBC</v>
      </c>
      <c r="X61" t="s">
        <v>1466</v>
      </c>
      <c r="Y61" t="s">
        <v>844</v>
      </c>
      <c r="Z61">
        <v>2</v>
      </c>
      <c r="AA61" t="s">
        <v>26</v>
      </c>
      <c r="AB61">
        <v>72</v>
      </c>
      <c r="AC61" t="s">
        <v>19</v>
      </c>
      <c r="AD61" s="2">
        <v>45562</v>
      </c>
      <c r="AE61">
        <v>2</v>
      </c>
      <c r="AF61">
        <v>1.25</v>
      </c>
      <c r="AG61" t="str">
        <f>_xll.BDS(A61,"BEST_ANALYST_RECS_BULK","headers=n","startrow",MATCH(3,_xll.BDS(A61,"BEST_ANALYST_RECS_BULK","headers=n","endcol=9","startcol=9","array=t"),0),"endrow",MATCH(3,_xll.BDS(A61,"BEST_ANALYST_RECS_BULK","headers=n","endcol=9","startcol=9","array=t"),0),"cols=10;rows=1")</f>
        <v>Deutsche Bank</v>
      </c>
      <c r="AH61" t="s">
        <v>1208</v>
      </c>
      <c r="AI61" t="s">
        <v>28</v>
      </c>
      <c r="AJ61">
        <v>3</v>
      </c>
      <c r="AK61" t="s">
        <v>18</v>
      </c>
      <c r="AL61">
        <v>70</v>
      </c>
      <c r="AM61" t="s">
        <v>22</v>
      </c>
      <c r="AN61" s="2">
        <v>45715</v>
      </c>
      <c r="AO61">
        <v>3</v>
      </c>
      <c r="AP61">
        <v>0</v>
      </c>
    </row>
    <row r="62" spans="1:42" x14ac:dyDescent="0.25">
      <c r="A62" t="s">
        <v>394</v>
      </c>
      <c r="B62">
        <f ca="1">_xll.BDH(A62,"BEST_EPS",$B$2,$B$2,"BEST_FPERIOD_OVERRIDE=1bf","fill=previous","Days=A")</f>
        <v>21.015999999999998</v>
      </c>
      <c r="C62">
        <f ca="1">_xll.BDH(A62,"BEST_EPS",$B$2,$B$2,"BEST_FPERIOD_OVERRIDE=2bf","fill=previous","Days=A")</f>
        <v>22.38</v>
      </c>
      <c r="D62">
        <f ca="1">_xll.BDH(A62,"BEST_EPS",$B$2,$B$2,"BEST_FPERIOD_OVERRIDE=3bf","fill=previous","Days=A")</f>
        <v>23.452999999999999</v>
      </c>
      <c r="E62">
        <f ca="1">_xll.BDH(A62,"BEST_TARGET_PRICE",$B$2,$B$2,"fill=previous","Days=A")</f>
        <v>279.7</v>
      </c>
      <c r="F62">
        <f ca="1">_xll.BDH($A62,F$6,$B$2,$B$2,"Dir=V","Dts=H")</f>
        <v>272</v>
      </c>
      <c r="G62">
        <f ca="1">_xll.BDH($A62,G$6,$B$2,$B$2,"Dir=V","Dts=H")</f>
        <v>272.7</v>
      </c>
      <c r="H62">
        <f ca="1">_xll.BDH($A62,H$6,$B$2,$B$2,"Dir=V","Dts=H")</f>
        <v>269</v>
      </c>
      <c r="I62">
        <f ca="1">_xll.BDH($A62,I$6,$B$2,$B$2,"Dir=V","Dts=H")</f>
        <v>270.8</v>
      </c>
      <c r="J62" t="s">
        <v>1412</v>
      </c>
      <c r="K62">
        <f t="shared" si="0"/>
        <v>297.33333333333331</v>
      </c>
      <c r="L62">
        <f t="shared" si="1"/>
        <v>290</v>
      </c>
      <c r="M62" t="str">
        <f>_xll.BDS(A62,"BEST_ANALYST_RECS_BULK","headers=n","startrow",MATCH(1,_xll.BDS(A62,"BEST_ANALYST_RECS_BULK","headers=n","endcol=9","startcol=9","array=t"),0),"endrow",MATCH(1,_xll.BDS(A62,"BEST_ANALYST_RECS_BULK","headers=n","endcol=9","startcol=9","array=t"),0),"cols=10;rows=1")</f>
        <v>HSBC</v>
      </c>
      <c r="N62" t="s">
        <v>937</v>
      </c>
      <c r="O62" t="s">
        <v>20</v>
      </c>
      <c r="P62">
        <v>5</v>
      </c>
      <c r="Q62" t="s">
        <v>18</v>
      </c>
      <c r="R62">
        <v>290</v>
      </c>
      <c r="S62" t="s">
        <v>19</v>
      </c>
      <c r="T62" s="2">
        <v>45733</v>
      </c>
      <c r="U62">
        <v>1</v>
      </c>
      <c r="V62">
        <v>12.89</v>
      </c>
      <c r="W62" t="str">
        <f>_xll.BDS(A62,"BEST_ANALYST_RECS_BULK","headers=n","startrow",MATCH(2,_xll.BDS(A62,"BEST_ANALYST_RECS_BULK","headers=n","endcol=9","startcol=9","array=t"),0),"endrow",MATCH(2,_xll.BDS(A62,"BEST_ANALYST_RECS_BULK","headers=n","endcol=9","startcol=9","array=t"),0),"cols=10;rows=1")</f>
        <v>Landesbank Baden-Wuerttemberg</v>
      </c>
      <c r="X62" t="s">
        <v>1166</v>
      </c>
      <c r="Y62" t="s">
        <v>20</v>
      </c>
      <c r="Z62">
        <v>5</v>
      </c>
      <c r="AA62" t="s">
        <v>18</v>
      </c>
      <c r="AB62">
        <v>310</v>
      </c>
      <c r="AC62" t="s">
        <v>19</v>
      </c>
      <c r="AD62" s="2">
        <v>45730</v>
      </c>
      <c r="AE62">
        <v>2</v>
      </c>
      <c r="AF62">
        <v>9.25</v>
      </c>
      <c r="AG62" t="e">
        <f>_xll.BDS(A62,"BEST_ANALYST_RECS_BULK","headers=n","startrow",MATCH(3,_xll.BDS(A62,"BEST_ANALYST_RECS_BULK","headers=n","endcol=9","startcol=9","array=t"),0),"endrow",MATCH(3,_xll.BDS(A62,"BEST_ANALYST_RECS_BULK","headers=n","endcol=9","startcol=9","array=t"),0),"cols=10;rows=1")</f>
        <v>#N/A</v>
      </c>
      <c r="AH62" t="s">
        <v>1388</v>
      </c>
      <c r="AI62" t="s">
        <v>35</v>
      </c>
      <c r="AJ62">
        <v>5</v>
      </c>
      <c r="AK62" t="s">
        <v>18</v>
      </c>
      <c r="AL62">
        <v>292</v>
      </c>
      <c r="AM62" t="s">
        <v>22</v>
      </c>
      <c r="AN62" s="2">
        <v>45734</v>
      </c>
      <c r="AO62">
        <v>3</v>
      </c>
      <c r="AP62">
        <v>7.32</v>
      </c>
    </row>
    <row r="63" spans="1:42" x14ac:dyDescent="0.25">
      <c r="A63" t="s">
        <v>702</v>
      </c>
      <c r="B63">
        <f ca="1">_xll.BDH(A63,"BEST_EPS",$B$2,$B$2,"BEST_FPERIOD_OVERRIDE=1bf","fill=previous","Days=A")</f>
        <v>9.7140000000000004</v>
      </c>
      <c r="C63">
        <f ca="1">_xll.BDH(A63,"BEST_EPS",$B$2,$B$2,"BEST_FPERIOD_OVERRIDE=2bf","fill=previous","Days=A")</f>
        <v>10.496</v>
      </c>
      <c r="D63" t="str">
        <f ca="1">_xll.BDH(A63,"BEST_EPS",$B$2,$B$2,"BEST_FPERIOD_OVERRIDE=3bf","fill=previous","Days=A")</f>
        <v>#N/A N/A</v>
      </c>
      <c r="E63">
        <f ca="1">_xll.BDH(A63,"BEST_TARGET_PRICE",$B$2,$B$2,"fill=previous","Days=A")</f>
        <v>147.91999999999999</v>
      </c>
      <c r="F63">
        <f ca="1">_xll.BDH($A63,F$6,$B$2,$B$2,"Dir=V","Dts=H")</f>
        <v>180</v>
      </c>
      <c r="G63">
        <f ca="1">_xll.BDH($A63,G$6,$B$2,$B$2,"Dir=V","Dts=H")</f>
        <v>181.6</v>
      </c>
      <c r="H63">
        <f ca="1">_xll.BDH($A63,H$6,$B$2,$B$2,"Dir=V","Dts=H")</f>
        <v>169.5</v>
      </c>
      <c r="I63">
        <f ca="1">_xll.BDH($A63,I$6,$B$2,$B$2,"Dir=V","Dts=H")</f>
        <v>173.9</v>
      </c>
      <c r="J63" t="s">
        <v>1412</v>
      </c>
      <c r="K63">
        <f t="shared" si="0"/>
        <v>150.33333333333334</v>
      </c>
      <c r="L63">
        <f t="shared" si="1"/>
        <v>139</v>
      </c>
      <c r="M63" t="str">
        <f>_xll.BDS(A63,"BEST_ANALYST_RECS_BULK","headers=n","startrow",MATCH(1,_xll.BDS(A63,"BEST_ANALYST_RECS_BULK","headers=n","endcol=9","startcol=9","array=t"),0),"endrow",MATCH(1,_xll.BDS(A63,"BEST_ANALYST_RECS_BULK","headers=n","endcol=9","startcol=9","array=t"),0),"cols=10;rows=1")</f>
        <v>BNP Paribas Exane</v>
      </c>
      <c r="N63" t="s">
        <v>1047</v>
      </c>
      <c r="O63" t="s">
        <v>17</v>
      </c>
      <c r="P63">
        <v>5</v>
      </c>
      <c r="Q63" t="s">
        <v>18</v>
      </c>
      <c r="R63">
        <v>139</v>
      </c>
      <c r="S63" t="s">
        <v>19</v>
      </c>
      <c r="T63" s="2">
        <v>45686</v>
      </c>
      <c r="U63">
        <v>1</v>
      </c>
      <c r="V63">
        <v>70.569999999999993</v>
      </c>
      <c r="W63" t="str">
        <f>_xll.BDS(A63,"BEST_ANALYST_RECS_BULK","headers=n","startrow",MATCH(2,_xll.BDS(A63,"BEST_ANALYST_RECS_BULK","headers=n","endcol=9","startcol=9","array=t"),0),"endrow",MATCH(2,_xll.BDS(A63,"BEST_ANALYST_RECS_BULK","headers=n","endcol=9","startcol=9","array=t"),0),"cols=10;rows=1")</f>
        <v>Jefferies</v>
      </c>
      <c r="X63" t="s">
        <v>1151</v>
      </c>
      <c r="Y63" t="s">
        <v>20</v>
      </c>
      <c r="Z63">
        <v>5</v>
      </c>
      <c r="AA63" t="s">
        <v>18</v>
      </c>
      <c r="AB63">
        <v>156</v>
      </c>
      <c r="AC63" t="s">
        <v>19</v>
      </c>
      <c r="AD63" s="2">
        <v>45707</v>
      </c>
      <c r="AE63">
        <v>2</v>
      </c>
      <c r="AF63">
        <v>60.57</v>
      </c>
      <c r="AG63" t="e">
        <f>_xll.BDS(A63,"BEST_ANALYST_RECS_BULK","headers=n","startrow",MATCH(3,_xll.BDS(A63,"BEST_ANALYST_RECS_BULK","headers=n","endcol=9","startcol=9","array=t"),0),"endrow",MATCH(3,_xll.BDS(A63,"BEST_ANALYST_RECS_BULK","headers=n","endcol=9","startcol=9","array=t"),0),"cols=10;rows=1")</f>
        <v>#N/A</v>
      </c>
      <c r="AH63" t="s">
        <v>1151</v>
      </c>
      <c r="AI63" t="s">
        <v>20</v>
      </c>
      <c r="AJ63">
        <v>5</v>
      </c>
      <c r="AK63" t="s">
        <v>18</v>
      </c>
      <c r="AL63">
        <v>156</v>
      </c>
      <c r="AM63" t="s">
        <v>19</v>
      </c>
      <c r="AN63" s="2">
        <v>45707</v>
      </c>
      <c r="AO63">
        <v>3</v>
      </c>
      <c r="AP63">
        <v>56.97</v>
      </c>
    </row>
    <row r="64" spans="1:42" x14ac:dyDescent="0.25">
      <c r="A64" t="s">
        <v>348</v>
      </c>
      <c r="B64">
        <f ca="1">_xll.BDH(A64,"BEST_EPS",$B$2,$B$2,"BEST_FPERIOD_OVERRIDE=1bf","fill=previous","Days=A")</f>
        <v>1.85</v>
      </c>
      <c r="C64">
        <f ca="1">_xll.BDH(A64,"BEST_EPS",$B$2,$B$2,"BEST_FPERIOD_OVERRIDE=2bf","fill=previous","Days=A")</f>
        <v>2.4129999999999998</v>
      </c>
      <c r="D64">
        <f ca="1">_xll.BDH(A64,"BEST_EPS",$B$2,$B$2,"BEST_FPERIOD_OVERRIDE=3bf","fill=previous","Days=A")</f>
        <v>2.7869999999999999</v>
      </c>
      <c r="E64">
        <f ca="1">_xll.BDH(A64,"BEST_TARGET_PRICE",$B$2,$B$2,"fill=previous","Days=A")</f>
        <v>41.868000000000002</v>
      </c>
      <c r="F64">
        <f ca="1">_xll.BDH($A64,F$6,$B$2,$B$2,"Dir=V","Dts=H")</f>
        <v>34.884999999999998</v>
      </c>
      <c r="G64">
        <f ca="1">_xll.BDH($A64,G$6,$B$2,$B$2,"Dir=V","Dts=H")</f>
        <v>35.229999999999997</v>
      </c>
      <c r="H64">
        <f ca="1">_xll.BDH($A64,H$6,$B$2,$B$2,"Dir=V","Dts=H")</f>
        <v>34.034999999999997</v>
      </c>
      <c r="I64">
        <f ca="1">_xll.BDH($A64,I$6,$B$2,$B$2,"Dir=V","Dts=H")</f>
        <v>34.185000000000002</v>
      </c>
      <c r="J64" t="s">
        <v>1412</v>
      </c>
      <c r="K64">
        <f t="shared" si="0"/>
        <v>39.333333333333336</v>
      </c>
      <c r="L64">
        <f t="shared" si="1"/>
        <v>36</v>
      </c>
      <c r="M64" t="str">
        <f>_xll.BDS(A64,"BEST_ANALYST_RECS_BULK","headers=n","startrow",MATCH(1,_xll.BDS(A64,"BEST_ANALYST_RECS_BULK","headers=n","endcol=9","startcol=9","array=t"),0),"endrow",MATCH(1,_xll.BDS(A64,"BEST_ANALYST_RECS_BULK","headers=n","endcol=9","startcol=9","array=t"),0),"cols=10;rows=1")</f>
        <v>Landesbank Baden-Wuerttemberg</v>
      </c>
      <c r="N64" t="s">
        <v>1052</v>
      </c>
      <c r="O64" t="s">
        <v>28</v>
      </c>
      <c r="P64">
        <v>3</v>
      </c>
      <c r="Q64" t="s">
        <v>26</v>
      </c>
      <c r="R64">
        <v>36</v>
      </c>
      <c r="S64" t="s">
        <v>19</v>
      </c>
      <c r="T64" s="2">
        <v>45694</v>
      </c>
      <c r="U64">
        <v>1</v>
      </c>
      <c r="V64">
        <v>17.940000000000001</v>
      </c>
      <c r="W64" t="str">
        <f>_xll.BDS(A64,"BEST_ANALYST_RECS_BULK","headers=n","startrow",MATCH(2,_xll.BDS(A64,"BEST_ANALYST_RECS_BULK","headers=n","endcol=9","startcol=9","array=t"),0),"endrow",MATCH(2,_xll.BDS(A64,"BEST_ANALYST_RECS_BULK","headers=n","endcol=9","startcol=9","array=t"),0),"cols=10;rows=1")</f>
        <v>Morningstar</v>
      </c>
      <c r="X64" t="s">
        <v>1336</v>
      </c>
      <c r="Y64" t="s">
        <v>20</v>
      </c>
      <c r="Z64">
        <v>5</v>
      </c>
      <c r="AA64" t="s">
        <v>23</v>
      </c>
      <c r="AB64">
        <v>43</v>
      </c>
      <c r="AC64" t="s">
        <v>19</v>
      </c>
      <c r="AD64" s="2">
        <v>45721</v>
      </c>
      <c r="AE64">
        <v>2</v>
      </c>
      <c r="AF64">
        <v>16.22</v>
      </c>
      <c r="AG64" t="str">
        <f>_xll.BDS(A64,"BEST_ANALYST_RECS_BULK","headers=n","startrow",MATCH(3,_xll.BDS(A64,"BEST_ANALYST_RECS_BULK","headers=n","endcol=9","startcol=9","array=t"),0),"endrow",MATCH(3,_xll.BDS(A64,"BEST_ANALYST_RECS_BULK","headers=n","endcol=9","startcol=9","array=t"),0),"cols=10;rows=1")</f>
        <v>DBS Bank</v>
      </c>
      <c r="AH64" t="s">
        <v>1124</v>
      </c>
      <c r="AI64" t="s">
        <v>20</v>
      </c>
      <c r="AJ64">
        <v>5</v>
      </c>
      <c r="AK64" t="s">
        <v>18</v>
      </c>
      <c r="AL64">
        <v>39</v>
      </c>
      <c r="AM64" t="s">
        <v>19</v>
      </c>
      <c r="AN64" s="2">
        <v>45693</v>
      </c>
      <c r="AO64">
        <v>3</v>
      </c>
      <c r="AP64">
        <v>15.08</v>
      </c>
    </row>
    <row r="65" spans="1:42" x14ac:dyDescent="0.25">
      <c r="A65" t="s">
        <v>594</v>
      </c>
      <c r="B65">
        <f ca="1">_xll.BDH(A65,"BEST_EPS",$B$2,$B$2,"BEST_FPERIOD_OVERRIDE=1bf","fill=previous","Days=A")</f>
        <v>4.3959999999999999</v>
      </c>
      <c r="C65">
        <f ca="1">_xll.BDH(A65,"BEST_EPS",$B$2,$B$2,"BEST_FPERIOD_OVERRIDE=2bf","fill=previous","Days=A")</f>
        <v>4.915</v>
      </c>
      <c r="D65">
        <f ca="1">_xll.BDH(A65,"BEST_EPS",$B$2,$B$2,"BEST_FPERIOD_OVERRIDE=3bf","fill=previous","Days=A")</f>
        <v>5.19</v>
      </c>
      <c r="E65">
        <f ca="1">_xll.BDH(A65,"BEST_TARGET_PRICE",$B$2,$B$2,"fill=previous","Days=A")</f>
        <v>89.75</v>
      </c>
      <c r="F65">
        <f ca="1">_xll.BDH($A65,F$6,$B$2,$B$2,"Dir=V","Dts=H")</f>
        <v>94.35</v>
      </c>
      <c r="G65">
        <f ca="1">_xll.BDH($A65,G$6,$B$2,$B$2,"Dir=V","Dts=H")</f>
        <v>94.7</v>
      </c>
      <c r="H65">
        <f ca="1">_xll.BDH($A65,H$6,$B$2,$B$2,"Dir=V","Dts=H")</f>
        <v>88.05</v>
      </c>
      <c r="I65">
        <f ca="1">_xll.BDH($A65,I$6,$B$2,$B$2,"Dir=V","Dts=H")</f>
        <v>88.55</v>
      </c>
      <c r="J65" t="s">
        <v>1412</v>
      </c>
      <c r="K65">
        <f t="shared" si="0"/>
        <v>100</v>
      </c>
      <c r="L65">
        <f t="shared" si="1"/>
        <v>100</v>
      </c>
      <c r="M65" t="str">
        <f>_xll.BDS(A65,"BEST_ANALYST_RECS_BULK","headers=n","startrow",MATCH(1,_xll.BDS(A65,"BEST_ANALYST_RECS_BULK","headers=n","endcol=9","startcol=9","array=t"),0),"endrow",MATCH(1,_xll.BDS(A65,"BEST_ANALYST_RECS_BULK","headers=n","endcol=9","startcol=9","array=t"),0),"cols=10;rows=1")</f>
        <v>Kepler Cheuvreux</v>
      </c>
      <c r="N65" t="s">
        <v>1463</v>
      </c>
      <c r="O65" t="s">
        <v>28</v>
      </c>
      <c r="P65">
        <v>3</v>
      </c>
      <c r="Q65" t="s">
        <v>26</v>
      </c>
      <c r="R65">
        <v>100</v>
      </c>
      <c r="S65" t="s">
        <v>19</v>
      </c>
      <c r="T65" s="2">
        <v>45736</v>
      </c>
      <c r="U65">
        <v>1</v>
      </c>
      <c r="V65">
        <v>33.6</v>
      </c>
      <c r="W65" t="str">
        <f>_xll.BDS(A65,"BEST_ANALYST_RECS_BULK","headers=n","startrow",MATCH(2,_xll.BDS(A65,"BEST_ANALYST_RECS_BULK","headers=n","endcol=9","startcol=9","array=t"),0),"endrow",MATCH(2,_xll.BDS(A65,"BEST_ANALYST_RECS_BULK","headers=n","endcol=9","startcol=9","array=t"),0),"cols=10;rows=1")</f>
        <v>ISS-EVA</v>
      </c>
      <c r="X65" t="s">
        <v>32</v>
      </c>
      <c r="Y65" t="s">
        <v>24</v>
      </c>
      <c r="Z65">
        <v>5</v>
      </c>
      <c r="AA65" t="s">
        <v>23</v>
      </c>
      <c r="AB65" t="s">
        <v>29</v>
      </c>
      <c r="AC65" t="s">
        <v>19</v>
      </c>
      <c r="AD65" s="2">
        <v>45377</v>
      </c>
      <c r="AE65">
        <v>2</v>
      </c>
      <c r="AF65">
        <v>25.24</v>
      </c>
      <c r="AG65" t="str">
        <f>_xll.BDS(A65,"BEST_ANALYST_RECS_BULK","headers=n","startrow",MATCH(3,_xll.BDS(A65,"BEST_ANALYST_RECS_BULK","headers=n","endcol=9","startcol=9","array=t"),0),"endrow",MATCH(3,_xll.BDS(A65,"BEST_ANALYST_RECS_BULK","headers=n","endcol=9","startcol=9","array=t"),0),"cols=10;rows=1")</f>
        <v>BNP Paribas Exane</v>
      </c>
      <c r="AH65" t="s">
        <v>853</v>
      </c>
      <c r="AI65" t="s">
        <v>17</v>
      </c>
      <c r="AJ65">
        <v>5</v>
      </c>
      <c r="AK65" t="s">
        <v>18</v>
      </c>
      <c r="AL65">
        <v>100</v>
      </c>
      <c r="AM65" t="s">
        <v>19</v>
      </c>
      <c r="AN65" s="2">
        <v>45721</v>
      </c>
      <c r="AO65">
        <v>3</v>
      </c>
      <c r="AP65">
        <v>19.940000000000001</v>
      </c>
    </row>
    <row r="66" spans="1:42" x14ac:dyDescent="0.25">
      <c r="A66" t="s">
        <v>750</v>
      </c>
      <c r="B66">
        <f ca="1">_xll.BDH(A66,"BEST_EPS",$B$2,$B$2,"BEST_FPERIOD_OVERRIDE=1bf","fill=previous","Days=A")</f>
        <v>6.0149999999999997</v>
      </c>
      <c r="C66">
        <f ca="1">_xll.BDH(A66,"BEST_EPS",$B$2,$B$2,"BEST_FPERIOD_OVERRIDE=2bf","fill=previous","Days=A")</f>
        <v>6.4560000000000004</v>
      </c>
      <c r="D66">
        <f ca="1">_xll.BDH(A66,"BEST_EPS",$B$2,$B$2,"BEST_FPERIOD_OVERRIDE=3bf","fill=previous","Days=A")</f>
        <v>6.5659999999999998</v>
      </c>
      <c r="E66">
        <f ca="1">_xll.BDH(A66,"BEST_TARGET_PRICE",$B$2,$B$2,"fill=previous","Days=A")</f>
        <v>94.263000000000005</v>
      </c>
      <c r="F66">
        <f ca="1">_xll.BDH($A66,F$6,$B$2,$B$2,"Dir=V","Dts=H")</f>
        <v>65.42</v>
      </c>
      <c r="G66">
        <f ca="1">_xll.BDH($A66,G$6,$B$2,$B$2,"Dir=V","Dts=H")</f>
        <v>66.62</v>
      </c>
      <c r="H66">
        <f ca="1">_xll.BDH($A66,H$6,$B$2,$B$2,"Dir=V","Dts=H")</f>
        <v>65.42</v>
      </c>
      <c r="I66">
        <f ca="1">_xll.BDH($A66,I$6,$B$2,$B$2,"Dir=V","Dts=H")</f>
        <v>65.900000000000006</v>
      </c>
      <c r="J66" t="s">
        <v>1412</v>
      </c>
      <c r="K66">
        <f t="shared" si="0"/>
        <v>76.5</v>
      </c>
      <c r="L66">
        <f t="shared" si="1"/>
        <v>82</v>
      </c>
      <c r="M66" t="str">
        <f>_xll.BDS(A66,"BEST_ANALYST_RECS_BULK","headers=n","startrow",MATCH(1,_xll.BDS(A66,"BEST_ANALYST_RECS_BULK","headers=n","endcol=9","startcol=9","array=t"),0),"endrow",MATCH(1,_xll.BDS(A66,"BEST_ANALYST_RECS_BULK","headers=n","endcol=9","startcol=9","array=t"),0),"cols=10;rows=1")</f>
        <v>BNP Paribas Exane</v>
      </c>
      <c r="N66" t="s">
        <v>881</v>
      </c>
      <c r="O66" t="s">
        <v>25</v>
      </c>
      <c r="P66">
        <v>3</v>
      </c>
      <c r="Q66" t="s">
        <v>18</v>
      </c>
      <c r="R66">
        <v>82</v>
      </c>
      <c r="S66" t="s">
        <v>19</v>
      </c>
      <c r="T66" s="2">
        <v>45728</v>
      </c>
      <c r="U66">
        <v>1</v>
      </c>
      <c r="V66">
        <v>26.46</v>
      </c>
      <c r="W66" t="str">
        <f>_xll.BDS(A66,"BEST_ANALYST_RECS_BULK","headers=n","startrow",MATCH(2,_xll.BDS(A66,"BEST_ANALYST_RECS_BULK","headers=n","endcol=9","startcol=9","array=t"),0),"endrow",MATCH(2,_xll.BDS(A66,"BEST_ANALYST_RECS_BULK","headers=n","endcol=9","startcol=9","array=t"),0),"cols=10;rows=1")</f>
        <v>Bernstein</v>
      </c>
      <c r="X66" t="s">
        <v>1065</v>
      </c>
      <c r="Y66" t="s">
        <v>39</v>
      </c>
      <c r="Z66">
        <v>1</v>
      </c>
      <c r="AA66" t="s">
        <v>26</v>
      </c>
      <c r="AB66">
        <v>74</v>
      </c>
      <c r="AC66" t="s">
        <v>19</v>
      </c>
      <c r="AD66" s="2">
        <v>45733</v>
      </c>
      <c r="AE66">
        <v>2</v>
      </c>
      <c r="AF66">
        <v>24.6</v>
      </c>
      <c r="AG66" t="str">
        <f>_xll.BDS(A66,"BEST_ANALYST_RECS_BULK","headers=n","startrow",MATCH(3,_xll.BDS(A66,"BEST_ANALYST_RECS_BULK","headers=n","endcol=9","startcol=9","array=t"),0),"endrow",MATCH(3,_xll.BDS(A66,"BEST_ANALYST_RECS_BULK","headers=n","endcol=9","startcol=9","array=t"),0),"cols=10;rows=1")</f>
        <v>Kempen</v>
      </c>
      <c r="AH66" t="s">
        <v>1476</v>
      </c>
      <c r="AI66" t="s">
        <v>30</v>
      </c>
      <c r="AJ66">
        <v>1</v>
      </c>
      <c r="AK66" t="s">
        <v>18</v>
      </c>
      <c r="AL66">
        <v>73.5</v>
      </c>
      <c r="AM66" t="s">
        <v>19</v>
      </c>
      <c r="AN66" s="2">
        <v>45726</v>
      </c>
      <c r="AO66">
        <v>3</v>
      </c>
      <c r="AP66">
        <v>9.8000000000000007</v>
      </c>
    </row>
    <row r="67" spans="1:42" x14ac:dyDescent="0.25">
      <c r="A67" t="s">
        <v>738</v>
      </c>
      <c r="B67">
        <f ca="1">_xll.BDH(A67,"BEST_EPS",$B$2,$B$2,"BEST_FPERIOD_OVERRIDE=1bf","fill=previous","Days=A")</f>
        <v>1.165</v>
      </c>
      <c r="C67">
        <f ca="1">_xll.BDH(A67,"BEST_EPS",$B$2,$B$2,"BEST_FPERIOD_OVERRIDE=2bf","fill=previous","Days=A")</f>
        <v>1.4039999999999999</v>
      </c>
      <c r="D67">
        <f ca="1">_xll.BDH(A67,"BEST_EPS",$B$2,$B$2,"BEST_FPERIOD_OVERRIDE=3bf","fill=previous","Days=A")</f>
        <v>1.5640000000000001</v>
      </c>
      <c r="E67">
        <f ca="1">_xll.BDH(A67,"BEST_TARGET_PRICE",$B$2,$B$2,"fill=previous","Days=A")</f>
        <v>7.3150000000000004</v>
      </c>
      <c r="F67">
        <f ca="1">_xll.BDH($A67,F$6,$B$2,$B$2,"Dir=V","Dts=H")</f>
        <v>7.6520000000000001</v>
      </c>
      <c r="G67">
        <f ca="1">_xll.BDH($A67,G$6,$B$2,$B$2,"Dir=V","Dts=H")</f>
        <v>7.74</v>
      </c>
      <c r="H67">
        <f ca="1">_xll.BDH($A67,H$6,$B$2,$B$2,"Dir=V","Dts=H")</f>
        <v>7.5039999999999996</v>
      </c>
      <c r="I67">
        <f ca="1">_xll.BDH($A67,I$6,$B$2,$B$2,"Dir=V","Dts=H")</f>
        <v>7.5679999999999996</v>
      </c>
      <c r="J67" t="s">
        <v>1412</v>
      </c>
      <c r="K67">
        <f t="shared" si="0"/>
        <v>9.3166666666666664</v>
      </c>
      <c r="L67">
        <f t="shared" si="1"/>
        <v>6.95</v>
      </c>
      <c r="M67" t="str">
        <f>_xll.BDS(A67,"BEST_ANALYST_RECS_BULK","headers=n","startrow",MATCH(1,_xll.BDS(A67,"BEST_ANALYST_RECS_BULK","headers=n","endcol=9","startcol=9","array=t"),0),"endrow",MATCH(1,_xll.BDS(A67,"BEST_ANALYST_RECS_BULK","headers=n","endcol=9","startcol=9","array=t"),0),"cols=10;rows=1")</f>
        <v>Sadif Investment Analytics</v>
      </c>
      <c r="N67" t="s">
        <v>32</v>
      </c>
      <c r="O67" t="s">
        <v>33</v>
      </c>
      <c r="P67">
        <v>5</v>
      </c>
      <c r="Q67" t="s">
        <v>23</v>
      </c>
      <c r="R67">
        <v>6.95</v>
      </c>
      <c r="S67" t="s">
        <v>47</v>
      </c>
      <c r="T67" s="2">
        <v>45681</v>
      </c>
      <c r="U67">
        <v>1</v>
      </c>
      <c r="V67">
        <v>20.11</v>
      </c>
      <c r="W67" t="str">
        <f>_xll.BDS(A67,"BEST_ANALYST_RECS_BULK","headers=n","startrow",MATCH(2,_xll.BDS(A67,"BEST_ANALYST_RECS_BULK","headers=n","endcol=9","startcol=9","array=t"),0),"endrow",MATCH(2,_xll.BDS(A67,"BEST_ANALYST_RECS_BULK","headers=n","endcol=9","startcol=9","array=t"),0),"cols=10;rows=1")</f>
        <v>Bernstein</v>
      </c>
      <c r="X67" t="s">
        <v>1084</v>
      </c>
      <c r="Y67" t="s">
        <v>17</v>
      </c>
      <c r="Z67">
        <v>5</v>
      </c>
      <c r="AA67" t="s">
        <v>18</v>
      </c>
      <c r="AB67">
        <v>9</v>
      </c>
      <c r="AC67" t="s">
        <v>19</v>
      </c>
      <c r="AD67" s="2">
        <v>45728</v>
      </c>
      <c r="AE67">
        <v>2</v>
      </c>
      <c r="AF67">
        <v>16.73</v>
      </c>
      <c r="AG67" t="str">
        <f>_xll.BDS(A67,"BEST_ANALYST_RECS_BULK","headers=n","startrow",MATCH(3,_xll.BDS(A67,"BEST_ANALYST_RECS_BULK","headers=n","endcol=9","startcol=9","array=t"),0),"endrow",MATCH(3,_xll.BDS(A67,"BEST_ANALYST_RECS_BULK","headers=n","endcol=9","startcol=9","array=t"),0),"cols=10;rows=1")</f>
        <v>Davy</v>
      </c>
      <c r="AH67" t="s">
        <v>1254</v>
      </c>
      <c r="AI67" t="s">
        <v>17</v>
      </c>
      <c r="AJ67">
        <v>5</v>
      </c>
      <c r="AK67" t="s">
        <v>18</v>
      </c>
      <c r="AL67">
        <v>12</v>
      </c>
      <c r="AM67" t="s">
        <v>19</v>
      </c>
      <c r="AN67" s="2">
        <v>45719</v>
      </c>
      <c r="AO67">
        <v>3</v>
      </c>
      <c r="AP67">
        <v>14.65</v>
      </c>
    </row>
    <row r="68" spans="1:42" x14ac:dyDescent="0.25">
      <c r="A68" t="s">
        <v>233</v>
      </c>
      <c r="B68">
        <f ca="1">_xll.BDH(A68,"BEST_EPS",$B$2,$B$2,"BEST_FPERIOD_OVERRIDE=1bf","fill=previous","Days=A")</f>
        <v>8.6790000000000003</v>
      </c>
      <c r="C68">
        <f ca="1">_xll.BDH(A68,"BEST_EPS",$B$2,$B$2,"BEST_FPERIOD_OVERRIDE=2bf","fill=previous","Days=A")</f>
        <v>9.6850000000000005</v>
      </c>
      <c r="D68">
        <f ca="1">_xll.BDH(A68,"BEST_EPS",$B$2,$B$2,"BEST_FPERIOD_OVERRIDE=3bf","fill=previous","Days=A")</f>
        <v>11.266999999999999</v>
      </c>
      <c r="E68">
        <f ca="1">_xll.BDH(A68,"BEST_TARGET_PRICE",$B$2,$B$2,"fill=previous","Days=A")</f>
        <v>67.054000000000002</v>
      </c>
      <c r="F68">
        <f ca="1">_xll.BDH($A68,F$6,$B$2,$B$2,"Dir=V","Dts=H")</f>
        <v>59.98</v>
      </c>
      <c r="G68">
        <f ca="1">_xll.BDH($A68,G$6,$B$2,$B$2,"Dir=V","Dts=H")</f>
        <v>60.19</v>
      </c>
      <c r="H68">
        <f ca="1">_xll.BDH($A68,H$6,$B$2,$B$2,"Dir=V","Dts=H")</f>
        <v>57.92</v>
      </c>
      <c r="I68">
        <f ca="1">_xll.BDH($A68,I$6,$B$2,$B$2,"Dir=V","Dts=H")</f>
        <v>58.24</v>
      </c>
      <c r="J68" t="s">
        <v>1412</v>
      </c>
      <c r="K68">
        <f t="shared" si="0"/>
        <v>47</v>
      </c>
      <c r="L68">
        <f t="shared" si="1"/>
        <v>47</v>
      </c>
      <c r="M68" t="str">
        <f>_xll.BDS(A68,"BEST_ANALYST_RECS_BULK","headers=n","startrow",MATCH(1,_xll.BDS(A68,"BEST_ANALYST_RECS_BULK","headers=n","endcol=9","startcol=9","array=t"),0),"endrow",MATCH(1,_xll.BDS(A68,"BEST_ANALYST_RECS_BULK","headers=n","endcol=9","startcol=9","array=t"),0),"cols=10;rows=1")</f>
        <v>Oddo BHF</v>
      </c>
      <c r="N68" t="s">
        <v>1203</v>
      </c>
      <c r="O68" t="s">
        <v>39</v>
      </c>
      <c r="P68">
        <v>1</v>
      </c>
      <c r="Q68" t="s">
        <v>18</v>
      </c>
      <c r="R68">
        <v>47</v>
      </c>
      <c r="S68" t="s">
        <v>19</v>
      </c>
      <c r="T68" s="2">
        <v>45723</v>
      </c>
      <c r="U68">
        <v>1</v>
      </c>
      <c r="V68">
        <v>15.68</v>
      </c>
      <c r="W68" t="e">
        <f>_xll.BDS(A68,"BEST_ANALYST_RECS_BULK","headers=n","startrow",MATCH(2,_xll.BDS(A68,"BEST_ANALYST_RECS_BULK","headers=n","endcol=9","startcol=9","array=t"),0),"endrow",MATCH(2,_xll.BDS(A68,"BEST_ANALYST_RECS_BULK","headers=n","endcol=9","startcol=9","array=t"),0),"cols=10;rows=1")</f>
        <v>#N/A</v>
      </c>
      <c r="X68" t="s">
        <v>1203</v>
      </c>
      <c r="Y68" t="s">
        <v>39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f>_xll.BDS(A68,"BEST_ANALYST_RECS_BULK","headers=n","startrow",MATCH(3,_xll.BDS(A68,"BEST_ANALYST_RECS_BULK","headers=n","endcol=9","startcol=9","array=t"),0),"endrow",MATCH(3,_xll.BDS(A68,"BEST_ANALYST_RECS_BULK","headers=n","endcol=9","startcol=9","array=t"),0),"cols=10;rows=1")</f>
        <v>#N/A</v>
      </c>
      <c r="AH68" t="s">
        <v>1203</v>
      </c>
      <c r="AI68" t="s">
        <v>39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</row>
    <row r="69" spans="1:42" x14ac:dyDescent="0.25">
      <c r="A69" t="s">
        <v>191</v>
      </c>
      <c r="B69">
        <f ca="1">_xll.BDH(A69,"BEST_EPS",$B$2,$B$2,"BEST_FPERIOD_OVERRIDE=1bf","fill=previous","Days=A")</f>
        <v>9.5579999999999998</v>
      </c>
      <c r="C69">
        <f ca="1">_xll.BDH(A69,"BEST_EPS",$B$2,$B$2,"BEST_FPERIOD_OVERRIDE=2bf","fill=previous","Days=A")</f>
        <v>10.262</v>
      </c>
      <c r="D69">
        <f ca="1">_xll.BDH(A69,"BEST_EPS",$B$2,$B$2,"BEST_FPERIOD_OVERRIDE=3bf","fill=previous","Days=A")</f>
        <v>10.898</v>
      </c>
      <c r="E69">
        <f ca="1">_xll.BDH(A69,"BEST_TARGET_PRICE",$B$2,$B$2,"fill=previous","Days=A")</f>
        <v>177.38900000000001</v>
      </c>
      <c r="F69">
        <f ca="1">_xll.BDH($A69,F$6,$B$2,$B$2,"Dir=V","Dts=H")</f>
        <v>133.94999999999999</v>
      </c>
      <c r="G69">
        <f ca="1">_xll.BDH($A69,G$6,$B$2,$B$2,"Dir=V","Dts=H")</f>
        <v>134.65</v>
      </c>
      <c r="H69">
        <f ca="1">_xll.BDH($A69,H$6,$B$2,$B$2,"Dir=V","Dts=H")</f>
        <v>130.5</v>
      </c>
      <c r="I69">
        <f ca="1">_xll.BDH($A69,I$6,$B$2,$B$2,"Dir=V","Dts=H")</f>
        <v>131.35</v>
      </c>
      <c r="J69" t="s">
        <v>1412</v>
      </c>
      <c r="K69">
        <f t="shared" si="0"/>
        <v>190</v>
      </c>
      <c r="L69">
        <f t="shared" si="1"/>
        <v>171</v>
      </c>
      <c r="M69" t="str">
        <f>_xll.BDS(A69,"BEST_ANALYST_RECS_BULK","headers=n","startrow",MATCH(1,_xll.BDS(A69,"BEST_ANALYST_RECS_BULK","headers=n","endcol=9","startcol=9","array=t"),0),"endrow",MATCH(1,_xll.BDS(A69,"BEST_ANALYST_RECS_BULK","headers=n","endcol=9","startcol=9","array=t"),0),"cols=10;rows=1")</f>
        <v>ISS-EVA</v>
      </c>
      <c r="N69" t="s">
        <v>32</v>
      </c>
      <c r="O69" t="s">
        <v>45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13.46</v>
      </c>
      <c r="W69" t="str">
        <f>_xll.BDS(A69,"BEST_ANALYST_RECS_BULK","headers=n","startrow",MATCH(2,_xll.BDS(A69,"BEST_ANALYST_RECS_BULK","headers=n","endcol=9","startcol=9","array=t"),0),"endrow",MATCH(2,_xll.BDS(A69,"BEST_ANALYST_RECS_BULK","headers=n","endcol=9","startcol=9","array=t"),0),"cols=10;rows=1")</f>
        <v>Morningstar</v>
      </c>
      <c r="X69" t="s">
        <v>1018</v>
      </c>
      <c r="Y69" t="s">
        <v>20</v>
      </c>
      <c r="Z69">
        <v>5</v>
      </c>
      <c r="AA69" t="s">
        <v>18</v>
      </c>
      <c r="AB69">
        <v>171</v>
      </c>
      <c r="AC69" t="s">
        <v>19</v>
      </c>
      <c r="AD69" s="2">
        <v>45722</v>
      </c>
      <c r="AE69">
        <v>2</v>
      </c>
      <c r="AF69">
        <v>10.38</v>
      </c>
      <c r="AG69" t="str">
        <f>_xll.BDS(A69,"BEST_ANALYST_RECS_BULK","headers=n","startrow",MATCH(3,_xll.BDS(A69,"BEST_ANALYST_RECS_BULK","headers=n","endcol=9","startcol=9","array=t"),0),"endrow",MATCH(3,_xll.BDS(A69,"BEST_ANALYST_RECS_BULK","headers=n","endcol=9","startcol=9","array=t"),0),"cols=10;rows=1")</f>
        <v>AlphaValue/Baader Europe</v>
      </c>
      <c r="AH69" t="s">
        <v>831</v>
      </c>
      <c r="AI69" t="s">
        <v>20</v>
      </c>
      <c r="AJ69">
        <v>5</v>
      </c>
      <c r="AK69" t="s">
        <v>18</v>
      </c>
      <c r="AL69">
        <v>209</v>
      </c>
      <c r="AM69" t="s">
        <v>27</v>
      </c>
      <c r="AN69" s="2">
        <v>45722</v>
      </c>
      <c r="AO69">
        <v>3</v>
      </c>
      <c r="AP69">
        <v>7.36</v>
      </c>
    </row>
    <row r="70" spans="1:42" x14ac:dyDescent="0.25">
      <c r="A70" t="s">
        <v>562</v>
      </c>
      <c r="B70">
        <f ca="1">_xll.BDH(A70,"BEST_EPS",$B$2,$B$2,"BEST_FPERIOD_OVERRIDE=1bf","fill=previous","Days=A")</f>
        <v>16.501999999999999</v>
      </c>
      <c r="C70">
        <f ca="1">_xll.BDH(A70,"BEST_EPS",$B$2,$B$2,"BEST_FPERIOD_OVERRIDE=2bf","fill=previous","Days=A")</f>
        <v>18.239000000000001</v>
      </c>
      <c r="D70">
        <f ca="1">_xll.BDH(A70,"BEST_EPS",$B$2,$B$2,"BEST_FPERIOD_OVERRIDE=3bf","fill=previous","Days=A")</f>
        <v>19.831</v>
      </c>
      <c r="E70">
        <f ca="1">_xll.BDH(A70,"BEST_TARGET_PRICE",$B$2,$B$2,"fill=previous","Days=A")</f>
        <v>352.25</v>
      </c>
      <c r="F70">
        <f ca="1">_xll.BDH($A70,F$6,$B$2,$B$2,"Dir=V","Dts=H")</f>
        <v>344.5</v>
      </c>
      <c r="G70">
        <f ca="1">_xll.BDH($A70,G$6,$B$2,$B$2,"Dir=V","Dts=H")</f>
        <v>347.6</v>
      </c>
      <c r="H70">
        <f ca="1">_xll.BDH($A70,H$6,$B$2,$B$2,"Dir=V","Dts=H")</f>
        <v>332.7</v>
      </c>
      <c r="I70">
        <f ca="1">_xll.BDH($A70,I$6,$B$2,$B$2,"Dir=V","Dts=H")</f>
        <v>343.5</v>
      </c>
      <c r="J70" t="s">
        <v>1412</v>
      </c>
      <c r="K70">
        <f t="shared" si="0"/>
        <v>377</v>
      </c>
      <c r="L70">
        <f t="shared" si="1"/>
        <v>389</v>
      </c>
      <c r="M70" t="str">
        <f>_xll.BDS(A70,"BEST_ANALYST_RECS_BULK","headers=n","startrow",MATCH(1,_xll.BDS(A70,"BEST_ANALYST_RECS_BULK","headers=n","endcol=9","startcol=9","array=t"),0),"endrow",MATCH(1,_xll.BDS(A70,"BEST_ANALYST_RECS_BULK","headers=n","endcol=9","startcol=9","array=t"),0),"cols=10;rows=1")</f>
        <v>Vertical Research Partners</v>
      </c>
      <c r="N70" t="s">
        <v>1035</v>
      </c>
      <c r="O70" t="s">
        <v>20</v>
      </c>
      <c r="P70">
        <v>5</v>
      </c>
      <c r="Q70" t="s">
        <v>18</v>
      </c>
      <c r="R70">
        <v>389</v>
      </c>
      <c r="S70" t="s">
        <v>19</v>
      </c>
      <c r="T70" s="2">
        <v>45736</v>
      </c>
      <c r="U70">
        <v>1</v>
      </c>
      <c r="V70">
        <v>50.49</v>
      </c>
      <c r="W70" t="str">
        <f>_xll.BDS(A70,"BEST_ANALYST_RECS_BULK","headers=n","startrow",MATCH(2,_xll.BDS(A70,"BEST_ANALYST_RECS_BULK","headers=n","endcol=9","startcol=9","array=t"),0),"endrow",MATCH(2,_xll.BDS(A70,"BEST_ANALYST_RECS_BULK","headers=n","endcol=9","startcol=9","array=t"),0),"cols=10;rows=1")</f>
        <v>MWB Research</v>
      </c>
      <c r="X70" t="s">
        <v>912</v>
      </c>
      <c r="Y70" t="s">
        <v>20</v>
      </c>
      <c r="Z70">
        <v>5</v>
      </c>
      <c r="AA70" t="s">
        <v>23</v>
      </c>
      <c r="AB70">
        <v>365</v>
      </c>
      <c r="AC70" t="s">
        <v>22</v>
      </c>
      <c r="AD70" s="2">
        <v>45713</v>
      </c>
      <c r="AE70">
        <v>2</v>
      </c>
      <c r="AF70">
        <v>45.71</v>
      </c>
      <c r="AG70" t="str">
        <f>_xll.BDS(A70,"BEST_ANALYST_RECS_BULK","headers=n","startrow",MATCH(3,_xll.BDS(A70,"BEST_ANALYST_RECS_BULK","headers=n","endcol=9","startcol=9","array=t"),0),"endrow",MATCH(3,_xll.BDS(A70,"BEST_ANALYST_RECS_BULK","headers=n","endcol=9","startcol=9","array=t"),0),"cols=10;rows=1")</f>
        <v>Sadif Investment Analytics</v>
      </c>
      <c r="AH70" t="s">
        <v>32</v>
      </c>
      <c r="AI70" t="s">
        <v>20</v>
      </c>
      <c r="AJ70">
        <v>5</v>
      </c>
      <c r="AK70" t="s">
        <v>18</v>
      </c>
      <c r="AL70" t="s">
        <v>29</v>
      </c>
      <c r="AM70" t="s">
        <v>19</v>
      </c>
      <c r="AN70" s="2">
        <v>45686</v>
      </c>
      <c r="AO70">
        <v>3</v>
      </c>
      <c r="AP70">
        <v>22.97</v>
      </c>
    </row>
    <row r="71" spans="1:42" x14ac:dyDescent="0.25">
      <c r="A71" t="s">
        <v>215</v>
      </c>
      <c r="B71">
        <f ca="1">_xll.BDH(A71,"BEST_EPS",$B$2,$B$2,"BEST_FPERIOD_OVERRIDE=1bf","fill=previous","Days=A")</f>
        <v>47.392000000000003</v>
      </c>
      <c r="C71">
        <f ca="1">_xll.BDH(A71,"BEST_EPS",$B$2,$B$2,"BEST_FPERIOD_OVERRIDE=2bf","fill=previous","Days=A")</f>
        <v>50.51</v>
      </c>
      <c r="D71">
        <f ca="1">_xll.BDH(A71,"BEST_EPS",$B$2,$B$2,"BEST_FPERIOD_OVERRIDE=3bf","fill=previous","Days=A")</f>
        <v>52.491</v>
      </c>
      <c r="E71">
        <f ca="1">_xll.BDH(A71,"BEST_TARGET_PRICE",$B$2,$B$2,"fill=previous","Days=A")</f>
        <v>543.952</v>
      </c>
      <c r="F71">
        <f ca="1">_xll.BDH($A71,F$6,$B$2,$B$2,"Dir=V","Dts=H")</f>
        <v>579.6</v>
      </c>
      <c r="G71">
        <f ca="1">_xll.BDH($A71,G$6,$B$2,$B$2,"Dir=V","Dts=H")</f>
        <v>583.6</v>
      </c>
      <c r="H71">
        <f ca="1">_xll.BDH($A71,H$6,$B$2,$B$2,"Dir=V","Dts=H")</f>
        <v>568.6</v>
      </c>
      <c r="I71">
        <f ca="1">_xll.BDH($A71,I$6,$B$2,$B$2,"Dir=V","Dts=H")</f>
        <v>575.20000000000005</v>
      </c>
      <c r="J71" t="s">
        <v>1412</v>
      </c>
      <c r="K71">
        <f t="shared" si="0"/>
        <v>613.5</v>
      </c>
      <c r="L71">
        <f t="shared" si="1"/>
        <v>662</v>
      </c>
      <c r="M71" t="str">
        <f>_xll.BDS(A71,"BEST_ANALYST_RECS_BULK","headers=n","startrow",MATCH(1,_xll.BDS(A71,"BEST_ANALYST_RECS_BULK","headers=n","endcol=9","startcol=9","array=t"),0),"endrow",MATCH(1,_xll.BDS(A71,"BEST_ANALYST_RECS_BULK","headers=n","endcol=9","startcol=9","array=t"),0),"cols=10;rows=1")</f>
        <v>AlphaValue/Baader Europe</v>
      </c>
      <c r="N71" t="s">
        <v>836</v>
      </c>
      <c r="O71" t="s">
        <v>832</v>
      </c>
      <c r="P71">
        <v>4</v>
      </c>
      <c r="Q71" t="s">
        <v>18</v>
      </c>
      <c r="R71">
        <v>662</v>
      </c>
      <c r="S71" t="s">
        <v>27</v>
      </c>
      <c r="T71" s="2">
        <v>45722</v>
      </c>
      <c r="U71">
        <v>1</v>
      </c>
      <c r="V71">
        <v>32.159999999999997</v>
      </c>
      <c r="W71" t="str">
        <f>_xll.BDS(A71,"BEST_ANALYST_RECS_BULK","headers=n","startrow",MATCH(2,_xll.BDS(A71,"BEST_ANALYST_RECS_BULK","headers=n","endcol=9","startcol=9","array=t"),0),"endrow",MATCH(2,_xll.BDS(A71,"BEST_ANALYST_RECS_BULK","headers=n","endcol=9","startcol=9","array=t"),0),"cols=10;rows=1")</f>
        <v>Oddo BHF</v>
      </c>
      <c r="X71" t="s">
        <v>1154</v>
      </c>
      <c r="Y71" t="s">
        <v>25</v>
      </c>
      <c r="Z71">
        <v>3</v>
      </c>
      <c r="AA71" t="s">
        <v>26</v>
      </c>
      <c r="AB71">
        <v>565</v>
      </c>
      <c r="AC71" t="s">
        <v>19</v>
      </c>
      <c r="AD71" s="2">
        <v>45716</v>
      </c>
      <c r="AE71">
        <v>2</v>
      </c>
      <c r="AF71">
        <v>24.9</v>
      </c>
      <c r="AG71" t="str">
        <f>_xll.BDS(A71,"BEST_ANALYST_RECS_BULK","headers=n","startrow",MATCH(3,_xll.BDS(A71,"BEST_ANALYST_RECS_BULK","headers=n","endcol=9","startcol=9","array=t"),0),"endrow",MATCH(3,_xll.BDS(A71,"BEST_ANALYST_RECS_BULK","headers=n","endcol=9","startcol=9","array=t"),0),"cols=10;rows=1")</f>
        <v>ISS-EVA</v>
      </c>
      <c r="AH71" t="s">
        <v>32</v>
      </c>
      <c r="AI71" t="s">
        <v>24</v>
      </c>
      <c r="AJ71">
        <v>5</v>
      </c>
      <c r="AK71" t="s">
        <v>23</v>
      </c>
      <c r="AL71" t="s">
        <v>29</v>
      </c>
      <c r="AM71" t="s">
        <v>19</v>
      </c>
      <c r="AN71" s="2">
        <v>45436</v>
      </c>
      <c r="AO71">
        <v>3</v>
      </c>
      <c r="AP71">
        <v>24.64</v>
      </c>
    </row>
    <row r="72" spans="1:42" x14ac:dyDescent="0.25">
      <c r="A72" t="s">
        <v>638</v>
      </c>
      <c r="B72">
        <f ca="1">_xll.BDH(A72,"BEST_EPS",$B$2,$B$2,"BEST_FPERIOD_OVERRIDE=1bf","fill=previous","Days=A")</f>
        <v>2.1480000000000001</v>
      </c>
      <c r="C72">
        <f ca="1">_xll.BDH(A72,"BEST_EPS",$B$2,$B$2,"BEST_FPERIOD_OVERRIDE=2bf","fill=previous","Days=A")</f>
        <v>2.6589999999999998</v>
      </c>
      <c r="D72">
        <f ca="1">_xll.BDH(A72,"BEST_EPS",$B$2,$B$2,"BEST_FPERIOD_OVERRIDE=3bf","fill=previous","Days=A")</f>
        <v>3.2290000000000001</v>
      </c>
      <c r="E72">
        <f ca="1">_xll.BDH(A72,"BEST_TARGET_PRICE",$B$2,$B$2,"fill=previous","Days=A")</f>
        <v>108.045</v>
      </c>
      <c r="F72">
        <f ca="1">_xll.BDH($A72,F$6,$B$2,$B$2,"Dir=V","Dts=H")</f>
        <v>116.5</v>
      </c>
      <c r="G72">
        <f ca="1">_xll.BDH($A72,G$6,$B$2,$B$2,"Dir=V","Dts=H")</f>
        <v>118</v>
      </c>
      <c r="H72">
        <f ca="1">_xll.BDH($A72,H$6,$B$2,$B$2,"Dir=V","Dts=H")</f>
        <v>113.2</v>
      </c>
      <c r="I72">
        <f ca="1">_xll.BDH($A72,I$6,$B$2,$B$2,"Dir=V","Dts=H")</f>
        <v>114</v>
      </c>
      <c r="J72" t="s">
        <v>1412</v>
      </c>
      <c r="K72">
        <f t="shared" ref="K72:K135" si="2">AVERAGE(R72,AB72,AL72)</f>
        <v>132</v>
      </c>
      <c r="L72">
        <f t="shared" ref="L72:L135" si="3">IF(OR(ISNA(M72),R72=0,R72="#N/A N/A"),IF(OR(ISNA(W72),AB72=0,AB72="#N/A N/A"),IF(OR(ISNA(AG72),AL72=0,AL72="#N/A N/A"),E72,AL72),AB72),R72)</f>
        <v>132</v>
      </c>
      <c r="M72" t="str">
        <f>_xll.BDS(A72,"BEST_ANALYST_RECS_BULK","headers=n","startrow",MATCH(1,_xll.BDS(A72,"BEST_ANALYST_RECS_BULK","headers=n","endcol=9","startcol=9","array=t"),0),"endrow",MATCH(1,_xll.BDS(A72,"BEST_ANALYST_RECS_BULK","headers=n","endcol=9","startcol=9","array=t"),0),"cols=10;rows=1")</f>
        <v>Citi</v>
      </c>
      <c r="N72" t="s">
        <v>1474</v>
      </c>
      <c r="O72" t="s">
        <v>20</v>
      </c>
      <c r="P72">
        <v>5</v>
      </c>
      <c r="Q72" t="s">
        <v>18</v>
      </c>
      <c r="R72">
        <v>132</v>
      </c>
      <c r="S72" t="s">
        <v>19</v>
      </c>
      <c r="T72" s="2">
        <v>45736</v>
      </c>
      <c r="U72">
        <v>1</v>
      </c>
      <c r="V72">
        <v>30.4</v>
      </c>
      <c r="W72" t="str">
        <f>_xll.BDS(A72,"BEST_ANALYST_RECS_BULK","headers=n","startrow",MATCH(2,_xll.BDS(A72,"BEST_ANALYST_RECS_BULK","headers=n","endcol=9","startcol=9","array=t"),0),"endrow",MATCH(2,_xll.BDS(A72,"BEST_ANALYST_RECS_BULK","headers=n","endcol=9","startcol=9","array=t"),0),"cols=10;rows=1")</f>
        <v>ISS-EVA</v>
      </c>
      <c r="X72" t="s">
        <v>32</v>
      </c>
      <c r="Y72" t="s">
        <v>24</v>
      </c>
      <c r="Z72">
        <v>5</v>
      </c>
      <c r="AA72" t="s">
        <v>23</v>
      </c>
      <c r="AB72" t="s">
        <v>29</v>
      </c>
      <c r="AC72" t="s">
        <v>19</v>
      </c>
      <c r="AD72" s="2">
        <v>45377</v>
      </c>
      <c r="AE72">
        <v>2</v>
      </c>
      <c r="AF72">
        <v>23.97</v>
      </c>
      <c r="AG72" t="e">
        <f>_xll.BDS(A72,"BEST_ANALYST_RECS_BULK","headers=n","startrow",MATCH(3,_xll.BDS(A72,"BEST_ANALYST_RECS_BULK","headers=n","endcol=9","startcol=9","array=t"),0),"endrow",MATCH(3,_xll.BDS(A72,"BEST_ANALYST_RECS_BULK","headers=n","endcol=9","startcol=9","array=t"),0),"cols=10;rows=1")</f>
        <v>#N/A</v>
      </c>
      <c r="AH72" t="s">
        <v>32</v>
      </c>
      <c r="AI72" t="s">
        <v>24</v>
      </c>
      <c r="AJ72">
        <v>5</v>
      </c>
      <c r="AK72" t="s">
        <v>23</v>
      </c>
      <c r="AL72" t="s">
        <v>29</v>
      </c>
      <c r="AM72" t="s">
        <v>19</v>
      </c>
      <c r="AN72" s="2">
        <v>45377</v>
      </c>
      <c r="AO72">
        <v>3</v>
      </c>
      <c r="AP72">
        <v>25.38</v>
      </c>
    </row>
    <row r="73" spans="1:42" x14ac:dyDescent="0.25">
      <c r="A73" t="s">
        <v>770</v>
      </c>
      <c r="B73">
        <f ca="1">_xll.BDH(A73,"BEST_EPS",$B$2,$B$2,"BEST_FPERIOD_OVERRIDE=1bf","fill=previous","Days=A")</f>
        <v>-0.01</v>
      </c>
      <c r="C73">
        <f ca="1">_xll.BDH(A73,"BEST_EPS",$B$2,$B$2,"BEST_FPERIOD_OVERRIDE=2bf","fill=previous","Days=A")</f>
        <v>1.2E-2</v>
      </c>
      <c r="D73">
        <f ca="1">_xll.BDH(A73,"BEST_EPS",$B$2,$B$2,"BEST_FPERIOD_OVERRIDE=3bf","fill=previous","Days=A")</f>
        <v>3.0000000000000001E-3</v>
      </c>
      <c r="E73">
        <f ca="1">_xll.BDH(A73,"BEST_TARGET_PRICE",$B$2,$B$2,"fill=previous","Days=A")</f>
        <v>2.35</v>
      </c>
      <c r="F73">
        <f ca="1">_xll.BDH($A73,F$6,$B$2,$B$2,"Dir=V","Dts=H")</f>
        <v>2.1619999999999999</v>
      </c>
      <c r="G73">
        <f ca="1">_xll.BDH($A73,G$6,$B$2,$B$2,"Dir=V","Dts=H")</f>
        <v>2.198</v>
      </c>
      <c r="H73">
        <f ca="1">_xll.BDH($A73,H$6,$B$2,$B$2,"Dir=V","Dts=H")</f>
        <v>2.1619999999999999</v>
      </c>
      <c r="I73">
        <f ca="1">_xll.BDH($A73,I$6,$B$2,$B$2,"Dir=V","Dts=H")</f>
        <v>2.1720000000000002</v>
      </c>
      <c r="J73" t="s">
        <v>1412</v>
      </c>
      <c r="K73">
        <f t="shared" si="2"/>
        <v>2.35</v>
      </c>
      <c r="L73">
        <f t="shared" si="3"/>
        <v>2.35</v>
      </c>
      <c r="M73" t="str">
        <f>_xll.BDS(A73,"BEST_ANALYST_RECS_BULK","headers=n","startrow",MATCH(1,_xll.BDS(A73,"BEST_ANALYST_RECS_BULK","headers=n","endcol=9","startcol=9","array=t"),0),"endrow",MATCH(1,_xll.BDS(A73,"BEST_ANALYST_RECS_BULK","headers=n","endcol=9","startcol=9","array=t"),0),"cols=10;rows=1")</f>
        <v>Oddo BHF</v>
      </c>
      <c r="N73" t="s">
        <v>1034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45720</v>
      </c>
      <c r="U73">
        <v>1</v>
      </c>
      <c r="V73">
        <v>0</v>
      </c>
      <c r="W73" t="str">
        <f>_xll.BDS(A73,"BEST_ANALYST_RECS_BULK","headers=n","startrow",MATCH(2,_xll.BDS(A73,"BEST_ANALYST_RECS_BULK","headers=n","endcol=9","startcol=9","array=t"),0),"endrow",MATCH(2,_xll.BDS(A73,"BEST_ANALYST_RECS_BULK","headers=n","endcol=9","startcol=9","array=t"),0),"cols=10;rows=1")</f>
        <v>ISS-EVA</v>
      </c>
      <c r="X73" t="s">
        <v>32</v>
      </c>
      <c r="Y73" t="s">
        <v>45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-0.09</v>
      </c>
      <c r="AG73" t="str">
        <f>_xll.BDS(A73,"BEST_ANALYST_RECS_BULK","headers=n","startrow",MATCH(3,_xll.BDS(A73,"BEST_ANALYST_RECS_BULK","headers=n","endcol=9","startcol=9","array=t"),0),"endrow",MATCH(3,_xll.BDS(A73,"BEST_ANALYST_RECS_BULK","headers=n","endcol=9","startcol=9","array=t"),0),"cols=10;rows=1")</f>
        <v>M.M.Warburg Co.</v>
      </c>
      <c r="AH73" t="s">
        <v>1003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-0.64</v>
      </c>
    </row>
    <row r="74" spans="1:42" x14ac:dyDescent="0.25">
      <c r="A74" t="s">
        <v>802</v>
      </c>
      <c r="B74">
        <f ca="1">_xll.BDH(A74,"BEST_EPS",$B$2,$B$2,"BEST_FPERIOD_OVERRIDE=1bf","fill=previous","Days=A")</f>
        <v>1.6759999999999999</v>
      </c>
      <c r="C74">
        <f ca="1">_xll.BDH(A74,"BEST_EPS",$B$2,$B$2,"BEST_FPERIOD_OVERRIDE=2bf","fill=previous","Days=A")</f>
        <v>2.2240000000000002</v>
      </c>
      <c r="D74">
        <f ca="1">_xll.BDH(A74,"BEST_EPS",$B$2,$B$2,"BEST_FPERIOD_OVERRIDE=3bf","fill=previous","Days=A")</f>
        <v>2.5179999999999998</v>
      </c>
      <c r="E74">
        <f ca="1">_xll.BDH(A74,"BEST_TARGET_PRICE",$B$2,$B$2,"fill=previous","Days=A")</f>
        <v>30.437000000000001</v>
      </c>
      <c r="F74">
        <f ca="1">_xll.BDH($A74,F$6,$B$2,$B$2,"Dir=V","Dts=H")</f>
        <v>23.74</v>
      </c>
      <c r="G74">
        <f ca="1">_xll.BDH($A74,G$6,$B$2,$B$2,"Dir=V","Dts=H")</f>
        <v>24.18</v>
      </c>
      <c r="H74">
        <f ca="1">_xll.BDH($A74,H$6,$B$2,$B$2,"Dir=V","Dts=H")</f>
        <v>23.4</v>
      </c>
      <c r="I74">
        <f ca="1">_xll.BDH($A74,I$6,$B$2,$B$2,"Dir=V","Dts=H")</f>
        <v>23.83</v>
      </c>
      <c r="J74" t="s">
        <v>1412</v>
      </c>
      <c r="K74">
        <f t="shared" si="2"/>
        <v>35.75</v>
      </c>
      <c r="L74">
        <f t="shared" si="3"/>
        <v>25</v>
      </c>
      <c r="M74" t="str">
        <f>_xll.BDS(A74,"BEST_ANALYST_RECS_BULK","headers=n","startrow",MATCH(1,_xll.BDS(A74,"BEST_ANALYST_RECS_BULK","headers=n","endcol=9","startcol=9","array=t"),0),"endrow",MATCH(1,_xll.BDS(A74,"BEST_ANALYST_RECS_BULK","headers=n","endcol=9","startcol=9","array=t"),0),"cols=10;rows=1")</f>
        <v>ISS-EVA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9.3800000000000008</v>
      </c>
      <c r="W74" t="str">
        <f>_xll.BDS(A74,"BEST_ANALYST_RECS_BULK","headers=n","startrow",MATCH(2,_xll.BDS(A74,"BEST_ANALYST_RECS_BULK","headers=n","endcol=9","startcol=9","array=t"),0),"endrow",MATCH(2,_xll.BDS(A74,"BEST_ANALYST_RECS_BULK","headers=n","endcol=9","startcol=9","array=t"),0),"cols=10;rows=1")</f>
        <v>Barclays</v>
      </c>
      <c r="X74" t="s">
        <v>1268</v>
      </c>
      <c r="Y74" t="s">
        <v>36</v>
      </c>
      <c r="Z74">
        <v>3</v>
      </c>
      <c r="AA74" t="s">
        <v>18</v>
      </c>
      <c r="AB74">
        <v>25</v>
      </c>
      <c r="AC74" t="s">
        <v>19</v>
      </c>
      <c r="AD74" s="2">
        <v>45733</v>
      </c>
      <c r="AE74">
        <v>2</v>
      </c>
      <c r="AF74">
        <v>0</v>
      </c>
      <c r="AG74" t="str">
        <f>_xll.BDS(A74,"BEST_ANALYST_RECS_BULK","headers=n","startrow",MATCH(3,_xll.BDS(A74,"BEST_ANALYST_RECS_BULK","headers=n","endcol=9","startcol=9","array=t"),0),"endrow",MATCH(3,_xll.BDS(A74,"BEST_ANALYST_RECS_BULK","headers=n","endcol=9","startcol=9","array=t"),0),"cols=10;rows=1")</f>
        <v>Morningstar</v>
      </c>
      <c r="AH74" t="s">
        <v>51</v>
      </c>
      <c r="AI74" t="s">
        <v>20</v>
      </c>
      <c r="AJ74">
        <v>5</v>
      </c>
      <c r="AK74" t="s">
        <v>18</v>
      </c>
      <c r="AL74">
        <v>46.5</v>
      </c>
      <c r="AM74" t="s">
        <v>19</v>
      </c>
      <c r="AN74" s="2">
        <v>45734</v>
      </c>
      <c r="AO74">
        <v>3</v>
      </c>
      <c r="AP74">
        <v>-6.71</v>
      </c>
    </row>
    <row r="75" spans="1:42" x14ac:dyDescent="0.25">
      <c r="A75" t="s">
        <v>668</v>
      </c>
      <c r="B75">
        <f ca="1">_xll.BDH(A75,"BEST_EPS",$B$2,$B$2,"BEST_FPERIOD_OVERRIDE=1bf","fill=previous","Days=A")</f>
        <v>2.294</v>
      </c>
      <c r="C75">
        <f ca="1">_xll.BDH(A75,"BEST_EPS",$B$2,$B$2,"BEST_FPERIOD_OVERRIDE=2bf","fill=previous","Days=A")</f>
        <v>2.5209999999999999</v>
      </c>
      <c r="D75">
        <f ca="1">_xll.BDH(A75,"BEST_EPS",$B$2,$B$2,"BEST_FPERIOD_OVERRIDE=3bf","fill=previous","Days=A")</f>
        <v>2.7709999999999999</v>
      </c>
      <c r="E75">
        <f ca="1">_xll.BDH(A75,"BEST_TARGET_PRICE",$B$2,$B$2,"fill=previous","Days=A")</f>
        <v>46.976999999999997</v>
      </c>
      <c r="F75">
        <f ca="1">_xll.BDH($A75,F$6,$B$2,$B$2,"Dir=V","Dts=H")</f>
        <v>36.31</v>
      </c>
      <c r="G75">
        <f ca="1">_xll.BDH($A75,G$6,$B$2,$B$2,"Dir=V","Dts=H")</f>
        <v>36.725000000000001</v>
      </c>
      <c r="H75">
        <f ca="1">_xll.BDH($A75,H$6,$B$2,$B$2,"Dir=V","Dts=H")</f>
        <v>36.075000000000003</v>
      </c>
      <c r="I75">
        <f ca="1">_xll.BDH($A75,I$6,$B$2,$B$2,"Dir=V","Dts=H")</f>
        <v>36.130000000000003</v>
      </c>
      <c r="J75" t="s">
        <v>1412</v>
      </c>
      <c r="K75">
        <f t="shared" si="2"/>
        <v>44.216666666666669</v>
      </c>
      <c r="L75">
        <f t="shared" si="3"/>
        <v>42.84</v>
      </c>
      <c r="M75" t="str">
        <f>_xll.BDS(A75,"BEST_ANALYST_RECS_BULK","headers=n","startrow",MATCH(1,_xll.BDS(A75,"BEST_ANALYST_RECS_BULK","headers=n","endcol=9","startcol=9","array=t"),0),"endrow",MATCH(1,_xll.BDS(A75,"BEST_ANALYST_RECS_BULK","headers=n","endcol=9","startcol=9","array=t"),0),"cols=10;rows=1")</f>
        <v>Sadif Investment Analytics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40</v>
      </c>
      <c r="T75" s="2">
        <v>45671</v>
      </c>
      <c r="U75">
        <v>1</v>
      </c>
      <c r="V75">
        <v>9.31</v>
      </c>
      <c r="W75" t="str">
        <f>_xll.BDS(A75,"BEST_ANALYST_RECS_BULK","headers=n","startrow",MATCH(2,_xll.BDS(A75,"BEST_ANALYST_RECS_BULK","headers=n","endcol=9","startcol=9","array=t"),0),"endrow",MATCH(2,_xll.BDS(A75,"BEST_ANALYST_RECS_BULK","headers=n","endcol=9","startcol=9","array=t"),0),"cols=10;rows=1")</f>
        <v>Morgan Stanley</v>
      </c>
      <c r="X75" t="s">
        <v>1167</v>
      </c>
      <c r="Y75" t="s">
        <v>1078</v>
      </c>
      <c r="Z75">
        <v>3</v>
      </c>
      <c r="AA75" t="s">
        <v>18</v>
      </c>
      <c r="AB75">
        <v>45</v>
      </c>
      <c r="AC75" t="s">
        <v>22</v>
      </c>
      <c r="AD75" s="2">
        <v>45726</v>
      </c>
      <c r="AE75">
        <v>2</v>
      </c>
      <c r="AF75">
        <v>6.44</v>
      </c>
      <c r="AG75" t="str">
        <f>_xll.BDS(A75,"BEST_ANALYST_RECS_BULK","headers=n","startrow",MATCH(3,_xll.BDS(A75,"BEST_ANALYST_RECS_BULK","headers=n","endcol=9","startcol=9","array=t"),0),"endrow",MATCH(3,_xll.BDS(A75,"BEST_ANALYST_RECS_BULK","headers=n","endcol=9","startcol=9","array=t"),0),"cols=10;rows=1")</f>
        <v>TD Cowen</v>
      </c>
      <c r="AH75" t="s">
        <v>1283</v>
      </c>
      <c r="AI75" t="s">
        <v>28</v>
      </c>
      <c r="AJ75">
        <v>3</v>
      </c>
      <c r="AK75" t="s">
        <v>18</v>
      </c>
      <c r="AL75">
        <v>44.81</v>
      </c>
      <c r="AM75" t="s">
        <v>19</v>
      </c>
      <c r="AN75" s="2">
        <v>45727</v>
      </c>
      <c r="AO75">
        <v>3</v>
      </c>
      <c r="AP75">
        <v>0</v>
      </c>
    </row>
    <row r="76" spans="1:42" x14ac:dyDescent="0.25">
      <c r="A76" t="s">
        <v>644</v>
      </c>
      <c r="B76">
        <f ca="1">_xll.BDH(A76,"BEST_EPS",$B$2,$B$2,"BEST_FPERIOD_OVERRIDE=1bf","fill=previous","Days=A")</f>
        <v>23.274999999999999</v>
      </c>
      <c r="C76">
        <f ca="1">_xll.BDH(A76,"BEST_EPS",$B$2,$B$2,"BEST_FPERIOD_OVERRIDE=2bf","fill=previous","Days=A")</f>
        <v>25.300999999999998</v>
      </c>
      <c r="D76">
        <f ca="1">_xll.BDH(A76,"BEST_EPS",$B$2,$B$2,"BEST_FPERIOD_OVERRIDE=3bf","fill=previous","Days=A")</f>
        <v>27.440999999999999</v>
      </c>
      <c r="E76">
        <f ca="1">_xll.BDH(A76,"BEST_TARGET_PRICE",$B$2,$B$2,"fill=previous","Days=A")</f>
        <v>819.47400000000005</v>
      </c>
      <c r="F76">
        <f ca="1">_xll.BDH($A76,F$6,$B$2,$B$2,"Dir=V","Dts=H")</f>
        <v>837</v>
      </c>
      <c r="G76">
        <f ca="1">_xll.BDH($A76,G$6,$B$2,$B$2,"Dir=V","Dts=H")</f>
        <v>848.5</v>
      </c>
      <c r="H76">
        <f ca="1">_xll.BDH($A76,H$6,$B$2,$B$2,"Dir=V","Dts=H")</f>
        <v>831.5</v>
      </c>
      <c r="I76">
        <f ca="1">_xll.BDH($A76,I$6,$B$2,$B$2,"Dir=V","Dts=H")</f>
        <v>841.5</v>
      </c>
      <c r="J76" t="s">
        <v>1412</v>
      </c>
      <c r="K76">
        <f t="shared" si="2"/>
        <v>941.66666666666663</v>
      </c>
      <c r="L76">
        <f t="shared" si="3"/>
        <v>885</v>
      </c>
      <c r="M76" t="str">
        <f>_xll.BDS(A76,"BEST_ANALYST_RECS_BULK","headers=n","startrow",MATCH(1,_xll.BDS(A76,"BEST_ANALYST_RECS_BULK","headers=n","endcol=9","startcol=9","array=t"),0),"endrow",MATCH(1,_xll.BDS(A76,"BEST_ANALYST_RECS_BULK","headers=n","endcol=9","startcol=9","array=t"),0),"cols=10;rows=1")</f>
        <v>Kepler Cheuvreux</v>
      </c>
      <c r="N76" t="s">
        <v>1219</v>
      </c>
      <c r="O76" t="s">
        <v>20</v>
      </c>
      <c r="P76">
        <v>5</v>
      </c>
      <c r="Q76" t="s">
        <v>18</v>
      </c>
      <c r="R76">
        <v>885</v>
      </c>
      <c r="S76" t="s">
        <v>19</v>
      </c>
      <c r="T76" s="2">
        <v>45712</v>
      </c>
      <c r="U76">
        <v>1</v>
      </c>
      <c r="V76">
        <v>13.49</v>
      </c>
      <c r="W76" t="str">
        <f>_xll.BDS(A76,"BEST_ANALYST_RECS_BULK","headers=n","startrow",MATCH(2,_xll.BDS(A76,"BEST_ANALYST_RECS_BULK","headers=n","endcol=9","startcol=9","array=t"),0),"endrow",MATCH(2,_xll.BDS(A76,"BEST_ANALYST_RECS_BULK","headers=n","endcol=9","startcol=9","array=t"),0),"cols=10;rows=1")</f>
        <v>Bernstein</v>
      </c>
      <c r="X76" t="s">
        <v>1105</v>
      </c>
      <c r="Y76" t="s">
        <v>17</v>
      </c>
      <c r="Z76">
        <v>5</v>
      </c>
      <c r="AA76" t="s">
        <v>18</v>
      </c>
      <c r="AB76">
        <v>1025</v>
      </c>
      <c r="AC76" t="s">
        <v>19</v>
      </c>
      <c r="AD76" s="2">
        <v>45694</v>
      </c>
      <c r="AE76">
        <v>2</v>
      </c>
      <c r="AF76">
        <v>6.83</v>
      </c>
      <c r="AG76" t="str">
        <f>_xll.BDS(A76,"BEST_ANALYST_RECS_BULK","headers=n","startrow",MATCH(3,_xll.BDS(A76,"BEST_ANALYST_RECS_BULK","headers=n","endcol=9","startcol=9","array=t"),0),"endrow",MATCH(3,_xll.BDS(A76,"BEST_ANALYST_RECS_BULK","headers=n","endcol=9","startcol=9","array=t"),0),"cols=10;rows=1")</f>
        <v>Barclays</v>
      </c>
      <c r="AH76" t="s">
        <v>981</v>
      </c>
      <c r="AI76" t="s">
        <v>36</v>
      </c>
      <c r="AJ76">
        <v>3</v>
      </c>
      <c r="AK76" t="s">
        <v>18</v>
      </c>
      <c r="AL76">
        <v>915</v>
      </c>
      <c r="AM76" t="s">
        <v>19</v>
      </c>
      <c r="AN76" s="2">
        <v>45694</v>
      </c>
      <c r="AO76">
        <v>3</v>
      </c>
      <c r="AP76">
        <v>4.71</v>
      </c>
    </row>
    <row r="77" spans="1:42" x14ac:dyDescent="0.25">
      <c r="A77" t="s">
        <v>496</v>
      </c>
      <c r="B77">
        <f ca="1">_xll.BDH(A77,"BEST_EPS",$B$2,$B$2,"BEST_FPERIOD_OVERRIDE=1bf","fill=previous","Days=A")</f>
        <v>32.584000000000003</v>
      </c>
      <c r="C77">
        <f ca="1">_xll.BDH(A77,"BEST_EPS",$B$2,$B$2,"BEST_FPERIOD_OVERRIDE=2bf","fill=previous","Days=A")</f>
        <v>46.645000000000003</v>
      </c>
      <c r="D77">
        <f ca="1">_xll.BDH(A77,"BEST_EPS",$B$2,$B$2,"BEST_FPERIOD_OVERRIDE=3bf","fill=previous","Days=A")</f>
        <v>61.533000000000001</v>
      </c>
      <c r="E77">
        <f ca="1">_xll.BDH(A77,"BEST_TARGET_PRICE",$B$2,$B$2,"fill=previous","Days=A")</f>
        <v>1503</v>
      </c>
      <c r="F77">
        <f ca="1">_xll.BDH($A77,F$6,$B$2,$B$2,"Dir=V","Dts=H")</f>
        <v>1392</v>
      </c>
      <c r="G77">
        <f ca="1">_xll.BDH($A77,G$6,$B$2,$B$2,"Dir=V","Dts=H")</f>
        <v>1396</v>
      </c>
      <c r="H77">
        <f ca="1">_xll.BDH($A77,H$6,$B$2,$B$2,"Dir=V","Dts=H")</f>
        <v>1205</v>
      </c>
      <c r="I77">
        <f ca="1">_xll.BDH($A77,I$6,$B$2,$B$2,"Dir=V","Dts=H")</f>
        <v>1280</v>
      </c>
      <c r="J77" t="s">
        <v>1412</v>
      </c>
      <c r="K77">
        <f t="shared" si="2"/>
        <v>1533.3333333333333</v>
      </c>
      <c r="L77">
        <f t="shared" si="3"/>
        <v>1600</v>
      </c>
      <c r="M77" t="str">
        <f>_xll.BDS(A77,"BEST_ANALYST_RECS_BULK","headers=n","startrow",MATCH(1,_xll.BDS(A77,"BEST_ANALYST_RECS_BULK","headers=n","endcol=9","startcol=9","array=t"),0),"endrow",MATCH(1,_xll.BDS(A77,"BEST_ANALYST_RECS_BULK","headers=n","endcol=9","startcol=9","array=t"),0),"cols=10;rows=1")</f>
        <v>HSBC</v>
      </c>
      <c r="N77" t="s">
        <v>1456</v>
      </c>
      <c r="O77" t="s">
        <v>20</v>
      </c>
      <c r="P77">
        <v>5</v>
      </c>
      <c r="Q77" t="s">
        <v>18</v>
      </c>
      <c r="R77">
        <v>1600</v>
      </c>
      <c r="S77" t="s">
        <v>19</v>
      </c>
      <c r="T77" s="2">
        <v>45736</v>
      </c>
      <c r="U77">
        <v>1</v>
      </c>
      <c r="V77">
        <v>170.92</v>
      </c>
      <c r="W77" t="str">
        <f>_xll.BDS(A77,"BEST_ANALYST_RECS_BULK","headers=n","startrow",MATCH(2,_xll.BDS(A77,"BEST_ANALYST_RECS_BULK","headers=n","endcol=9","startcol=9","array=t"),0),"endrow",MATCH(2,_xll.BDS(A77,"BEST_ANALYST_RECS_BULK","headers=n","endcol=9","startcol=9","array=t"),0),"cols=10;rows=1")</f>
        <v>Hauck Aufhaeuser Investment Banking</v>
      </c>
      <c r="X77" t="s">
        <v>1220</v>
      </c>
      <c r="Y77" t="s">
        <v>20</v>
      </c>
      <c r="Z77">
        <v>5</v>
      </c>
      <c r="AA77" t="s">
        <v>18</v>
      </c>
      <c r="AB77">
        <v>1800</v>
      </c>
      <c r="AC77" t="s">
        <v>22</v>
      </c>
      <c r="AD77" s="2">
        <v>45729</v>
      </c>
      <c r="AE77">
        <v>2</v>
      </c>
      <c r="AF77">
        <v>143.72999999999999</v>
      </c>
      <c r="AG77" t="str">
        <f>_xll.BDS(A77,"BEST_ANALYST_RECS_BULK","headers=n","startrow",MATCH(3,_xll.BDS(A77,"BEST_ANALYST_RECS_BULK","headers=n","endcol=9","startcol=9","array=t"),0),"endrow",MATCH(3,_xll.BDS(A77,"BEST_ANALYST_RECS_BULK","headers=n","endcol=9","startcol=9","array=t"),0),"cols=10;rows=1")</f>
        <v>M.M.Warburg Co.</v>
      </c>
      <c r="AH77" t="s">
        <v>1457</v>
      </c>
      <c r="AI77" t="s">
        <v>28</v>
      </c>
      <c r="AJ77">
        <v>3</v>
      </c>
      <c r="AK77" t="s">
        <v>26</v>
      </c>
      <c r="AL77">
        <v>1200</v>
      </c>
      <c r="AM77" t="s">
        <v>22</v>
      </c>
      <c r="AN77" s="2">
        <v>45720</v>
      </c>
      <c r="AO77">
        <v>3</v>
      </c>
      <c r="AP77">
        <v>118.41</v>
      </c>
    </row>
    <row r="78" spans="1:42" x14ac:dyDescent="0.25">
      <c r="A78" t="s">
        <v>482</v>
      </c>
      <c r="B78">
        <f ca="1">_xll.BDH(A78,"BEST_EPS",$B$2,$B$2,"BEST_FPERIOD_OVERRIDE=1bf","fill=previous","Days=A")</f>
        <v>2.206</v>
      </c>
      <c r="C78">
        <f ca="1">_xll.BDH(A78,"BEST_EPS",$B$2,$B$2,"BEST_FPERIOD_OVERRIDE=2bf","fill=previous","Days=A")</f>
        <v>2.524</v>
      </c>
      <c r="D78">
        <f ca="1">_xll.BDH(A78,"BEST_EPS",$B$2,$B$2,"BEST_FPERIOD_OVERRIDE=3bf","fill=previous","Days=A")</f>
        <v>2.97</v>
      </c>
      <c r="E78">
        <f ca="1">_xll.BDH(A78,"BEST_TARGET_PRICE",$B$2,$B$2,"fill=previous","Days=A")</f>
        <v>42.555999999999997</v>
      </c>
      <c r="F78">
        <f ca="1">_xll.BDH($A78,F$6,$B$2,$B$2,"Dir=V","Dts=H")</f>
        <v>31.91</v>
      </c>
      <c r="G78">
        <f ca="1">_xll.BDH($A78,G$6,$B$2,$B$2,"Dir=V","Dts=H")</f>
        <v>32.869999999999997</v>
      </c>
      <c r="H78">
        <f ca="1">_xll.BDH($A78,H$6,$B$2,$B$2,"Dir=V","Dts=H")</f>
        <v>31.54</v>
      </c>
      <c r="I78">
        <f ca="1">_xll.BDH($A78,I$6,$B$2,$B$2,"Dir=V","Dts=H")</f>
        <v>31.99</v>
      </c>
      <c r="J78" t="s">
        <v>1412</v>
      </c>
      <c r="K78">
        <f t="shared" si="2"/>
        <v>35.233333333333334</v>
      </c>
      <c r="L78">
        <f t="shared" si="3"/>
        <v>33.700000000000003</v>
      </c>
      <c r="M78" t="str">
        <f>_xll.BDS(A78,"BEST_ANALYST_RECS_BULK","headers=n","startrow",MATCH(1,_xll.BDS(A78,"BEST_ANALYST_RECS_BULK","headers=n","endcol=9","startcol=9","array=t"),0),"endrow",MATCH(1,_xll.BDS(A78,"BEST_ANALYST_RECS_BULK","headers=n","endcol=9","startcol=9","array=t"),0),"cols=10;rows=1")</f>
        <v>AlphaValue/Baader Europe</v>
      </c>
      <c r="N78" t="s">
        <v>859</v>
      </c>
      <c r="O78" t="s">
        <v>844</v>
      </c>
      <c r="P78">
        <v>2</v>
      </c>
      <c r="Q78" t="s">
        <v>18</v>
      </c>
      <c r="R78">
        <v>33.700000000000003</v>
      </c>
      <c r="S78" t="s">
        <v>27</v>
      </c>
      <c r="T78" s="2">
        <v>45736</v>
      </c>
      <c r="U78">
        <v>1</v>
      </c>
      <c r="V78">
        <v>53.92</v>
      </c>
      <c r="W78" t="str">
        <f>_xll.BDS(A78,"BEST_ANALYST_RECS_BULK","headers=n","startrow",MATCH(2,_xll.BDS(A78,"BEST_ANALYST_RECS_BULK","headers=n","endcol=9","startcol=9","array=t"),0),"endrow",MATCH(2,_xll.BDS(A78,"BEST_ANALYST_RECS_BULK","headers=n","endcol=9","startcol=9","array=t"),0),"cols=10;rows=1")</f>
        <v>Bernstein</v>
      </c>
      <c r="X78" t="s">
        <v>882</v>
      </c>
      <c r="Y78" t="s">
        <v>37</v>
      </c>
      <c r="Z78">
        <v>3</v>
      </c>
      <c r="AA78" t="s">
        <v>18</v>
      </c>
      <c r="AB78">
        <v>39</v>
      </c>
      <c r="AC78" t="s">
        <v>19</v>
      </c>
      <c r="AD78" s="2">
        <v>45736</v>
      </c>
      <c r="AE78">
        <v>2</v>
      </c>
      <c r="AF78">
        <v>9.3800000000000008</v>
      </c>
      <c r="AG78" t="str">
        <f>_xll.BDS(A78,"BEST_ANALYST_RECS_BULK","headers=n","startrow",MATCH(3,_xll.BDS(A78,"BEST_ANALYST_RECS_BULK","headers=n","endcol=9","startcol=9","array=t"),0),"endrow",MATCH(3,_xll.BDS(A78,"BEST_ANALYST_RECS_BULK","headers=n","endcol=9","startcol=9","array=t"),0),"cols=10;rows=1")</f>
        <v>DBS Bank</v>
      </c>
      <c r="AH78" t="s">
        <v>1475</v>
      </c>
      <c r="AI78" t="s">
        <v>28</v>
      </c>
      <c r="AJ78">
        <v>3</v>
      </c>
      <c r="AK78" t="s">
        <v>18</v>
      </c>
      <c r="AL78">
        <v>33</v>
      </c>
      <c r="AM78" t="s">
        <v>19</v>
      </c>
      <c r="AN78" s="2">
        <v>45575</v>
      </c>
      <c r="AO78">
        <v>3</v>
      </c>
      <c r="AP78">
        <v>8.2200000000000006</v>
      </c>
    </row>
    <row r="79" spans="1:42" x14ac:dyDescent="0.25">
      <c r="A79" t="s">
        <v>69</v>
      </c>
      <c r="B79">
        <f ca="1">_xll.BDH(A79,"BEST_EPS",$B$2,$B$2,"BEST_FPERIOD_OVERRIDE=1bf","fill=previous","Days=A")</f>
        <v>6.665</v>
      </c>
      <c r="C79">
        <f ca="1">_xll.BDH(A79,"BEST_EPS",$B$2,$B$2,"BEST_FPERIOD_OVERRIDE=2bf","fill=previous","Days=A")</f>
        <v>8.0030000000000001</v>
      </c>
      <c r="D79">
        <f ca="1">_xll.BDH(A79,"BEST_EPS",$B$2,$B$2,"BEST_FPERIOD_OVERRIDE=3bf","fill=previous","Days=A")</f>
        <v>9.7240000000000002</v>
      </c>
      <c r="E79">
        <f ca="1">_xll.BDH(A79,"BEST_TARGET_PRICE",$B$2,$B$2,"fill=previous","Days=A")</f>
        <v>285</v>
      </c>
      <c r="F79">
        <f ca="1">_xll.BDH($A79,F$6,$B$2,$B$2,"Dir=V","Dts=H")</f>
        <v>249</v>
      </c>
      <c r="G79">
        <f ca="1">_xll.BDH($A79,G$6,$B$2,$B$2,"Dir=V","Dts=H")</f>
        <v>252.4</v>
      </c>
      <c r="H79">
        <f ca="1">_xll.BDH($A79,H$6,$B$2,$B$2,"Dir=V","Dts=H")</f>
        <v>246.95</v>
      </c>
      <c r="I79">
        <f ca="1">_xll.BDH($A79,I$6,$B$2,$B$2,"Dir=V","Dts=H")</f>
        <v>251.6</v>
      </c>
      <c r="J79" t="s">
        <v>1412</v>
      </c>
      <c r="K79">
        <f t="shared" si="2"/>
        <v>301.66666666666669</v>
      </c>
      <c r="L79">
        <f t="shared" si="3"/>
        <v>310</v>
      </c>
      <c r="M79" t="str">
        <f>_xll.BDS(A79,"BEST_ANALYST_RECS_BULK","headers=n","startrow",MATCH(1,_xll.BDS(A79,"BEST_ANALYST_RECS_BULK","headers=n","endcol=9","startcol=9","array=t"),0),"endrow",MATCH(1,_xll.BDS(A79,"BEST_ANALYST_RECS_BULK","headers=n","endcol=9","startcol=9","array=t"),0),"cols=10;rows=1")</f>
        <v>Nykredit Bank</v>
      </c>
      <c r="N79" t="s">
        <v>1133</v>
      </c>
      <c r="O79" t="s">
        <v>20</v>
      </c>
      <c r="P79">
        <v>5</v>
      </c>
      <c r="Q79" t="s">
        <v>18</v>
      </c>
      <c r="R79">
        <v>310</v>
      </c>
      <c r="S79" t="s">
        <v>19</v>
      </c>
      <c r="T79" s="2">
        <v>45685</v>
      </c>
      <c r="U79">
        <v>1</v>
      </c>
      <c r="V79">
        <v>52.2</v>
      </c>
      <c r="W79" t="str">
        <f>_xll.BDS(A79,"BEST_ANALYST_RECS_BULK","headers=n","startrow",MATCH(2,_xll.BDS(A79,"BEST_ANALYST_RECS_BULK","headers=n","endcol=9","startcol=9","array=t"),0),"endrow",MATCH(2,_xll.BDS(A79,"BEST_ANALYST_RECS_BULK","headers=n","endcol=9","startcol=9","array=t"),0),"cols=10;rows=1")</f>
        <v>JP Morgan</v>
      </c>
      <c r="X79" t="s">
        <v>1461</v>
      </c>
      <c r="Y79" t="s">
        <v>24</v>
      </c>
      <c r="Z79">
        <v>5</v>
      </c>
      <c r="AA79" t="s">
        <v>18</v>
      </c>
      <c r="AB79">
        <v>300</v>
      </c>
      <c r="AC79" t="s">
        <v>19</v>
      </c>
      <c r="AD79" s="2">
        <v>45736</v>
      </c>
      <c r="AE79">
        <v>2</v>
      </c>
      <c r="AF79">
        <v>46.04</v>
      </c>
      <c r="AG79" t="str">
        <f>_xll.BDS(A79,"BEST_ANALYST_RECS_BULK","headers=n","startrow",MATCH(3,_xll.BDS(A79,"BEST_ANALYST_RECS_BULK","headers=n","endcol=9","startcol=9","array=t"),0),"endrow",MATCH(3,_xll.BDS(A79,"BEST_ANALYST_RECS_BULK","headers=n","endcol=9","startcol=9","array=t"),0),"cols=10;rows=1")</f>
        <v>Landesbank Baden-Wuerttemberg</v>
      </c>
      <c r="AH79" t="s">
        <v>1460</v>
      </c>
      <c r="AI79" t="s">
        <v>20</v>
      </c>
      <c r="AJ79">
        <v>5</v>
      </c>
      <c r="AK79" t="s">
        <v>18</v>
      </c>
      <c r="AL79">
        <v>295</v>
      </c>
      <c r="AM79" t="s">
        <v>19</v>
      </c>
      <c r="AN79" s="2">
        <v>45685</v>
      </c>
      <c r="AO79">
        <v>3</v>
      </c>
      <c r="AP79">
        <v>45.4</v>
      </c>
    </row>
    <row r="80" spans="1:42" x14ac:dyDescent="0.25">
      <c r="A80" t="s">
        <v>239</v>
      </c>
      <c r="B80">
        <f ca="1">_xll.BDH(A80,"BEST_EPS",$B$2,$B$2,"BEST_FPERIOD_OVERRIDE=1bf","fill=previous","Days=A")</f>
        <v>2.5979999999999999</v>
      </c>
      <c r="C80">
        <f ca="1">_xll.BDH(A80,"BEST_EPS",$B$2,$B$2,"BEST_FPERIOD_OVERRIDE=2bf","fill=previous","Days=A")</f>
        <v>2.9369999999999998</v>
      </c>
      <c r="D80">
        <f ca="1">_xll.BDH(A80,"BEST_EPS",$B$2,$B$2,"BEST_FPERIOD_OVERRIDE=3bf","fill=previous","Days=A")</f>
        <v>3.242</v>
      </c>
      <c r="E80">
        <f ca="1">_xll.BDH(A80,"BEST_TARGET_PRICE",$B$2,$B$2,"fill=previous","Days=A")</f>
        <v>63.744999999999997</v>
      </c>
      <c r="F80">
        <f ca="1">_xll.BDH($A80,F$6,$B$2,$B$2,"Dir=V","Dts=H")</f>
        <v>52.54</v>
      </c>
      <c r="G80">
        <f ca="1">_xll.BDH($A80,G$6,$B$2,$B$2,"Dir=V","Dts=H")</f>
        <v>53.04</v>
      </c>
      <c r="H80">
        <f ca="1">_xll.BDH($A80,H$6,$B$2,$B$2,"Dir=V","Dts=H")</f>
        <v>51.14</v>
      </c>
      <c r="I80">
        <f ca="1">_xll.BDH($A80,I$6,$B$2,$B$2,"Dir=V","Dts=H")</f>
        <v>51.14</v>
      </c>
      <c r="J80" t="s">
        <v>1412</v>
      </c>
      <c r="K80">
        <f t="shared" si="2"/>
        <v>64</v>
      </c>
      <c r="L80">
        <f t="shared" si="3"/>
        <v>67</v>
      </c>
      <c r="M80" t="str">
        <f>_xll.BDS(A80,"BEST_ANALYST_RECS_BULK","headers=n","startrow",MATCH(1,_xll.BDS(A80,"BEST_ANALYST_RECS_BULK","headers=n","endcol=9","startcol=9","array=t"),0),"endrow",MATCH(1,_xll.BDS(A80,"BEST_ANALYST_RECS_BULK","headers=n","endcol=9","startcol=9","array=t"),0),"cols=10;rows=1")</f>
        <v>AlphaValue/Baader Europe</v>
      </c>
      <c r="N80" t="s">
        <v>831</v>
      </c>
      <c r="O80" t="s">
        <v>832</v>
      </c>
      <c r="P80">
        <v>4</v>
      </c>
      <c r="Q80" t="s">
        <v>18</v>
      </c>
      <c r="R80">
        <v>67</v>
      </c>
      <c r="S80" t="s">
        <v>27</v>
      </c>
      <c r="T80" s="2">
        <v>45722</v>
      </c>
      <c r="U80">
        <v>1</v>
      </c>
      <c r="V80">
        <v>19.55</v>
      </c>
      <c r="W80" t="str">
        <f>_xll.BDS(A80,"BEST_ANALYST_RECS_BULK","headers=n","startrow",MATCH(2,_xll.BDS(A80,"BEST_ANALYST_RECS_BULK","headers=n","endcol=9","startcol=9","array=t"),0),"endrow",MATCH(2,_xll.BDS(A80,"BEST_ANALYST_RECS_BULK","headers=n","endcol=9","startcol=9","array=t"),0),"cols=10;rows=1")</f>
        <v>ISS-EVA</v>
      </c>
      <c r="X80" t="s">
        <v>32</v>
      </c>
      <c r="Y80" t="s">
        <v>30</v>
      </c>
      <c r="Z80">
        <v>1</v>
      </c>
      <c r="AA80" t="s">
        <v>18</v>
      </c>
      <c r="AB80" t="s">
        <v>29</v>
      </c>
      <c r="AC80" t="s">
        <v>19</v>
      </c>
      <c r="AD80" s="2">
        <v>45267</v>
      </c>
      <c r="AE80">
        <v>2</v>
      </c>
      <c r="AF80">
        <v>2.42</v>
      </c>
      <c r="AG80" t="str">
        <f>_xll.BDS(A80,"BEST_ANALYST_RECS_BULK","headers=n","startrow",MATCH(3,_xll.BDS(A80,"BEST_ANALYST_RECS_BULK","headers=n","endcol=9","startcol=9","array=t"),0),"endrow",MATCH(3,_xll.BDS(A80,"BEST_ANALYST_RECS_BULK","headers=n","endcol=9","startcol=9","array=t"),0),"cols=10;rows=1")</f>
        <v>HSBC</v>
      </c>
      <c r="AH80" t="s">
        <v>1009</v>
      </c>
      <c r="AI80" t="s">
        <v>28</v>
      </c>
      <c r="AJ80">
        <v>3</v>
      </c>
      <c r="AK80" t="s">
        <v>18</v>
      </c>
      <c r="AL80">
        <v>61</v>
      </c>
      <c r="AM80" t="s">
        <v>19</v>
      </c>
      <c r="AN80" s="2">
        <v>45712</v>
      </c>
      <c r="AO80">
        <v>3</v>
      </c>
      <c r="AP80">
        <v>2.31</v>
      </c>
    </row>
    <row r="81" spans="1:42" x14ac:dyDescent="0.25">
      <c r="A81" t="s">
        <v>105</v>
      </c>
      <c r="B81">
        <f ca="1">_xll.BDH(A81,"BEST_EPS",$B$2,$B$2,"BEST_FPERIOD_OVERRIDE=1bf","fill=previous","Days=A")</f>
        <v>11.882</v>
      </c>
      <c r="C81">
        <f ca="1">_xll.BDH(A81,"BEST_EPS",$B$2,$B$2,"BEST_FPERIOD_OVERRIDE=2bf","fill=previous","Days=A")</f>
        <v>12.651</v>
      </c>
      <c r="D81">
        <f ca="1">_xll.BDH(A81,"BEST_EPS",$B$2,$B$2,"BEST_FPERIOD_OVERRIDE=3bf","fill=previous","Days=A")</f>
        <v>14.18</v>
      </c>
      <c r="E81">
        <f ca="1">_xll.BDH(A81,"BEST_TARGET_PRICE",$B$2,$B$2,"fill=previous","Days=A")</f>
        <v>239.41200000000001</v>
      </c>
      <c r="F81">
        <f ca="1">_xll.BDH($A81,F$6,$B$2,$B$2,"Dir=V","Dts=H")</f>
        <v>236.2</v>
      </c>
      <c r="G81">
        <f ca="1">_xll.BDH($A81,G$6,$B$2,$B$2,"Dir=V","Dts=H")</f>
        <v>239.6</v>
      </c>
      <c r="H81">
        <f ca="1">_xll.BDH($A81,H$6,$B$2,$B$2,"Dir=V","Dts=H")</f>
        <v>233.3</v>
      </c>
      <c r="I81">
        <f ca="1">_xll.BDH($A81,I$6,$B$2,$B$2,"Dir=V","Dts=H")</f>
        <v>233.5</v>
      </c>
      <c r="J81" t="s">
        <v>1412</v>
      </c>
      <c r="K81">
        <f t="shared" si="2"/>
        <v>232.33333333333334</v>
      </c>
      <c r="L81">
        <f t="shared" si="3"/>
        <v>245</v>
      </c>
      <c r="M81" t="str">
        <f>_xll.BDS(A81,"BEST_ANALYST_RECS_BULK","headers=n","startrow",MATCH(1,_xll.BDS(A81,"BEST_ANALYST_RECS_BULK","headers=n","endcol=9","startcol=9","array=t"),0),"endrow",MATCH(1,_xll.BDS(A81,"BEST_ANALYST_RECS_BULK","headers=n","endcol=9","startcol=9","array=t"),0),"cols=10;rows=1")</f>
        <v>RBC Capital</v>
      </c>
      <c r="N81" t="s">
        <v>1396</v>
      </c>
      <c r="O81" t="s">
        <v>46</v>
      </c>
      <c r="P81">
        <v>3</v>
      </c>
      <c r="Q81" t="s">
        <v>26</v>
      </c>
      <c r="R81">
        <v>245</v>
      </c>
      <c r="S81" t="s">
        <v>22</v>
      </c>
      <c r="T81" s="2">
        <v>45735</v>
      </c>
      <c r="U81">
        <v>1</v>
      </c>
      <c r="V81">
        <v>36.64</v>
      </c>
      <c r="W81" t="str">
        <f>_xll.BDS(A81,"BEST_ANALYST_RECS_BULK","headers=n","startrow",MATCH(2,_xll.BDS(A81,"BEST_ANALYST_RECS_BULK","headers=n","endcol=9","startcol=9","array=t"),0),"endrow",MATCH(2,_xll.BDS(A81,"BEST_ANALYST_RECS_BULK","headers=n","endcol=9","startcol=9","array=t"),0),"cols=10;rows=1")</f>
        <v>Deutsche Bank</v>
      </c>
      <c r="X81" t="s">
        <v>1394</v>
      </c>
      <c r="Y81" t="s">
        <v>20</v>
      </c>
      <c r="Z81">
        <v>5</v>
      </c>
      <c r="AA81" t="s">
        <v>18</v>
      </c>
      <c r="AB81">
        <v>240</v>
      </c>
      <c r="AC81" t="s">
        <v>22</v>
      </c>
      <c r="AD81" s="2">
        <v>45735</v>
      </c>
      <c r="AE81">
        <v>2</v>
      </c>
      <c r="AF81">
        <v>34.96</v>
      </c>
      <c r="AG81" t="e">
        <f>_xll.BDS(A81,"BEST_ANALYST_RECS_BULK","headers=n","startrow",MATCH(3,_xll.BDS(A81,"BEST_ANALYST_RECS_BULK","headers=n","endcol=9","startcol=9","array=t"),0),"endrow",MATCH(3,_xll.BDS(A81,"BEST_ANALYST_RECS_BULK","headers=n","endcol=9","startcol=9","array=t"),0),"cols=10;rows=1")</f>
        <v>#N/A</v>
      </c>
      <c r="AH81" t="s">
        <v>932</v>
      </c>
      <c r="AI81" t="s">
        <v>30</v>
      </c>
      <c r="AJ81">
        <v>1</v>
      </c>
      <c r="AK81" t="s">
        <v>18</v>
      </c>
      <c r="AL81">
        <v>212</v>
      </c>
      <c r="AM81" t="s">
        <v>19</v>
      </c>
      <c r="AN81" s="2">
        <v>45734</v>
      </c>
      <c r="AO81">
        <v>3</v>
      </c>
      <c r="AP81">
        <v>0.17</v>
      </c>
    </row>
    <row r="82" spans="1:42" x14ac:dyDescent="0.25">
      <c r="A82" t="s">
        <v>550</v>
      </c>
      <c r="B82">
        <f ca="1">_xll.BDH(A82,"BEST_EPS",$B$2,$B$2,"BEST_FPERIOD_OVERRIDE=1bf","fill=previous","Days=A")</f>
        <v>5.383</v>
      </c>
      <c r="C82">
        <f ca="1">_xll.BDH(A82,"BEST_EPS",$B$2,$B$2,"BEST_FPERIOD_OVERRIDE=2bf","fill=previous","Days=A")</f>
        <v>6.7709999999999999</v>
      </c>
      <c r="D82">
        <f ca="1">_xll.BDH(A82,"BEST_EPS",$B$2,$B$2,"BEST_FPERIOD_OVERRIDE=3bf","fill=previous","Days=A")</f>
        <v>8.24</v>
      </c>
      <c r="E82">
        <f ca="1">_xll.BDH(A82,"BEST_TARGET_PRICE",$B$2,$B$2,"fill=previous","Days=A")</f>
        <v>257</v>
      </c>
      <c r="F82">
        <f ca="1">_xll.BDH($A82,F$6,$B$2,$B$2,"Dir=V","Dts=H")</f>
        <v>185.2</v>
      </c>
      <c r="G82">
        <f ca="1">_xll.BDH($A82,G$6,$B$2,$B$2,"Dir=V","Dts=H")</f>
        <v>196.6</v>
      </c>
      <c r="H82">
        <f ca="1">_xll.BDH($A82,H$6,$B$2,$B$2,"Dir=V","Dts=H")</f>
        <v>183.2</v>
      </c>
      <c r="I82">
        <f ca="1">_xll.BDH($A82,I$6,$B$2,$B$2,"Dir=V","Dts=H")</f>
        <v>184.4</v>
      </c>
      <c r="J82" t="s">
        <v>1412</v>
      </c>
      <c r="K82">
        <f t="shared" si="2"/>
        <v>220.66666666666666</v>
      </c>
      <c r="L82">
        <f t="shared" si="3"/>
        <v>265</v>
      </c>
      <c r="M82" t="str">
        <f>_xll.BDS(A82,"BEST_ANALYST_RECS_BULK","headers=n","startrow",MATCH(1,_xll.BDS(A82,"BEST_ANALYST_RECS_BULK","headers=n","endcol=9","startcol=9","array=t"),0),"endrow",MATCH(1,_xll.BDS(A82,"BEST_ANALYST_RECS_BULK","headers=n","endcol=9","startcol=9","array=t"),0),"cols=10;rows=1")</f>
        <v>Morningstar</v>
      </c>
      <c r="N82" t="s">
        <v>1076</v>
      </c>
      <c r="O82" t="s">
        <v>28</v>
      </c>
      <c r="P82">
        <v>3</v>
      </c>
      <c r="Q82" t="s">
        <v>26</v>
      </c>
      <c r="R82">
        <v>265</v>
      </c>
      <c r="S82" t="s">
        <v>19</v>
      </c>
      <c r="T82" s="2">
        <v>45667</v>
      </c>
      <c r="U82">
        <v>1</v>
      </c>
      <c r="V82">
        <v>34.53</v>
      </c>
      <c r="W82" t="str">
        <f>_xll.BDS(A82,"BEST_ANALYST_RECS_BULK","headers=n","startrow",MATCH(2,_xll.BDS(A82,"BEST_ANALYST_RECS_BULK","headers=n","endcol=9","startcol=9","array=t"),0),"endrow",MATCH(2,_xll.BDS(A82,"BEST_ANALYST_RECS_BULK","headers=n","endcol=9","startcol=9","array=t"),0),"cols=10;rows=1")</f>
        <v>DZ Bank AG Research</v>
      </c>
      <c r="X82" t="s">
        <v>850</v>
      </c>
      <c r="Y82" t="s">
        <v>30</v>
      </c>
      <c r="Z82">
        <v>1</v>
      </c>
      <c r="AA82" t="s">
        <v>18</v>
      </c>
      <c r="AB82">
        <v>215</v>
      </c>
      <c r="AC82" t="s">
        <v>19</v>
      </c>
      <c r="AD82" s="2">
        <v>45686</v>
      </c>
      <c r="AE82">
        <v>2</v>
      </c>
      <c r="AF82">
        <v>33.49</v>
      </c>
      <c r="AG82" t="str">
        <f>_xll.BDS(A82,"BEST_ANALYST_RECS_BULK","headers=n","startrow",MATCH(3,_xll.BDS(A82,"BEST_ANALYST_RECS_BULK","headers=n","endcol=9","startcol=9","array=t"),0),"endrow",MATCH(3,_xll.BDS(A82,"BEST_ANALYST_RECS_BULK","headers=n","endcol=9","startcol=9","array=t"),0),"cols=10;rows=1")</f>
        <v>MWB Research</v>
      </c>
      <c r="AH82" t="s">
        <v>1158</v>
      </c>
      <c r="AI82" t="s">
        <v>30</v>
      </c>
      <c r="AJ82">
        <v>1</v>
      </c>
      <c r="AK82" t="s">
        <v>18</v>
      </c>
      <c r="AL82">
        <v>182</v>
      </c>
      <c r="AM82" t="s">
        <v>19</v>
      </c>
      <c r="AN82" s="2">
        <v>45720</v>
      </c>
      <c r="AO82">
        <v>3</v>
      </c>
      <c r="AP82">
        <v>27.74</v>
      </c>
    </row>
    <row r="83" spans="1:42" x14ac:dyDescent="0.25">
      <c r="A83" t="s">
        <v>540</v>
      </c>
      <c r="B83">
        <f ca="1">_xll.BDH(A83,"BEST_EPS",$B$2,$B$2,"BEST_FPERIOD_OVERRIDE=1bf","fill=previous","Days=A")</f>
        <v>4.1369999999999996</v>
      </c>
      <c r="C83">
        <f ca="1">_xll.BDH(A83,"BEST_EPS",$B$2,$B$2,"BEST_FPERIOD_OVERRIDE=2bf","fill=previous","Days=A")</f>
        <v>4.6239999999999997</v>
      </c>
      <c r="D83">
        <f ca="1">_xll.BDH(A83,"BEST_EPS",$B$2,$B$2,"BEST_FPERIOD_OVERRIDE=3bf","fill=previous","Days=A")</f>
        <v>5.1609999999999996</v>
      </c>
      <c r="E83">
        <f ca="1">_xll.BDH(A83,"BEST_TARGET_PRICE",$B$2,$B$2,"fill=previous","Days=A")</f>
        <v>118.68</v>
      </c>
      <c r="F83">
        <f ca="1">_xll.BDH($A83,F$6,$B$2,$B$2,"Dir=V","Dts=H")</f>
        <v>93.28</v>
      </c>
      <c r="G83">
        <f ca="1">_xll.BDH($A83,G$6,$B$2,$B$2,"Dir=V","Dts=H")</f>
        <v>94.2</v>
      </c>
      <c r="H83">
        <f ca="1">_xll.BDH($A83,H$6,$B$2,$B$2,"Dir=V","Dts=H")</f>
        <v>92.92</v>
      </c>
      <c r="I83">
        <f ca="1">_xll.BDH($A83,I$6,$B$2,$B$2,"Dir=V","Dts=H")</f>
        <v>93.24</v>
      </c>
      <c r="J83" t="s">
        <v>1412</v>
      </c>
      <c r="K83">
        <f t="shared" si="2"/>
        <v>111</v>
      </c>
      <c r="L83">
        <f t="shared" si="3"/>
        <v>110</v>
      </c>
      <c r="M83" t="str">
        <f>_xll.BDS(A83,"BEST_ANALYST_RECS_BULK","headers=n","startrow",MATCH(1,_xll.BDS(A83,"BEST_ANALYST_RECS_BULK","headers=n","endcol=9","startcol=9","array=t"),0),"endrow",MATCH(1,_xll.BDS(A83,"BEST_ANALYST_RECS_BULK","headers=n","endcol=9","startcol=9","array=t"),0),"cols=10;rows=1")</f>
        <v>ISS-EVA</v>
      </c>
      <c r="N83" t="s">
        <v>32</v>
      </c>
      <c r="O83" t="s">
        <v>45</v>
      </c>
      <c r="P83">
        <v>1</v>
      </c>
      <c r="Q83" t="s">
        <v>18</v>
      </c>
      <c r="R83" t="s">
        <v>29</v>
      </c>
      <c r="S83" t="s">
        <v>19</v>
      </c>
      <c r="T83" s="2">
        <v>45363</v>
      </c>
      <c r="U83">
        <v>1</v>
      </c>
      <c r="V83">
        <v>14.09</v>
      </c>
      <c r="W83" t="str">
        <f>_xll.BDS(A83,"BEST_ANALYST_RECS_BULK","headers=n","startrow",MATCH(2,_xll.BDS(A83,"BEST_ANALYST_RECS_BULK","headers=n","endcol=9","startcol=9","array=t"),0),"endrow",MATCH(2,_xll.BDS(A83,"BEST_ANALYST_RECS_BULK","headers=n","endcol=9","startcol=9","array=t"),0),"cols=10;rows=1")</f>
        <v>Stifel</v>
      </c>
      <c r="X83" t="s">
        <v>1392</v>
      </c>
      <c r="Y83" t="s">
        <v>28</v>
      </c>
      <c r="Z83">
        <v>3</v>
      </c>
      <c r="AA83" t="s">
        <v>18</v>
      </c>
      <c r="AB83">
        <v>110</v>
      </c>
      <c r="AC83" t="s">
        <v>19</v>
      </c>
      <c r="AD83" s="2">
        <v>45733</v>
      </c>
      <c r="AE83">
        <v>2</v>
      </c>
      <c r="AF83">
        <v>0</v>
      </c>
      <c r="AG83" t="str">
        <f>_xll.BDS(A83,"BEST_ANALYST_RECS_BULK","headers=n","startrow",MATCH(3,_xll.BDS(A83,"BEST_ANALYST_RECS_BULK","headers=n","endcol=9","startcol=9","array=t"),0),"endrow",MATCH(3,_xll.BDS(A83,"BEST_ANALYST_RECS_BULK","headers=n","endcol=9","startcol=9","array=t"),0),"cols=10;rows=1")</f>
        <v>Morningstar</v>
      </c>
      <c r="AH83" t="s">
        <v>829</v>
      </c>
      <c r="AI83" t="s">
        <v>20</v>
      </c>
      <c r="AJ83">
        <v>5</v>
      </c>
      <c r="AK83" t="s">
        <v>18</v>
      </c>
      <c r="AL83">
        <v>112</v>
      </c>
      <c r="AM83" t="s">
        <v>19</v>
      </c>
      <c r="AN83" s="2">
        <v>45687</v>
      </c>
      <c r="AO83">
        <v>3</v>
      </c>
      <c r="AP83">
        <v>-0.93</v>
      </c>
    </row>
    <row r="84" spans="1:42" x14ac:dyDescent="0.25">
      <c r="A84" t="s">
        <v>514</v>
      </c>
      <c r="B84">
        <f ca="1">_xll.BDH(A84,"BEST_EPS",$B$2,$B$2,"BEST_FPERIOD_OVERRIDE=1bf","fill=previous","Days=A")</f>
        <v>8.5329999999999995</v>
      </c>
      <c r="C84">
        <f ca="1">_xll.BDH(A84,"BEST_EPS",$B$2,$B$2,"BEST_FPERIOD_OVERRIDE=2bf","fill=previous","Days=A")</f>
        <v>9.1449999999999996</v>
      </c>
      <c r="D84">
        <f ca="1">_xll.BDH(A84,"BEST_EPS",$B$2,$B$2,"BEST_FPERIOD_OVERRIDE=3bf","fill=previous","Days=A")</f>
        <v>9.6029999999999998</v>
      </c>
      <c r="E84">
        <f ca="1">_xll.BDH(A84,"BEST_TARGET_PRICE",$B$2,$B$2,"fill=previous","Days=A")</f>
        <v>91.082999999999998</v>
      </c>
      <c r="F84">
        <f ca="1">_xll.BDH($A84,F$6,$B$2,$B$2,"Dir=V","Dts=H")</f>
        <v>96.25</v>
      </c>
      <c r="G84">
        <f ca="1">_xll.BDH($A84,G$6,$B$2,$B$2,"Dir=V","Dts=H")</f>
        <v>98</v>
      </c>
      <c r="H84">
        <f ca="1">_xll.BDH($A84,H$6,$B$2,$B$2,"Dir=V","Dts=H")</f>
        <v>94.15</v>
      </c>
      <c r="I84">
        <f ca="1">_xll.BDH($A84,I$6,$B$2,$B$2,"Dir=V","Dts=H")</f>
        <v>97.35</v>
      </c>
      <c r="J84" t="s">
        <v>1412</v>
      </c>
      <c r="K84">
        <f t="shared" si="2"/>
        <v>98.5</v>
      </c>
      <c r="L84">
        <f t="shared" si="3"/>
        <v>106.5</v>
      </c>
      <c r="M84" t="str">
        <f>_xll.BDS(A84,"BEST_ANALYST_RECS_BULK","headers=n","startrow",MATCH(1,_xll.BDS(A84,"BEST_ANALYST_RECS_BULK","headers=n","endcol=9","startcol=9","array=t"),0),"endrow",MATCH(1,_xll.BDS(A84,"BEST_ANALYST_RECS_BULK","headers=n","endcol=9","startcol=9","array=t"),0),"cols=10;rows=1")</f>
        <v>Berenberg</v>
      </c>
      <c r="N84" t="s">
        <v>1258</v>
      </c>
      <c r="O84" t="s">
        <v>20</v>
      </c>
      <c r="P84">
        <v>5</v>
      </c>
      <c r="Q84" t="s">
        <v>18</v>
      </c>
      <c r="R84">
        <v>106.5</v>
      </c>
      <c r="S84" t="s">
        <v>19</v>
      </c>
      <c r="T84" s="2">
        <v>45735</v>
      </c>
      <c r="U84">
        <v>1</v>
      </c>
      <c r="V84">
        <v>39.909999999999997</v>
      </c>
      <c r="W84" t="str">
        <f>_xll.BDS(A84,"BEST_ANALYST_RECS_BULK","headers=n","startrow",MATCH(2,_xll.BDS(A84,"BEST_ANALYST_RECS_BULK","headers=n","endcol=9","startcol=9","array=t"),0),"endrow",MATCH(2,_xll.BDS(A84,"BEST_ANALYST_RECS_BULK","headers=n","endcol=9","startcol=9","array=t"),0),"cols=10;rows=1")</f>
        <v>DZ Bank AG Research</v>
      </c>
      <c r="X84" t="s">
        <v>1002</v>
      </c>
      <c r="Y84" t="s">
        <v>28</v>
      </c>
      <c r="Z84">
        <v>3</v>
      </c>
      <c r="AA84" t="s">
        <v>26</v>
      </c>
      <c r="AB84">
        <v>98</v>
      </c>
      <c r="AC84" t="s">
        <v>19</v>
      </c>
      <c r="AD84" s="2">
        <v>45735</v>
      </c>
      <c r="AE84">
        <v>2</v>
      </c>
      <c r="AF84">
        <v>35.369999999999997</v>
      </c>
      <c r="AG84" t="str">
        <f>_xll.BDS(A84,"BEST_ANALYST_RECS_BULK","headers=n","startrow",MATCH(3,_xll.BDS(A84,"BEST_ANALYST_RECS_BULK","headers=n","endcol=9","startcol=9","array=t"),0),"endrow",MATCH(3,_xll.BDS(A84,"BEST_ANALYST_RECS_BULK","headers=n","endcol=9","startcol=9","array=t"),0),"cols=10;rows=1")</f>
        <v>Morgan Stanley</v>
      </c>
      <c r="AH84" t="s">
        <v>1388</v>
      </c>
      <c r="AI84" t="s">
        <v>48</v>
      </c>
      <c r="AJ84">
        <v>3</v>
      </c>
      <c r="AK84" t="s">
        <v>18</v>
      </c>
      <c r="AL84">
        <v>91</v>
      </c>
      <c r="AM84" t="s">
        <v>22</v>
      </c>
      <c r="AN84" s="2">
        <v>45735</v>
      </c>
      <c r="AO84">
        <v>3</v>
      </c>
      <c r="AP84">
        <v>0</v>
      </c>
    </row>
    <row r="85" spans="1:42" x14ac:dyDescent="0.25">
      <c r="A85" t="s">
        <v>532</v>
      </c>
      <c r="B85">
        <f ca="1">_xll.BDH(A85,"BEST_EPS",$B$2,$B$2,"BEST_FPERIOD_OVERRIDE=1bf","fill=previous","Days=A")</f>
        <v>1.0860000000000001</v>
      </c>
      <c r="C85">
        <f ca="1">_xll.BDH(A85,"BEST_EPS",$B$2,$B$2,"BEST_FPERIOD_OVERRIDE=2bf","fill=previous","Days=A")</f>
        <v>1.35</v>
      </c>
      <c r="D85">
        <f ca="1">_xll.BDH(A85,"BEST_EPS",$B$2,$B$2,"BEST_FPERIOD_OVERRIDE=3bf","fill=previous","Days=A")</f>
        <v>1.476</v>
      </c>
      <c r="E85">
        <f ca="1">_xll.BDH(A85,"BEST_TARGET_PRICE",$B$2,$B$2,"fill=previous","Days=A")</f>
        <v>35.5</v>
      </c>
      <c r="F85">
        <f ca="1">_xll.BDH($A85,F$6,$B$2,$B$2,"Dir=V","Dts=H")</f>
        <v>45.53</v>
      </c>
      <c r="G85">
        <f ca="1">_xll.BDH($A85,G$6,$B$2,$B$2,"Dir=V","Dts=H")</f>
        <v>46.55</v>
      </c>
      <c r="H85">
        <f ca="1">_xll.BDH($A85,H$6,$B$2,$B$2,"Dir=V","Dts=H")</f>
        <v>44.47</v>
      </c>
      <c r="I85">
        <f ca="1">_xll.BDH($A85,I$6,$B$2,$B$2,"Dir=V","Dts=H")</f>
        <v>44.96</v>
      </c>
      <c r="J85" t="s">
        <v>1412</v>
      </c>
      <c r="K85">
        <f t="shared" si="2"/>
        <v>40</v>
      </c>
      <c r="L85">
        <f t="shared" si="3"/>
        <v>34</v>
      </c>
      <c r="M85" t="str">
        <f>_xll.BDS(A85,"BEST_ANALYST_RECS_BULK","headers=n","startrow",MATCH(1,_xll.BDS(A85,"BEST_ANALYST_RECS_BULK","headers=n","endcol=9","startcol=9","array=t"),0),"endrow",MATCH(1,_xll.BDS(A85,"BEST_ANALYST_RECS_BULK","headers=n","endcol=9","startcol=9","array=t"),0),"cols=10;rows=1")</f>
        <v>ISS-EVA</v>
      </c>
      <c r="N85" t="s">
        <v>32</v>
      </c>
      <c r="O85" t="s">
        <v>30</v>
      </c>
      <c r="P85">
        <v>1</v>
      </c>
      <c r="Q85" t="s">
        <v>18</v>
      </c>
      <c r="R85" t="s">
        <v>29</v>
      </c>
      <c r="S85" t="s">
        <v>19</v>
      </c>
      <c r="T85" s="2">
        <v>45518</v>
      </c>
      <c r="U85">
        <v>1</v>
      </c>
      <c r="V85">
        <v>17.899999999999999</v>
      </c>
      <c r="W85" t="str">
        <f>_xll.BDS(A85,"BEST_ANALYST_RECS_BULK","headers=n","startrow",MATCH(2,_xll.BDS(A85,"BEST_ANALYST_RECS_BULK","headers=n","endcol=9","startcol=9","array=t"),0),"endrow",MATCH(2,_xll.BDS(A85,"BEST_ANALYST_RECS_BULK","headers=n","endcol=9","startcol=9","array=t"),0),"cols=10;rows=1")</f>
        <v>Barclays</v>
      </c>
      <c r="X85" t="s">
        <v>1294</v>
      </c>
      <c r="Y85" t="s">
        <v>45</v>
      </c>
      <c r="Z85">
        <v>1</v>
      </c>
      <c r="AA85" t="s">
        <v>18</v>
      </c>
      <c r="AB85">
        <v>34</v>
      </c>
      <c r="AC85" t="s">
        <v>19</v>
      </c>
      <c r="AD85" s="2">
        <v>45730</v>
      </c>
      <c r="AE85">
        <v>2</v>
      </c>
      <c r="AF85">
        <v>16.68</v>
      </c>
      <c r="AG85" t="str">
        <f>_xll.BDS(A85,"BEST_ANALYST_RECS_BULK","headers=n","startrow",MATCH(3,_xll.BDS(A85,"BEST_ANALYST_RECS_BULK","headers=n","endcol=9","startcol=9","array=t"),0),"endrow",MATCH(3,_xll.BDS(A85,"BEST_ANALYST_RECS_BULK","headers=n","endcol=9","startcol=9","array=t"),0),"cols=10;rows=1")</f>
        <v>Bankhaus Metzler</v>
      </c>
      <c r="AH85" t="s">
        <v>880</v>
      </c>
      <c r="AI85" t="s">
        <v>28</v>
      </c>
      <c r="AJ85">
        <v>3</v>
      </c>
      <c r="AK85" t="s">
        <v>18</v>
      </c>
      <c r="AL85">
        <v>46</v>
      </c>
      <c r="AM85" t="s">
        <v>22</v>
      </c>
      <c r="AN85" s="2">
        <v>45713</v>
      </c>
      <c r="AO85">
        <v>3</v>
      </c>
      <c r="AP85">
        <v>3.08</v>
      </c>
    </row>
    <row r="86" spans="1:42" x14ac:dyDescent="0.25">
      <c r="A86" t="s">
        <v>440</v>
      </c>
      <c r="B86">
        <f ca="1">_xll.BDH(A86,"BEST_EPS",$B$2,$B$2,"BEST_FPERIOD_OVERRIDE=1bf","fill=previous","Days=A")</f>
        <v>2.0390000000000001</v>
      </c>
      <c r="C86">
        <f ca="1">_xll.BDH(A86,"BEST_EPS",$B$2,$B$2,"BEST_FPERIOD_OVERRIDE=2bf","fill=previous","Days=A")</f>
        <v>2.024</v>
      </c>
      <c r="D86">
        <f ca="1">_xll.BDH(A86,"BEST_EPS",$B$2,$B$2,"BEST_FPERIOD_OVERRIDE=3bf","fill=previous","Days=A")</f>
        <v>1.92</v>
      </c>
      <c r="E86">
        <f ca="1">_xll.BDH(A86,"BEST_TARGET_PRICE",$B$2,$B$2,"fill=previous","Days=A")</f>
        <v>35.127000000000002</v>
      </c>
      <c r="F86">
        <f ca="1">_xll.BDH($A86,F$6,$B$2,$B$2,"Dir=V","Dts=H")</f>
        <v>25.4</v>
      </c>
      <c r="G86">
        <f ca="1">_xll.BDH($A86,G$6,$B$2,$B$2,"Dir=V","Dts=H")</f>
        <v>25.6</v>
      </c>
      <c r="H86">
        <f ca="1">_xll.BDH($A86,H$6,$B$2,$B$2,"Dir=V","Dts=H")</f>
        <v>25.05</v>
      </c>
      <c r="I86">
        <f ca="1">_xll.BDH($A86,I$6,$B$2,$B$2,"Dir=V","Dts=H")</f>
        <v>25.45</v>
      </c>
      <c r="J86" t="s">
        <v>1412</v>
      </c>
      <c r="K86">
        <f t="shared" si="2"/>
        <v>29.333333333333332</v>
      </c>
      <c r="L86">
        <f t="shared" si="3"/>
        <v>30</v>
      </c>
      <c r="M86" t="str">
        <f>_xll.BDS(A86,"BEST_ANALYST_RECS_BULK","headers=n","startrow",MATCH(1,_xll.BDS(A86,"BEST_ANALYST_RECS_BULK","headers=n","endcol=9","startcol=9","array=t"),0),"endrow",MATCH(1,_xll.BDS(A86,"BEST_ANALYST_RECS_BULK","headers=n","endcol=9","startcol=9","array=t"),0),"cols=10;rows=1")</f>
        <v>BNP Paribas Exane</v>
      </c>
      <c r="N86" t="s">
        <v>881</v>
      </c>
      <c r="O86" t="s">
        <v>25</v>
      </c>
      <c r="P86">
        <v>3</v>
      </c>
      <c r="Q86" t="s">
        <v>18</v>
      </c>
      <c r="R86">
        <v>30</v>
      </c>
      <c r="S86" t="s">
        <v>19</v>
      </c>
      <c r="T86" s="2">
        <v>45735</v>
      </c>
      <c r="U86">
        <v>1</v>
      </c>
      <c r="V86">
        <v>14.34</v>
      </c>
      <c r="W86" t="str">
        <f>_xll.BDS(A86,"BEST_ANALYST_RECS_BULK","headers=n","startrow",MATCH(2,_xll.BDS(A86,"BEST_ANALYST_RECS_BULK","headers=n","endcol=9","startcol=9","array=t"),0),"endrow",MATCH(2,_xll.BDS(A86,"BEST_ANALYST_RECS_BULK","headers=n","endcol=9","startcol=9","array=t"),0),"cols=10;rows=1")</f>
        <v>Deutsche Bank</v>
      </c>
      <c r="X86" t="s">
        <v>1387</v>
      </c>
      <c r="Y86" t="s">
        <v>28</v>
      </c>
      <c r="Z86">
        <v>3</v>
      </c>
      <c r="AA86" t="s">
        <v>26</v>
      </c>
      <c r="AB86">
        <v>28</v>
      </c>
      <c r="AC86" t="s">
        <v>22</v>
      </c>
      <c r="AD86" s="2">
        <v>45733</v>
      </c>
      <c r="AE86">
        <v>2</v>
      </c>
      <c r="AF86">
        <v>5.17</v>
      </c>
      <c r="AG86" t="str">
        <f>_xll.BDS(A86,"BEST_ANALYST_RECS_BULK","headers=n","startrow",MATCH(3,_xll.BDS(A86,"BEST_ANALYST_RECS_BULK","headers=n","endcol=9","startcol=9","array=t"),0),"endrow",MATCH(3,_xll.BDS(A86,"BEST_ANALYST_RECS_BULK","headers=n","endcol=9","startcol=9","array=t"),0),"cols=10;rows=1")</f>
        <v>Morgan Stanley</v>
      </c>
      <c r="AH86" t="s">
        <v>1349</v>
      </c>
      <c r="AI86" t="s">
        <v>1241</v>
      </c>
      <c r="AJ86">
        <v>1</v>
      </c>
      <c r="AK86" t="s">
        <v>18</v>
      </c>
      <c r="AL86">
        <v>30</v>
      </c>
      <c r="AM86" t="s">
        <v>22</v>
      </c>
      <c r="AN86" s="2">
        <v>45735</v>
      </c>
      <c r="AO86">
        <v>3</v>
      </c>
      <c r="AP86">
        <v>4.55</v>
      </c>
    </row>
    <row r="87" spans="1:42" x14ac:dyDescent="0.25">
      <c r="A87" t="s">
        <v>257</v>
      </c>
      <c r="B87">
        <f ca="1">_xll.BDH(A87,"BEST_EPS",$B$2,$B$2,"BEST_FPERIOD_OVERRIDE=1bf","fill=previous","Days=A")</f>
        <v>25.231999999999999</v>
      </c>
      <c r="C87">
        <f ca="1">_xll.BDH(A87,"BEST_EPS",$B$2,$B$2,"BEST_FPERIOD_OVERRIDE=2bf","fill=previous","Days=A")</f>
        <v>28.292999999999999</v>
      </c>
      <c r="D87">
        <f ca="1">_xll.BDH(A87,"BEST_EPS",$B$2,$B$2,"BEST_FPERIOD_OVERRIDE=3bf","fill=previous","Days=A")</f>
        <v>32.149000000000001</v>
      </c>
      <c r="E87">
        <f ca="1">_xll.BDH(A87,"BEST_TARGET_PRICE",$B$2,$B$2,"fill=previous","Days=A")</f>
        <v>135.83000000000001</v>
      </c>
      <c r="F87">
        <f ca="1">_xll.BDH($A87,F$6,$B$2,$B$2,"Dir=V","Dts=H")</f>
        <v>109.4</v>
      </c>
      <c r="G87">
        <f ca="1">_xll.BDH($A87,G$6,$B$2,$B$2,"Dir=V","Dts=H")</f>
        <v>110.9</v>
      </c>
      <c r="H87">
        <f ca="1">_xll.BDH($A87,H$6,$B$2,$B$2,"Dir=V","Dts=H")</f>
        <v>104.6</v>
      </c>
      <c r="I87">
        <f ca="1">_xll.BDH($A87,I$6,$B$2,$B$2,"Dir=V","Dts=H")</f>
        <v>104.8</v>
      </c>
      <c r="J87" t="s">
        <v>1412</v>
      </c>
      <c r="K87">
        <f t="shared" si="2"/>
        <v>103.56666666666666</v>
      </c>
      <c r="L87">
        <f t="shared" si="3"/>
        <v>136</v>
      </c>
      <c r="M87" t="str">
        <f>_xll.BDS(A87,"BEST_ANALYST_RECS_BULK","headers=n","startrow",MATCH(1,_xll.BDS(A87,"BEST_ANALYST_RECS_BULK","headers=n","endcol=9","startcol=9","array=t"),0),"endrow",MATCH(1,_xll.BDS(A87,"BEST_ANALYST_RECS_BULK","headers=n","endcol=9","startcol=9","array=t"),0),"cols=10;rows=1")</f>
        <v>HSBC</v>
      </c>
      <c r="N87" t="s">
        <v>834</v>
      </c>
      <c r="O87" t="s">
        <v>20</v>
      </c>
      <c r="P87">
        <v>5</v>
      </c>
      <c r="Q87" t="s">
        <v>18</v>
      </c>
      <c r="R87">
        <v>136</v>
      </c>
      <c r="S87" t="s">
        <v>19</v>
      </c>
      <c r="T87" s="2">
        <v>45730</v>
      </c>
      <c r="U87">
        <v>1</v>
      </c>
      <c r="V87">
        <v>4.49</v>
      </c>
      <c r="W87" t="e">
        <f>_xll.BDS(A87,"BEST_ANALYST_RECS_BULK","headers=n","startrow",MATCH(2,_xll.BDS(A87,"BEST_ANALYST_RECS_BULK","headers=n","endcol=9","startcol=9","array=t"),0),"endrow",MATCH(2,_xll.BDS(A87,"BEST_ANALYST_RECS_BULK","headers=n","endcol=9","startcol=9","array=t"),0),"cols=10;rows=1")</f>
        <v>#N/A</v>
      </c>
      <c r="X87" t="s">
        <v>997</v>
      </c>
      <c r="Y87" t="s">
        <v>844</v>
      </c>
      <c r="Z87">
        <v>2</v>
      </c>
      <c r="AA87" t="s">
        <v>18</v>
      </c>
      <c r="AB87">
        <v>87.4</v>
      </c>
      <c r="AC87" t="s">
        <v>22</v>
      </c>
      <c r="AD87" s="2">
        <v>45615</v>
      </c>
      <c r="AE87">
        <v>2</v>
      </c>
      <c r="AF87">
        <v>-2.94</v>
      </c>
      <c r="AG87" t="str">
        <f>_xll.BDS(A87,"BEST_ANALYST_RECS_BULK","headers=n","startrow",MATCH(3,_xll.BDS(A87,"BEST_ANALYST_RECS_BULK","headers=n","endcol=9","startcol=9","array=t"),0),"endrow",MATCH(3,_xll.BDS(A87,"BEST_ANALYST_RECS_BULK","headers=n","endcol=9","startcol=9","array=t"),0),"cols=10;rows=1")</f>
        <v>AlphaValue/Baader Europe</v>
      </c>
      <c r="AH87" t="s">
        <v>997</v>
      </c>
      <c r="AI87" t="s">
        <v>30</v>
      </c>
      <c r="AJ87">
        <v>1</v>
      </c>
      <c r="AK87" t="s">
        <v>26</v>
      </c>
      <c r="AL87">
        <v>87.3</v>
      </c>
      <c r="AM87" t="s">
        <v>22</v>
      </c>
      <c r="AN87" s="2">
        <v>45728</v>
      </c>
      <c r="AO87">
        <v>3</v>
      </c>
      <c r="AP87">
        <v>-5.87</v>
      </c>
    </row>
    <row r="88" spans="1:42" x14ac:dyDescent="0.25">
      <c r="A88" t="s">
        <v>516</v>
      </c>
      <c r="B88" t="str">
        <f ca="1">_xll.BDH(A88,"BEST_EPS",$B$2,$B$2,"BEST_FPERIOD_OVERRIDE=1bf","fill=previous","Days=A")</f>
        <v>#N/A N/A</v>
      </c>
      <c r="C88" t="str">
        <f ca="1">_xll.BDH(A88,"BEST_EPS",$B$2,$B$2,"BEST_FPERIOD_OVERRIDE=2bf","fill=previous","Days=A")</f>
        <v>#N/A N/A</v>
      </c>
      <c r="D88" t="str">
        <f ca="1">_xll.BDH(A88,"BEST_EPS",$B$2,$B$2,"BEST_FPERIOD_OVERRIDE=3bf","fill=previous","Days=A")</f>
        <v>#N/A N/A</v>
      </c>
      <c r="E88" t="str">
        <f ca="1">_xll.BDH(A88,"BEST_TARGET_PRICE",$B$2,$B$2,"fill=previous","Days=A")</f>
        <v>#N/A N/A</v>
      </c>
      <c r="F88">
        <f ca="1">_xll.BDH($A88,F$6,$B$2,$B$2,"Dir=V","Dts=H")</f>
        <v>37.4</v>
      </c>
      <c r="G88">
        <f ca="1">_xll.BDH($A88,G$6,$B$2,$B$2,"Dir=V","Dts=H")</f>
        <v>37.6</v>
      </c>
      <c r="H88">
        <f ca="1">_xll.BDH($A88,H$6,$B$2,$B$2,"Dir=V","Dts=H")</f>
        <v>37.4</v>
      </c>
      <c r="I88">
        <f ca="1">_xll.BDH($A88,I$6,$B$2,$B$2,"Dir=V","Dts=H")</f>
        <v>37.450000000000003</v>
      </c>
      <c r="J88" t="s">
        <v>1412</v>
      </c>
      <c r="K88">
        <f t="shared" si="2"/>
        <v>20.5</v>
      </c>
      <c r="L88">
        <f t="shared" si="3"/>
        <v>32</v>
      </c>
      <c r="M88" t="str">
        <f>_xll.BDS(A88,"BEST_ANALYST_RECS_BULK","headers=n","startrow",MATCH(1,_xll.BDS(A88,"BEST_ANALYST_RECS_BULK","headers=n","endcol=9","startcol=9","array=t"),0),"endrow",MATCH(1,_xll.BDS(A88,"BEST_ANALYST_RECS_BULK","headers=n","endcol=9","startcol=9","array=t"),0),"cols=10;rows=1")</f>
        <v>Kempen</v>
      </c>
      <c r="N88" t="s">
        <v>1156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tr">
        <f>_xll.BDS(A88,"BEST_ANALYST_RECS_BULK","headers=n","startrow",MATCH(2,_xll.BDS(A88,"BEST_ANALYST_RECS_BULK","headers=n","endcol=9","startcol=9","array=t"),0),"endrow",MATCH(2,_xll.BDS(A88,"BEST_ANALYST_RECS_BULK","headers=n","endcol=9","startcol=9","array=t"),0),"cols=10;rows=1")</f>
        <v>ISS-EVA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-4.6399999999999997</v>
      </c>
      <c r="AG88" t="e">
        <f>_xll.BDS(A88,"BEST_ANALYST_RECS_BULK","headers=n","startrow",MATCH(3,_xll.BDS(A88,"BEST_ANALYST_RECS_BULK","headers=n","endcol=9","startcol=9","array=t"),0),"endrow",MATCH(3,_xll.BDS(A88,"BEST_ANALYST_RECS_BULK","headers=n","endcol=9","startcol=9","array=t"),0),"cols=10;rows=1")</f>
        <v>#N/A</v>
      </c>
      <c r="AH88" t="s">
        <v>904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762</v>
      </c>
      <c r="B89">
        <f ca="1">_xll.BDH(A89,"BEST_EPS",$B$2,$B$2,"BEST_FPERIOD_OVERRIDE=1bf","fill=previous","Days=A")</f>
        <v>1.2849999999999999</v>
      </c>
      <c r="C89">
        <f ca="1">_xll.BDH(A89,"BEST_EPS",$B$2,$B$2,"BEST_FPERIOD_OVERRIDE=2bf","fill=previous","Days=A")</f>
        <v>1.585</v>
      </c>
      <c r="D89">
        <f ca="1">_xll.BDH(A89,"BEST_EPS",$B$2,$B$2,"BEST_FPERIOD_OVERRIDE=3bf","fill=previous","Days=A")</f>
        <v>1.8959999999999999</v>
      </c>
      <c r="E89">
        <f ca="1">_xll.BDH(A89,"BEST_TARGET_PRICE",$B$2,$B$2,"fill=previous","Days=A")</f>
        <v>38.686999999999998</v>
      </c>
      <c r="F89">
        <f ca="1">_xll.BDH($A89,F$6,$B$2,$B$2,"Dir=V","Dts=H")</f>
        <v>32.29</v>
      </c>
      <c r="G89">
        <f ca="1">_xll.BDH($A89,G$6,$B$2,$B$2,"Dir=V","Dts=H")</f>
        <v>32.659999999999997</v>
      </c>
      <c r="H89">
        <f ca="1">_xll.BDH($A89,H$6,$B$2,$B$2,"Dir=V","Dts=H")</f>
        <v>31.83</v>
      </c>
      <c r="I89">
        <f ca="1">_xll.BDH($A89,I$6,$B$2,$B$2,"Dir=V","Dts=H")</f>
        <v>32.03</v>
      </c>
      <c r="J89" t="s">
        <v>1412</v>
      </c>
      <c r="K89">
        <f t="shared" si="2"/>
        <v>38.56666666666667</v>
      </c>
      <c r="L89">
        <f t="shared" si="3"/>
        <v>39</v>
      </c>
      <c r="M89" t="str">
        <f>_xll.BDS(A89,"BEST_ANALYST_RECS_BULK","headers=n","startrow",MATCH(1,_xll.BDS(A89,"BEST_ANALYST_RECS_BULK","headers=n","endcol=9","startcol=9","array=t"),0),"endrow",MATCH(1,_xll.BDS(A89,"BEST_ANALYST_RECS_BULK","headers=n","endcol=9","startcol=9","array=t"),0),"cols=10;rows=1")</f>
        <v>MWB Research</v>
      </c>
      <c r="N89" t="s">
        <v>920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45723</v>
      </c>
      <c r="U89">
        <v>1</v>
      </c>
      <c r="V89">
        <v>62.73</v>
      </c>
      <c r="W89" t="str">
        <f>_xll.BDS(A89,"BEST_ANALYST_RECS_BULK","headers=n","startrow",MATCH(2,_xll.BDS(A89,"BEST_ANALYST_RECS_BULK","headers=n","endcol=9","startcol=9","array=t"),0),"endrow",MATCH(2,_xll.BDS(A89,"BEST_ANALYST_RECS_BULK","headers=n","endcol=9","startcol=9","array=t"),0),"cols=10;rows=1")</f>
        <v>Morningstar</v>
      </c>
      <c r="X89" t="s">
        <v>1143</v>
      </c>
      <c r="Y89" t="s">
        <v>20</v>
      </c>
      <c r="Z89">
        <v>5</v>
      </c>
      <c r="AA89" t="s">
        <v>18</v>
      </c>
      <c r="AB89">
        <v>42.7</v>
      </c>
      <c r="AC89" t="s">
        <v>19</v>
      </c>
      <c r="AD89" s="2">
        <v>45722</v>
      </c>
      <c r="AE89">
        <v>2</v>
      </c>
      <c r="AF89">
        <v>58.8</v>
      </c>
      <c r="AG89" t="str">
        <f>_xll.BDS(A89,"BEST_ANALYST_RECS_BULK","headers=n","startrow",MATCH(3,_xll.BDS(A89,"BEST_ANALYST_RECS_BULK","headers=n","endcol=9","startcol=9","array=t"),0),"endrow",MATCH(3,_xll.BDS(A89,"BEST_ANALYST_RECS_BULK","headers=n","endcol=9","startcol=9","array=t"),0),"cols=10;rows=1")</f>
        <v>Landesbank Baden-Wuerttemberg</v>
      </c>
      <c r="AH89" t="s">
        <v>1052</v>
      </c>
      <c r="AI89" t="s">
        <v>28</v>
      </c>
      <c r="AJ89">
        <v>3</v>
      </c>
      <c r="AK89" t="s">
        <v>18</v>
      </c>
      <c r="AL89">
        <v>34</v>
      </c>
      <c r="AM89" t="s">
        <v>19</v>
      </c>
      <c r="AN89" s="2">
        <v>45727</v>
      </c>
      <c r="AO89">
        <v>3</v>
      </c>
      <c r="AP89">
        <v>46.83</v>
      </c>
    </row>
    <row r="90" spans="1:42" x14ac:dyDescent="0.25">
      <c r="A90" t="s">
        <v>608</v>
      </c>
      <c r="B90">
        <f ca="1">_xll.BDH(A90,"BEST_EPS",$B$2,$B$2,"BEST_FPERIOD_OVERRIDE=1bf","fill=previous","Days=A")</f>
        <v>3.1789999999999998</v>
      </c>
      <c r="C90">
        <f ca="1">_xll.BDH(A90,"BEST_EPS",$B$2,$B$2,"BEST_FPERIOD_OVERRIDE=2bf","fill=previous","Days=A")</f>
        <v>3.5920000000000001</v>
      </c>
      <c r="D90">
        <f ca="1">_xll.BDH(A90,"BEST_EPS",$B$2,$B$2,"BEST_FPERIOD_OVERRIDE=3bf","fill=previous","Days=A")</f>
        <v>3.879</v>
      </c>
      <c r="E90">
        <f ca="1">_xll.BDH(A90,"BEST_TARGET_PRICE",$B$2,$B$2,"fill=previous","Days=A")</f>
        <v>48.274000000000001</v>
      </c>
      <c r="F90">
        <f ca="1">_xll.BDH($A90,F$6,$B$2,$B$2,"Dir=V","Dts=H")</f>
        <v>54.9</v>
      </c>
      <c r="G90">
        <f ca="1">_xll.BDH($A90,G$6,$B$2,$B$2,"Dir=V","Dts=H")</f>
        <v>54.9</v>
      </c>
      <c r="H90">
        <f ca="1">_xll.BDH($A90,H$6,$B$2,$B$2,"Dir=V","Dts=H")</f>
        <v>53.45</v>
      </c>
      <c r="I90">
        <f ca="1">_xll.BDH($A90,I$6,$B$2,$B$2,"Dir=V","Dts=H")</f>
        <v>54</v>
      </c>
      <c r="J90" t="s">
        <v>1413</v>
      </c>
      <c r="K90">
        <f t="shared" si="2"/>
        <v>49.25</v>
      </c>
      <c r="L90">
        <f t="shared" si="3"/>
        <v>49.25</v>
      </c>
      <c r="M90" t="str">
        <f>_xll.BDS(A90,"BEST_ANALYST_RECS_BULK","headers=n","startrow",MATCH(1,_xll.BDS(A90,"BEST_ANALYST_RECS_BULK","headers=n","endcol=9","startcol=9","array=t"),0),"endrow",MATCH(1,_xll.BDS(A90,"BEST_ANALYST_RECS_BULK","headers=n","endcol=9","startcol=9","array=t"),0),"cols=10;rows=1")</f>
        <v>Sadif Investment Analytics</v>
      </c>
      <c r="N90" t="s">
        <v>32</v>
      </c>
      <c r="O90" t="s">
        <v>20</v>
      </c>
      <c r="P90">
        <v>5</v>
      </c>
      <c r="Q90" t="s">
        <v>18</v>
      </c>
      <c r="R90" t="s">
        <v>29</v>
      </c>
      <c r="S90" t="s">
        <v>19</v>
      </c>
      <c r="T90" s="2">
        <v>45693</v>
      </c>
      <c r="U90">
        <v>1</v>
      </c>
      <c r="V90">
        <v>49.78</v>
      </c>
      <c r="W90" t="str">
        <f>_xll.BDS(A90,"BEST_ANALYST_RECS_BULK","headers=n","startrow",MATCH(2,_xll.BDS(A90,"BEST_ANALYST_RECS_BULK","headers=n","endcol=9","startcol=9","array=t"),0),"endrow",MATCH(2,_xll.BDS(A90,"BEST_ANALYST_RECS_BULK","headers=n","endcol=9","startcol=9","array=t"),0),"cols=10;rows=1")</f>
        <v>Bestinver Securities</v>
      </c>
      <c r="X90" t="s">
        <v>982</v>
      </c>
      <c r="Y90" t="s">
        <v>20</v>
      </c>
      <c r="Z90">
        <v>5</v>
      </c>
      <c r="AA90" t="s">
        <v>18</v>
      </c>
      <c r="AB90">
        <v>49.25</v>
      </c>
      <c r="AC90" t="s">
        <v>22</v>
      </c>
      <c r="AD90" s="2">
        <v>45722</v>
      </c>
      <c r="AE90">
        <v>2</v>
      </c>
      <c r="AF90">
        <v>40.53</v>
      </c>
      <c r="AG90" t="str">
        <f>_xll.BDS(A90,"BEST_ANALYST_RECS_BULK","headers=n","startrow",MATCH(3,_xll.BDS(A90,"BEST_ANALYST_RECS_BULK","headers=n","endcol=9","startcol=9","array=t"),0),"endrow",MATCH(3,_xll.BDS(A90,"BEST_ANALYST_RECS_BULK","headers=n","endcol=9","startcol=9","array=t"),0),"cols=10;rows=1")</f>
        <v>Banco Sabadell</v>
      </c>
      <c r="AH90" t="s">
        <v>1150</v>
      </c>
      <c r="AI90" t="s">
        <v>24</v>
      </c>
      <c r="AJ90">
        <v>5</v>
      </c>
      <c r="AK90" t="s">
        <v>18</v>
      </c>
      <c r="AL90" t="s">
        <v>29</v>
      </c>
      <c r="AM90" t="s">
        <v>19</v>
      </c>
      <c r="AN90" s="2">
        <v>45716</v>
      </c>
      <c r="AO90">
        <v>3</v>
      </c>
      <c r="AP90">
        <v>40.15</v>
      </c>
    </row>
    <row r="91" spans="1:42" x14ac:dyDescent="0.25">
      <c r="A91" t="s">
        <v>418</v>
      </c>
      <c r="B91">
        <f ca="1">_xll.BDH(A91,"BEST_EPS",$B$2,$B$2,"BEST_FPERIOD_OVERRIDE=1bf","fill=previous","Days=A")</f>
        <v>13.965999999999999</v>
      </c>
      <c r="C91">
        <f ca="1">_xll.BDH(A91,"BEST_EPS",$B$2,$B$2,"BEST_FPERIOD_OVERRIDE=2bf","fill=previous","Days=A")</f>
        <v>14.846</v>
      </c>
      <c r="D91">
        <f ca="1">_xll.BDH(A91,"BEST_EPS",$B$2,$B$2,"BEST_FPERIOD_OVERRIDE=3bf","fill=previous","Days=A")</f>
        <v>15.215</v>
      </c>
      <c r="E91">
        <f ca="1">_xll.BDH(A91,"BEST_TARGET_PRICE",$B$2,$B$2,"fill=previous","Days=A")</f>
        <v>227.947</v>
      </c>
      <c r="F91">
        <f ca="1">_xll.BDH($A91,F$6,$B$2,$B$2,"Dir=V","Dts=H")</f>
        <v>218.6</v>
      </c>
      <c r="G91">
        <f ca="1">_xll.BDH($A91,G$6,$B$2,$B$2,"Dir=V","Dts=H")</f>
        <v>219.4</v>
      </c>
      <c r="H91">
        <f ca="1">_xll.BDH($A91,H$6,$B$2,$B$2,"Dir=V","Dts=H")</f>
        <v>217.2</v>
      </c>
      <c r="I91">
        <f ca="1">_xll.BDH($A91,I$6,$B$2,$B$2,"Dir=V","Dts=H")</f>
        <v>218.2</v>
      </c>
      <c r="J91" t="s">
        <v>1413</v>
      </c>
      <c r="K91">
        <f t="shared" si="2"/>
        <v>244.02333333333331</v>
      </c>
      <c r="L91">
        <f t="shared" si="3"/>
        <v>222</v>
      </c>
      <c r="M91" t="str">
        <f>_xll.BDS(A91,"BEST_ANALYST_RECS_BULK","headers=n","startrow",MATCH(1,_xll.BDS(A91,"BEST_ANALYST_RECS_BULK","headers=n","endcol=9","startcol=9","array=t"),0),"endrow",MATCH(1,_xll.BDS(A91,"BEST_ANALYST_RECS_BULK","headers=n","endcol=9","startcol=9","array=t"),0),"cols=10;rows=1")</f>
        <v>Banco Sabadell</v>
      </c>
      <c r="N91" t="s">
        <v>1247</v>
      </c>
      <c r="O91" t="s">
        <v>45</v>
      </c>
      <c r="P91">
        <v>1</v>
      </c>
      <c r="Q91" t="s">
        <v>18</v>
      </c>
      <c r="R91">
        <v>222</v>
      </c>
      <c r="S91" t="s">
        <v>22</v>
      </c>
      <c r="T91" s="2">
        <v>45714</v>
      </c>
      <c r="U91">
        <v>1</v>
      </c>
      <c r="V91">
        <v>29.35</v>
      </c>
      <c r="W91" t="str">
        <f>_xll.BDS(A91,"BEST_ANALYST_RECS_BULK","headers=n","startrow",MATCH(2,_xll.BDS(A91,"BEST_ANALYST_RECS_BULK","headers=n","endcol=9","startcol=9","array=t"),0),"endrow",MATCH(2,_xll.BDS(A91,"BEST_ANALYST_RECS_BULK","headers=n","endcol=9","startcol=9","array=t"),0),"cols=10;rows=1")</f>
        <v>Intesa Sanpaolo</v>
      </c>
      <c r="X91" t="s">
        <v>1086</v>
      </c>
      <c r="Y91" t="s">
        <v>20</v>
      </c>
      <c r="Z91">
        <v>5</v>
      </c>
      <c r="AA91" t="s">
        <v>18</v>
      </c>
      <c r="AB91">
        <v>247</v>
      </c>
      <c r="AC91" t="s">
        <v>22</v>
      </c>
      <c r="AD91" s="2">
        <v>45721</v>
      </c>
      <c r="AE91">
        <v>2</v>
      </c>
      <c r="AF91">
        <v>27.27</v>
      </c>
      <c r="AG91" t="str">
        <f>_xll.BDS(A91,"BEST_ANALYST_RECS_BULK","headers=n","startrow",MATCH(3,_xll.BDS(A91,"BEST_ANALYST_RECS_BULK","headers=n","endcol=9","startcol=9","array=t"),0),"endrow",MATCH(3,_xll.BDS(A91,"BEST_ANALYST_RECS_BULK","headers=n","endcol=9","startcol=9","array=t"),0),"cols=10;rows=1")</f>
        <v>Alantra Equities</v>
      </c>
      <c r="AH91" t="s">
        <v>1470</v>
      </c>
      <c r="AI91" t="s">
        <v>20</v>
      </c>
      <c r="AJ91">
        <v>5</v>
      </c>
      <c r="AK91" t="s">
        <v>18</v>
      </c>
      <c r="AL91">
        <v>263.07</v>
      </c>
      <c r="AM91" t="s">
        <v>19</v>
      </c>
      <c r="AN91" s="2">
        <v>45729</v>
      </c>
      <c r="AO91">
        <v>3</v>
      </c>
      <c r="AP91">
        <v>26.25</v>
      </c>
    </row>
    <row r="92" spans="1:42" x14ac:dyDescent="0.25">
      <c r="A92" t="s">
        <v>410</v>
      </c>
      <c r="B92">
        <f ca="1">_xll.BDH(A92,"BEST_EPS",$B$2,$B$2,"BEST_FPERIOD_OVERRIDE=1bf","fill=previous","Days=A")</f>
        <v>3.395</v>
      </c>
      <c r="C92">
        <f ca="1">_xll.BDH(A92,"BEST_EPS",$B$2,$B$2,"BEST_FPERIOD_OVERRIDE=2bf","fill=previous","Days=A")</f>
        <v>3.8610000000000002</v>
      </c>
      <c r="D92">
        <f ca="1">_xll.BDH(A92,"BEST_EPS",$B$2,$B$2,"BEST_FPERIOD_OVERRIDE=3bf","fill=previous","Days=A")</f>
        <v>4.3819999999999997</v>
      </c>
      <c r="E92">
        <f ca="1">_xll.BDH(A92,"BEST_TARGET_PRICE",$B$2,$B$2,"fill=previous","Days=A")</f>
        <v>78.599999999999994</v>
      </c>
      <c r="F92">
        <f ca="1">_xll.BDH($A92,F$6,$B$2,$B$2,"Dir=V","Dts=H")</f>
        <v>72.66</v>
      </c>
      <c r="G92">
        <f ca="1">_xll.BDH($A92,G$6,$B$2,$B$2,"Dir=V","Dts=H")</f>
        <v>74.58</v>
      </c>
      <c r="H92">
        <f ca="1">_xll.BDH($A92,H$6,$B$2,$B$2,"Dir=V","Dts=H")</f>
        <v>72.66</v>
      </c>
      <c r="I92">
        <f ca="1">_xll.BDH($A92,I$6,$B$2,$B$2,"Dir=V","Dts=H")</f>
        <v>74.28</v>
      </c>
      <c r="J92" t="s">
        <v>1413</v>
      </c>
      <c r="K92">
        <f t="shared" si="2"/>
        <v>82.25</v>
      </c>
      <c r="L92">
        <f t="shared" si="3"/>
        <v>85</v>
      </c>
      <c r="M92" t="str">
        <f>_xll.BDS(A92,"BEST_ANALYST_RECS_BULK","headers=n","startrow",MATCH(1,_xll.BDS(A92,"BEST_ANALYST_RECS_BULK","headers=n","endcol=9","startcol=9","array=t"),0),"endrow",MATCH(1,_xll.BDS(A92,"BEST_ANALYST_RECS_BULK","headers=n","endcol=9","startcol=9","array=t"),0),"cols=10;rows=1")</f>
        <v>BNP Paribas Exane</v>
      </c>
      <c r="N92" t="s">
        <v>1371</v>
      </c>
      <c r="O92" t="s">
        <v>17</v>
      </c>
      <c r="P92">
        <v>5</v>
      </c>
      <c r="Q92" t="s">
        <v>18</v>
      </c>
      <c r="R92">
        <v>85</v>
      </c>
      <c r="S92" t="s">
        <v>19</v>
      </c>
      <c r="T92" s="2">
        <v>45734</v>
      </c>
      <c r="U92">
        <v>1</v>
      </c>
      <c r="V92">
        <v>33.270000000000003</v>
      </c>
      <c r="W92" t="str">
        <f>_xll.BDS(A92,"BEST_ANALYST_RECS_BULK","headers=n","startrow",MATCH(2,_xll.BDS(A92,"BEST_ANALYST_RECS_BULK","headers=n","endcol=9","startcol=9","array=t"),0),"endrow",MATCH(2,_xll.BDS(A92,"BEST_ANALYST_RECS_BULK","headers=n","endcol=9","startcol=9","array=t"),0),"cols=10;rows=1")</f>
        <v>Alantra Equities</v>
      </c>
      <c r="X92" t="s">
        <v>1006</v>
      </c>
      <c r="Y92" t="s">
        <v>25</v>
      </c>
      <c r="Z92">
        <v>3</v>
      </c>
      <c r="AA92" t="s">
        <v>18</v>
      </c>
      <c r="AB92">
        <v>79.5</v>
      </c>
      <c r="AC92" t="s">
        <v>19</v>
      </c>
      <c r="AD92" s="2">
        <v>45728</v>
      </c>
      <c r="AE92">
        <v>2</v>
      </c>
      <c r="AF92">
        <v>27.73</v>
      </c>
      <c r="AG92" t="str">
        <f>_xll.BDS(A92,"BEST_ANALYST_RECS_BULK","headers=n","startrow",MATCH(3,_xll.BDS(A92,"BEST_ANALYST_RECS_BULK","headers=n","endcol=9","startcol=9","array=t"),0),"endrow",MATCH(3,_xll.BDS(A92,"BEST_ANALYST_RECS_BULK","headers=n","endcol=9","startcol=9","array=t"),0),"cols=10;rows=1")</f>
        <v>ISS-EVA</v>
      </c>
      <c r="AH92" t="s">
        <v>32</v>
      </c>
      <c r="AI92" t="s">
        <v>28</v>
      </c>
      <c r="AJ92">
        <v>3</v>
      </c>
      <c r="AK92" t="s">
        <v>26</v>
      </c>
      <c r="AL92" t="s">
        <v>29</v>
      </c>
      <c r="AM92" t="s">
        <v>19</v>
      </c>
      <c r="AN92" s="2">
        <v>45455</v>
      </c>
      <c r="AO92">
        <v>3</v>
      </c>
      <c r="AP92">
        <v>20.079999999999998</v>
      </c>
    </row>
    <row r="93" spans="1:42" x14ac:dyDescent="0.25">
      <c r="A93" t="s">
        <v>740</v>
      </c>
      <c r="B93">
        <f ca="1">_xll.BDH(A93,"BEST_EPS",$B$2,$B$2,"BEST_FPERIOD_OVERRIDE=1bf","fill=previous","Days=A")</f>
        <v>10.407</v>
      </c>
      <c r="C93">
        <f ca="1">_xll.BDH(A93,"BEST_EPS",$B$2,$B$2,"BEST_FPERIOD_OVERRIDE=2bf","fill=previous","Days=A")</f>
        <v>8.6140000000000008</v>
      </c>
      <c r="D93">
        <f ca="1">_xll.BDH(A93,"BEST_EPS",$B$2,$B$2,"BEST_FPERIOD_OVERRIDE=3bf","fill=previous","Days=A")</f>
        <v>9.141</v>
      </c>
      <c r="E93">
        <f ca="1">_xll.BDH(A93,"BEST_TARGET_PRICE",$B$2,$B$2,"fill=previous","Days=A")</f>
        <v>143.517</v>
      </c>
      <c r="F93">
        <f ca="1">_xll.BDH($A93,F$6,$B$2,$B$2,"Dir=V","Dts=H")</f>
        <v>126.4</v>
      </c>
      <c r="G93">
        <f ca="1">_xll.BDH($A93,G$6,$B$2,$B$2,"Dir=V","Dts=H")</f>
        <v>128</v>
      </c>
      <c r="H93">
        <f ca="1">_xll.BDH($A93,H$6,$B$2,$B$2,"Dir=V","Dts=H")</f>
        <v>125</v>
      </c>
      <c r="I93">
        <f ca="1">_xll.BDH($A93,I$6,$B$2,$B$2,"Dir=V","Dts=H")</f>
        <v>126</v>
      </c>
      <c r="J93" t="s">
        <v>1413</v>
      </c>
      <c r="K93">
        <f t="shared" si="2"/>
        <v>138.5</v>
      </c>
      <c r="L93">
        <f t="shared" si="3"/>
        <v>150</v>
      </c>
      <c r="M93" t="str">
        <f>_xll.BDS(A93,"BEST_ANALYST_RECS_BULK","headers=n","startrow",MATCH(1,_xll.BDS(A93,"BEST_ANALYST_RECS_BULK","headers=n","endcol=9","startcol=9","array=t"),0),"endrow",MATCH(1,_xll.BDS(A93,"BEST_ANALYST_RECS_BULK","headers=n","endcol=9","startcol=9","array=t"),0),"cols=10;rows=1")</f>
        <v>Sadif Investment Analytics</v>
      </c>
      <c r="N93" t="s">
        <v>32</v>
      </c>
      <c r="O93" t="s">
        <v>20</v>
      </c>
      <c r="P93">
        <v>5</v>
      </c>
      <c r="Q93" t="s">
        <v>23</v>
      </c>
      <c r="R93" t="s">
        <v>29</v>
      </c>
      <c r="S93" t="s">
        <v>19</v>
      </c>
      <c r="T93" s="2">
        <v>45611</v>
      </c>
      <c r="U93">
        <v>1</v>
      </c>
      <c r="V93">
        <v>22.36</v>
      </c>
      <c r="W93" t="str">
        <f>_xll.BDS(A93,"BEST_ANALYST_RECS_BULK","headers=n","startrow",MATCH(2,_xll.BDS(A93,"BEST_ANALYST_RECS_BULK","headers=n","endcol=9","startcol=9","array=t"),0),"endrow",MATCH(2,_xll.BDS(A93,"BEST_ANALYST_RECS_BULK","headers=n","endcol=9","startcol=9","array=t"),0),"cols=10;rows=1")</f>
        <v>CaixaBank BPI</v>
      </c>
      <c r="X93" t="s">
        <v>1253</v>
      </c>
      <c r="Y93" t="s">
        <v>20</v>
      </c>
      <c r="Z93">
        <v>5</v>
      </c>
      <c r="AA93" t="s">
        <v>18</v>
      </c>
      <c r="AB93">
        <v>150</v>
      </c>
      <c r="AC93" t="s">
        <v>19</v>
      </c>
      <c r="AD93" s="2">
        <v>45736</v>
      </c>
      <c r="AE93">
        <v>2</v>
      </c>
      <c r="AF93">
        <v>21.23</v>
      </c>
      <c r="AG93" t="str">
        <f>_xll.BDS(A93,"BEST_ANALYST_RECS_BULK","headers=n","startrow",MATCH(3,_xll.BDS(A93,"BEST_ANALYST_RECS_BULK","headers=n","endcol=9","startcol=9","array=t"),0),"endrow",MATCH(3,_xll.BDS(A93,"BEST_ANALYST_RECS_BULK","headers=n","endcol=9","startcol=9","array=t"),0),"cols=10;rows=1")</f>
        <v>AlphaValue/Baader Europe</v>
      </c>
      <c r="AH93" t="s">
        <v>859</v>
      </c>
      <c r="AI93" t="s">
        <v>844</v>
      </c>
      <c r="AJ93">
        <v>2</v>
      </c>
      <c r="AK93" t="s">
        <v>26</v>
      </c>
      <c r="AL93">
        <v>127</v>
      </c>
      <c r="AM93" t="s">
        <v>27</v>
      </c>
      <c r="AN93" s="2">
        <v>45730</v>
      </c>
      <c r="AO93">
        <v>3</v>
      </c>
      <c r="AP93">
        <v>10.82</v>
      </c>
    </row>
    <row r="94" spans="1:42" x14ac:dyDescent="0.25">
      <c r="A94" t="s">
        <v>752</v>
      </c>
      <c r="B94">
        <f ca="1">_xll.BDH(A94,"BEST_EPS",$B$2,$B$2,"BEST_FPERIOD_OVERRIDE=1bf","fill=previous","Days=A")</f>
        <v>1.6060000000000001</v>
      </c>
      <c r="C94">
        <f ca="1">_xll.BDH(A94,"BEST_EPS",$B$2,$B$2,"BEST_FPERIOD_OVERRIDE=2bf","fill=previous","Days=A")</f>
        <v>1.0569999999999999</v>
      </c>
      <c r="D94">
        <f ca="1">_xll.BDH(A94,"BEST_EPS",$B$2,$B$2,"BEST_FPERIOD_OVERRIDE=3bf","fill=previous","Days=A")</f>
        <v>1.0349999999999999</v>
      </c>
      <c r="E94">
        <f ca="1">_xll.BDH(A94,"BEST_TARGET_PRICE",$B$2,$B$2,"fill=previous","Days=A")</f>
        <v>23.573</v>
      </c>
      <c r="F94">
        <f ca="1">_xll.BDH($A94,F$6,$B$2,$B$2,"Dir=V","Dts=H")</f>
        <v>18.22</v>
      </c>
      <c r="G94">
        <f ca="1">_xll.BDH($A94,G$6,$B$2,$B$2,"Dir=V","Dts=H")</f>
        <v>18.350000000000001</v>
      </c>
      <c r="H94">
        <f ca="1">_xll.BDH($A94,H$6,$B$2,$B$2,"Dir=V","Dts=H")</f>
        <v>17.89</v>
      </c>
      <c r="I94">
        <f ca="1">_xll.BDH($A94,I$6,$B$2,$B$2,"Dir=V","Dts=H")</f>
        <v>18.18</v>
      </c>
      <c r="J94" t="s">
        <v>1413</v>
      </c>
      <c r="K94">
        <f t="shared" si="2"/>
        <v>21.8</v>
      </c>
      <c r="L94">
        <f t="shared" si="3"/>
        <v>20.5</v>
      </c>
      <c r="M94" t="str">
        <f>_xll.BDS(A94,"BEST_ANALYST_RECS_BULK","headers=n","startrow",MATCH(1,_xll.BDS(A94,"BEST_ANALYST_RECS_BULK","headers=n","endcol=9","startcol=9","array=t"),0),"endrow",MATCH(1,_xll.BDS(A94,"BEST_ANALYST_RECS_BULK","headers=n","endcol=9","startcol=9","array=t"),0),"cols=10;rows=1")</f>
        <v>Goldman Sachs</v>
      </c>
      <c r="N94" t="s">
        <v>858</v>
      </c>
      <c r="O94" t="s">
        <v>30</v>
      </c>
      <c r="P94">
        <v>1</v>
      </c>
      <c r="Q94" t="s">
        <v>18</v>
      </c>
      <c r="R94">
        <v>20.5</v>
      </c>
      <c r="S94" t="s">
        <v>22</v>
      </c>
      <c r="T94" s="2">
        <v>45670</v>
      </c>
      <c r="U94">
        <v>1</v>
      </c>
      <c r="V94">
        <v>5.45</v>
      </c>
      <c r="W94" t="str">
        <f>_xll.BDS(A94,"BEST_ANALYST_RECS_BULK","headers=n","startrow",MATCH(2,_xll.BDS(A94,"BEST_ANALYST_RECS_BULK","headers=n","endcol=9","startcol=9","array=t"),0),"endrow",MATCH(2,_xll.BDS(A94,"BEST_ANALYST_RECS_BULK","headers=n","endcol=9","startcol=9","array=t"),0),"cols=10;rows=1")</f>
        <v>HSBC</v>
      </c>
      <c r="X94" t="s">
        <v>1183</v>
      </c>
      <c r="Y94" t="s">
        <v>28</v>
      </c>
      <c r="Z94">
        <v>3</v>
      </c>
      <c r="AA94" t="s">
        <v>18</v>
      </c>
      <c r="AB94">
        <v>20</v>
      </c>
      <c r="AC94" t="s">
        <v>19</v>
      </c>
      <c r="AD94" s="2">
        <v>45729</v>
      </c>
      <c r="AE94">
        <v>2</v>
      </c>
      <c r="AF94">
        <v>3.2</v>
      </c>
      <c r="AG94" t="str">
        <f>_xll.BDS(A94,"BEST_ANALYST_RECS_BULK","headers=n","startrow",MATCH(3,_xll.BDS(A94,"BEST_ANALYST_RECS_BULK","headers=n","endcol=9","startcol=9","array=t"),0),"endrow",MATCH(3,_xll.BDS(A94,"BEST_ANALYST_RECS_BULK","headers=n","endcol=9","startcol=9","array=t"),0),"cols=10;rows=1")</f>
        <v>Oddo BHF</v>
      </c>
      <c r="AH94" t="s">
        <v>1267</v>
      </c>
      <c r="AI94" t="s">
        <v>25</v>
      </c>
      <c r="AJ94">
        <v>3</v>
      </c>
      <c r="AK94" t="s">
        <v>18</v>
      </c>
      <c r="AL94">
        <v>24.9</v>
      </c>
      <c r="AM94" t="s">
        <v>19</v>
      </c>
      <c r="AN94" s="2">
        <v>45736</v>
      </c>
      <c r="AO94">
        <v>3</v>
      </c>
      <c r="AP94">
        <v>0</v>
      </c>
    </row>
    <row r="95" spans="1:42" x14ac:dyDescent="0.25">
      <c r="A95" t="s">
        <v>245</v>
      </c>
      <c r="B95">
        <f ca="1">_xll.BDH(A95,"BEST_EPS",$B$2,$B$2,"BEST_FPERIOD_OVERRIDE=1bf","fill=previous","Days=A")</f>
        <v>1.623</v>
      </c>
      <c r="C95">
        <f ca="1">_xll.BDH(A95,"BEST_EPS",$B$2,$B$2,"BEST_FPERIOD_OVERRIDE=2bf","fill=previous","Days=A")</f>
        <v>1.71</v>
      </c>
      <c r="D95">
        <f ca="1">_xll.BDH(A95,"BEST_EPS",$B$2,$B$2,"BEST_FPERIOD_OVERRIDE=3bf","fill=previous","Days=A")</f>
        <v>1.776</v>
      </c>
      <c r="E95">
        <f ca="1">_xll.BDH(A95,"BEST_TARGET_PRICE",$B$2,$B$2,"fill=previous","Days=A")</f>
        <v>13.032</v>
      </c>
      <c r="F95">
        <f ca="1">_xll.BDH($A95,F$6,$B$2,$B$2,"Dir=V","Dts=H")</f>
        <v>13.44</v>
      </c>
      <c r="G95">
        <f ca="1">_xll.BDH($A95,G$6,$B$2,$B$2,"Dir=V","Dts=H")</f>
        <v>13.505000000000001</v>
      </c>
      <c r="H95">
        <f ca="1">_xll.BDH($A95,H$6,$B$2,$B$2,"Dir=V","Dts=H")</f>
        <v>12.965</v>
      </c>
      <c r="I95">
        <f ca="1">_xll.BDH($A95,I$6,$B$2,$B$2,"Dir=V","Dts=H")</f>
        <v>13.08</v>
      </c>
      <c r="J95" t="s">
        <v>1413</v>
      </c>
      <c r="K95">
        <f t="shared" si="2"/>
        <v>15.133333333333333</v>
      </c>
      <c r="L95">
        <f t="shared" si="3"/>
        <v>17</v>
      </c>
      <c r="M95" t="str">
        <f>_xll.BDS(A95,"BEST_ANALYST_RECS_BULK","headers=n","startrow",MATCH(1,_xll.BDS(A95,"BEST_ANALYST_RECS_BULK","headers=n","endcol=9","startcol=9","array=t"),0),"endrow",MATCH(1,_xll.BDS(A95,"BEST_ANALYST_RECS_BULK","headers=n","endcol=9","startcol=9","array=t"),0),"cols=10;rows=1")</f>
        <v>AlphaValue/Baader Europe</v>
      </c>
      <c r="N95" t="s">
        <v>854</v>
      </c>
      <c r="O95" t="s">
        <v>832</v>
      </c>
      <c r="P95">
        <v>4</v>
      </c>
      <c r="Q95" t="s">
        <v>26</v>
      </c>
      <c r="R95">
        <v>17</v>
      </c>
      <c r="S95" t="s">
        <v>27</v>
      </c>
      <c r="T95" s="2">
        <v>45735</v>
      </c>
      <c r="U95">
        <v>1</v>
      </c>
      <c r="V95">
        <v>44.73</v>
      </c>
      <c r="W95" t="str">
        <f>_xll.BDS(A95,"BEST_ANALYST_RECS_BULK","headers=n","startrow",MATCH(2,_xll.BDS(A95,"BEST_ANALYST_RECS_BULK","headers=n","endcol=9","startcol=9","array=t"),0),"endrow",MATCH(2,_xll.BDS(A95,"BEST_ANALYST_RECS_BULK","headers=n","endcol=9","startcol=9","array=t"),0),"cols=10;rows=1")</f>
        <v>Jefferies</v>
      </c>
      <c r="X95" t="s">
        <v>1040</v>
      </c>
      <c r="Y95" t="s">
        <v>20</v>
      </c>
      <c r="Z95">
        <v>5</v>
      </c>
      <c r="AA95" t="s">
        <v>18</v>
      </c>
      <c r="AB95">
        <v>14.2</v>
      </c>
      <c r="AC95" t="s">
        <v>19</v>
      </c>
      <c r="AD95" s="2">
        <v>45736</v>
      </c>
      <c r="AE95">
        <v>2</v>
      </c>
      <c r="AF95">
        <v>32.840000000000003</v>
      </c>
      <c r="AG95" t="e">
        <f>_xll.BDS(A95,"BEST_ANALYST_RECS_BULK","headers=n","startrow",MATCH(3,_xll.BDS(A95,"BEST_ANALYST_RECS_BULK","headers=n","endcol=9","startcol=9","array=t"),0),"endrow",MATCH(3,_xll.BDS(A95,"BEST_ANALYST_RECS_BULK","headers=n","endcol=9","startcol=9","array=t"),0),"cols=10;rows=1")</f>
        <v>#N/A</v>
      </c>
      <c r="AH95" t="s">
        <v>1040</v>
      </c>
      <c r="AI95" t="s">
        <v>20</v>
      </c>
      <c r="AJ95">
        <v>5</v>
      </c>
      <c r="AK95" t="s">
        <v>18</v>
      </c>
      <c r="AL95">
        <v>14.2</v>
      </c>
      <c r="AM95" t="s">
        <v>19</v>
      </c>
      <c r="AN95" s="2">
        <v>45713</v>
      </c>
      <c r="AO95">
        <v>3</v>
      </c>
      <c r="AP95">
        <v>39.369999999999997</v>
      </c>
    </row>
    <row r="96" spans="1:42" x14ac:dyDescent="0.25">
      <c r="A96" t="s">
        <v>744</v>
      </c>
      <c r="B96">
        <f ca="1">_xll.BDH(A96,"BEST_EPS",$B$2,$B$2,"BEST_FPERIOD_OVERRIDE=1bf","fill=previous","Days=A")</f>
        <v>1.0469999999999999</v>
      </c>
      <c r="C96">
        <f ca="1">_xll.BDH(A96,"BEST_EPS",$B$2,$B$2,"BEST_FPERIOD_OVERRIDE=2bf","fill=previous","Days=A")</f>
        <v>1.0629999999999999</v>
      </c>
      <c r="D96">
        <f ca="1">_xll.BDH(A96,"BEST_EPS",$B$2,$B$2,"BEST_FPERIOD_OVERRIDE=3bf","fill=previous","Days=A")</f>
        <v>1.1100000000000001</v>
      </c>
      <c r="E96">
        <f ca="1">_xll.BDH(A96,"BEST_TARGET_PRICE",$B$2,$B$2,"fill=previous","Days=A")</f>
        <v>9.4640000000000004</v>
      </c>
      <c r="F96">
        <f ca="1">_xll.BDH($A96,F$6,$B$2,$B$2,"Dir=V","Dts=H")</f>
        <v>10.72</v>
      </c>
      <c r="G96">
        <f ca="1">_xll.BDH($A96,G$6,$B$2,$B$2,"Dir=V","Dts=H")</f>
        <v>10.795</v>
      </c>
      <c r="H96">
        <f ca="1">_xll.BDH($A96,H$6,$B$2,$B$2,"Dir=V","Dts=H")</f>
        <v>10.365</v>
      </c>
      <c r="I96">
        <f ca="1">_xll.BDH($A96,I$6,$B$2,$B$2,"Dir=V","Dts=H")</f>
        <v>10.505000000000001</v>
      </c>
      <c r="J96" t="s">
        <v>1413</v>
      </c>
      <c r="K96">
        <f t="shared" si="2"/>
        <v>10.15</v>
      </c>
      <c r="L96">
        <f t="shared" si="3"/>
        <v>11</v>
      </c>
      <c r="M96" t="str">
        <f>_xll.BDS(A96,"BEST_ANALYST_RECS_BULK","headers=n","startrow",MATCH(1,_xll.BDS(A96,"BEST_ANALYST_RECS_BULK","headers=n","endcol=9","startcol=9","array=t"),0),"endrow",MATCH(1,_xll.BDS(A96,"BEST_ANALYST_RECS_BULK","headers=n","endcol=9","startcol=9","array=t"),0),"cols=10;rows=1")</f>
        <v>Citi</v>
      </c>
      <c r="N96" t="s">
        <v>1301</v>
      </c>
      <c r="O96" t="s">
        <v>20</v>
      </c>
      <c r="P96">
        <v>5</v>
      </c>
      <c r="Q96" t="s">
        <v>18</v>
      </c>
      <c r="R96">
        <v>11</v>
      </c>
      <c r="S96" t="s">
        <v>19</v>
      </c>
      <c r="T96" s="2">
        <v>45728</v>
      </c>
      <c r="U96">
        <v>1</v>
      </c>
      <c r="V96">
        <v>72.010000000000005</v>
      </c>
      <c r="W96" t="str">
        <f>_xll.BDS(A96,"BEST_ANALYST_RECS_BULK","headers=n","startrow",MATCH(2,_xll.BDS(A96,"BEST_ANALYST_RECS_BULK","headers=n","endcol=9","startcol=9","array=t"),0),"endrow",MATCH(2,_xll.BDS(A96,"BEST_ANALYST_RECS_BULK","headers=n","endcol=9","startcol=9","array=t"),0),"cols=10;rows=1")</f>
        <v>Renta 4 SAB</v>
      </c>
      <c r="X96" t="s">
        <v>1230</v>
      </c>
      <c r="Y96" t="s">
        <v>17</v>
      </c>
      <c r="Z96">
        <v>5</v>
      </c>
      <c r="AA96" t="s">
        <v>23</v>
      </c>
      <c r="AB96">
        <v>9.85</v>
      </c>
      <c r="AC96" t="s">
        <v>19</v>
      </c>
      <c r="AD96" s="2">
        <v>45701</v>
      </c>
      <c r="AE96">
        <v>2</v>
      </c>
      <c r="AF96">
        <v>49.79</v>
      </c>
      <c r="AG96" t="str">
        <f>_xll.BDS(A96,"BEST_ANALYST_RECS_BULK","headers=n","startrow",MATCH(3,_xll.BDS(A96,"BEST_ANALYST_RECS_BULK","headers=n","endcol=9","startcol=9","array=t"),0),"endrow",MATCH(3,_xll.BDS(A96,"BEST_ANALYST_RECS_BULK","headers=n","endcol=9","startcol=9","array=t"),0),"cols=10;rows=1")</f>
        <v>CaixaBank BPI</v>
      </c>
      <c r="AH96" t="s">
        <v>870</v>
      </c>
      <c r="AI96" t="s">
        <v>20</v>
      </c>
      <c r="AJ96">
        <v>5</v>
      </c>
      <c r="AK96" t="s">
        <v>18</v>
      </c>
      <c r="AL96">
        <v>9.6</v>
      </c>
      <c r="AM96" t="s">
        <v>19</v>
      </c>
      <c r="AN96" s="2">
        <v>45736</v>
      </c>
      <c r="AO96">
        <v>3</v>
      </c>
      <c r="AP96">
        <v>47.06</v>
      </c>
    </row>
    <row r="97" spans="1:42" x14ac:dyDescent="0.25">
      <c r="A97" t="s">
        <v>336</v>
      </c>
      <c r="B97">
        <f ca="1">_xll.BDH(A97,"BEST_EPS",$B$2,$B$2,"BEST_FPERIOD_OVERRIDE=1bf","fill=previous","Days=A")</f>
        <v>0.72099999999999997</v>
      </c>
      <c r="C97">
        <f ca="1">_xll.BDH(A97,"BEST_EPS",$B$2,$B$2,"BEST_FPERIOD_OVERRIDE=2bf","fill=previous","Days=A")</f>
        <v>0.745</v>
      </c>
      <c r="D97">
        <f ca="1">_xll.BDH(A97,"BEST_EPS",$B$2,$B$2,"BEST_FPERIOD_OVERRIDE=3bf","fill=previous","Days=A")</f>
        <v>0.79500000000000004</v>
      </c>
      <c r="E97">
        <f ca="1">_xll.BDH(A97,"BEST_TARGET_PRICE",$B$2,$B$2,"fill=previous","Days=A")</f>
        <v>6.7089999999999996</v>
      </c>
      <c r="F97">
        <f ca="1">_xll.BDH($A97,F$6,$B$2,$B$2,"Dir=V","Dts=H")</f>
        <v>7.46</v>
      </c>
      <c r="G97">
        <f ca="1">_xll.BDH($A97,G$6,$B$2,$B$2,"Dir=V","Dts=H")</f>
        <v>7.5</v>
      </c>
      <c r="H97">
        <f ca="1">_xll.BDH($A97,H$6,$B$2,$B$2,"Dir=V","Dts=H")</f>
        <v>7.1459999999999999</v>
      </c>
      <c r="I97">
        <f ca="1">_xll.BDH($A97,I$6,$B$2,$B$2,"Dir=V","Dts=H")</f>
        <v>7.2439999999999998</v>
      </c>
      <c r="J97" t="s">
        <v>1413</v>
      </c>
      <c r="K97">
        <f t="shared" si="2"/>
        <v>6.94</v>
      </c>
      <c r="L97">
        <f t="shared" si="3"/>
        <v>6.8</v>
      </c>
      <c r="M97" t="str">
        <f>_xll.BDS(A97,"BEST_ANALYST_RECS_BULK","headers=n","startrow",MATCH(1,_xll.BDS(A97,"BEST_ANALYST_RECS_BULK","headers=n","endcol=9","startcol=9","array=t"),0),"endrow",MATCH(1,_xll.BDS(A97,"BEST_ANALYST_RECS_BULK","headers=n","endcol=9","startcol=9","array=t"),0),"cols=10;rows=1")</f>
        <v>Grupo Santander</v>
      </c>
      <c r="N97" t="s">
        <v>1312</v>
      </c>
      <c r="O97" t="s">
        <v>17</v>
      </c>
      <c r="P97">
        <v>5</v>
      </c>
      <c r="Q97" t="s">
        <v>18</v>
      </c>
      <c r="R97">
        <v>6.8</v>
      </c>
      <c r="S97" t="s">
        <v>19</v>
      </c>
      <c r="T97" s="2">
        <v>45727</v>
      </c>
      <c r="U97">
        <v>1</v>
      </c>
      <c r="V97">
        <v>70.83</v>
      </c>
      <c r="W97" t="str">
        <f>_xll.BDS(A97,"BEST_ANALYST_RECS_BULK","headers=n","startrow",MATCH(2,_xll.BDS(A97,"BEST_ANALYST_RECS_BULK","headers=n","endcol=9","startcol=9","array=t"),0),"endrow",MATCH(2,_xll.BDS(A97,"BEST_ANALYST_RECS_BULK","headers=n","endcol=9","startcol=9","array=t"),0),"cols=10;rows=1")</f>
        <v>Keefe Bruyette &amp; Woods</v>
      </c>
      <c r="X97" t="s">
        <v>864</v>
      </c>
      <c r="Y97" t="s">
        <v>37</v>
      </c>
      <c r="Z97">
        <v>3</v>
      </c>
      <c r="AA97" t="s">
        <v>26</v>
      </c>
      <c r="AB97">
        <v>7.28</v>
      </c>
      <c r="AC97" t="s">
        <v>19</v>
      </c>
      <c r="AD97" s="2">
        <v>45712</v>
      </c>
      <c r="AE97">
        <v>2</v>
      </c>
      <c r="AF97">
        <v>52.1</v>
      </c>
      <c r="AG97" t="str">
        <f>_xll.BDS(A97,"BEST_ANALYST_RECS_BULK","headers=n","startrow",MATCH(3,_xll.BDS(A97,"BEST_ANALYST_RECS_BULK","headers=n","endcol=9","startcol=9","array=t"),0),"endrow",MATCH(3,_xll.BDS(A97,"BEST_ANALYST_RECS_BULK","headers=n","endcol=9","startcol=9","array=t"),0),"cols=10;rows=1")</f>
        <v>Renta 4 SAB</v>
      </c>
      <c r="AH97" t="s">
        <v>1230</v>
      </c>
      <c r="AI97" t="s">
        <v>17</v>
      </c>
      <c r="AJ97">
        <v>5</v>
      </c>
      <c r="AK97" t="s">
        <v>18</v>
      </c>
      <c r="AL97">
        <v>6.74</v>
      </c>
      <c r="AM97" t="s">
        <v>19</v>
      </c>
      <c r="AN97" s="2">
        <v>45687</v>
      </c>
      <c r="AO97">
        <v>3</v>
      </c>
      <c r="AP97">
        <v>48.37</v>
      </c>
    </row>
    <row r="98" spans="1:42" x14ac:dyDescent="0.25">
      <c r="A98" t="s">
        <v>456</v>
      </c>
      <c r="B98">
        <f ca="1">_xll.BDH(A98,"BEST_EPS",$B$2,$B$2,"BEST_FPERIOD_OVERRIDE=1bf","fill=previous","Days=A")</f>
        <v>-2.8000000000000001E-2</v>
      </c>
      <c r="C98">
        <f ca="1">_xll.BDH(A98,"BEST_EPS",$B$2,$B$2,"BEST_FPERIOD_OVERRIDE=2bf","fill=previous","Days=A")</f>
        <v>0.16500000000000001</v>
      </c>
      <c r="D98">
        <f ca="1">_xll.BDH(A98,"BEST_EPS",$B$2,$B$2,"BEST_FPERIOD_OVERRIDE=3bf","fill=previous","Days=A")</f>
        <v>0.31</v>
      </c>
      <c r="E98">
        <f ca="1">_xll.BDH(A98,"BEST_TARGET_PRICE",$B$2,$B$2,"fill=previous","Days=A")</f>
        <v>44.261000000000003</v>
      </c>
      <c r="F98">
        <f ca="1">_xll.BDH($A98,F$6,$B$2,$B$2,"Dir=V","Dts=H")</f>
        <v>32.590000000000003</v>
      </c>
      <c r="G98">
        <f ca="1">_xll.BDH($A98,G$6,$B$2,$B$2,"Dir=V","Dts=H")</f>
        <v>32.92</v>
      </c>
      <c r="H98">
        <f ca="1">_xll.BDH($A98,H$6,$B$2,$B$2,"Dir=V","Dts=H")</f>
        <v>32.54</v>
      </c>
      <c r="I98">
        <f ca="1">_xll.BDH($A98,I$6,$B$2,$B$2,"Dir=V","Dts=H")</f>
        <v>32.69</v>
      </c>
      <c r="J98" t="s">
        <v>1413</v>
      </c>
      <c r="K98">
        <f t="shared" si="2"/>
        <v>39.800000000000004</v>
      </c>
      <c r="L98">
        <f t="shared" si="3"/>
        <v>40</v>
      </c>
      <c r="M98" t="str">
        <f>_xll.BDS(A98,"BEST_ANALYST_RECS_BULK","headers=n","startrow",MATCH(1,_xll.BDS(A98,"BEST_ANALYST_RECS_BULK","headers=n","endcol=9","startcol=9","array=t"),0),"endrow",MATCH(1,_xll.BDS(A98,"BEST_ANALYST_RECS_BULK","headers=n","endcol=9","startcol=9","array=t"),0),"cols=10;rows=1")</f>
        <v>Bernstein</v>
      </c>
      <c r="N98" t="s">
        <v>1094</v>
      </c>
      <c r="O98" t="s">
        <v>17</v>
      </c>
      <c r="P98">
        <v>5</v>
      </c>
      <c r="Q98" t="s">
        <v>18</v>
      </c>
      <c r="R98">
        <v>40</v>
      </c>
      <c r="S98" t="s">
        <v>19</v>
      </c>
      <c r="T98" s="2">
        <v>45714</v>
      </c>
      <c r="U98">
        <v>1</v>
      </c>
      <c r="V98">
        <v>3.98</v>
      </c>
      <c r="W98" t="str">
        <f>_xll.BDS(A98,"BEST_ANALYST_RECS_BULK","headers=n","startrow",MATCH(2,_xll.BDS(A98,"BEST_ANALYST_RECS_BULK","headers=n","endcol=9","startcol=9","array=t"),0),"endrow",MATCH(2,_xll.BDS(A98,"BEST_ANALYST_RECS_BULK","headers=n","endcol=9","startcol=9","array=t"),0),"cols=10;rows=1")</f>
        <v>Jefferies</v>
      </c>
      <c r="X98" t="s">
        <v>1151</v>
      </c>
      <c r="Y98" t="s">
        <v>20</v>
      </c>
      <c r="Z98">
        <v>5</v>
      </c>
      <c r="AA98" t="s">
        <v>18</v>
      </c>
      <c r="AB98">
        <v>44.4</v>
      </c>
      <c r="AC98" t="s">
        <v>19</v>
      </c>
      <c r="AD98" s="2">
        <v>45734</v>
      </c>
      <c r="AE98">
        <v>2</v>
      </c>
      <c r="AF98">
        <v>0.56000000000000005</v>
      </c>
      <c r="AG98" t="str">
        <f>_xll.BDS(A98,"BEST_ANALYST_RECS_BULK","headers=n","startrow",MATCH(3,_xll.BDS(A98,"BEST_ANALYST_RECS_BULK","headers=n","endcol=9","startcol=9","array=t"),0),"endrow",MATCH(3,_xll.BDS(A98,"BEST_ANALYST_RECS_BULK","headers=n","endcol=9","startcol=9","array=t"),0),"cols=10;rows=1")</f>
        <v>Barclays</v>
      </c>
      <c r="AH98" t="s">
        <v>1459</v>
      </c>
      <c r="AI98" t="s">
        <v>36</v>
      </c>
      <c r="AJ98">
        <v>3</v>
      </c>
      <c r="AK98" t="s">
        <v>18</v>
      </c>
      <c r="AL98">
        <v>35</v>
      </c>
      <c r="AM98" t="s">
        <v>19</v>
      </c>
      <c r="AN98" s="2">
        <v>45716</v>
      </c>
      <c r="AO98">
        <v>3</v>
      </c>
      <c r="AP98">
        <v>0</v>
      </c>
    </row>
    <row r="99" spans="1:42" x14ac:dyDescent="0.25">
      <c r="A99" t="s">
        <v>506</v>
      </c>
      <c r="B99">
        <f ca="1">_xll.BDH(A99,"BEST_EPS",$B$2,$B$2,"BEST_FPERIOD_OVERRIDE=1bf","fill=previous","Days=A")</f>
        <v>1.8740000000000001</v>
      </c>
      <c r="C99">
        <f ca="1">_xll.BDH(A99,"BEST_EPS",$B$2,$B$2,"BEST_FPERIOD_OVERRIDE=2bf","fill=previous","Days=A")</f>
        <v>1.929</v>
      </c>
      <c r="D99">
        <f ca="1">_xll.BDH(A99,"BEST_EPS",$B$2,$B$2,"BEST_FPERIOD_OVERRIDE=3bf","fill=previous","Days=A")</f>
        <v>1.9079999999999999</v>
      </c>
      <c r="E99">
        <f ca="1">_xll.BDH(A99,"BEST_TARGET_PRICE",$B$2,$B$2,"fill=previous","Days=A")</f>
        <v>23.76</v>
      </c>
      <c r="F99">
        <f ca="1">_xll.BDH($A99,F$6,$B$2,$B$2,"Dir=V","Dts=H")</f>
        <v>22.8</v>
      </c>
      <c r="G99">
        <f ca="1">_xll.BDH($A99,G$6,$B$2,$B$2,"Dir=V","Dts=H")</f>
        <v>22.94</v>
      </c>
      <c r="H99">
        <f ca="1">_xll.BDH($A99,H$6,$B$2,$B$2,"Dir=V","Dts=H")</f>
        <v>22.41</v>
      </c>
      <c r="I99">
        <f ca="1">_xll.BDH($A99,I$6,$B$2,$B$2,"Dir=V","Dts=H")</f>
        <v>22.94</v>
      </c>
      <c r="J99" t="s">
        <v>1413</v>
      </c>
      <c r="K99">
        <f t="shared" si="2"/>
        <v>26.533333333333331</v>
      </c>
      <c r="L99">
        <f t="shared" si="3"/>
        <v>25.6</v>
      </c>
      <c r="M99" t="str">
        <f>_xll.BDS(A99,"BEST_ANALYST_RECS_BULK","headers=n","startrow",MATCH(1,_xll.BDS(A99,"BEST_ANALYST_RECS_BULK","headers=n","endcol=9","startcol=9","array=t"),0),"endrow",MATCH(1,_xll.BDS(A99,"BEST_ANALYST_RECS_BULK","headers=n","endcol=9","startcol=9","array=t"),0),"cols=10;rows=1")</f>
        <v>CaixaBank BPI</v>
      </c>
      <c r="N99" t="s">
        <v>1122</v>
      </c>
      <c r="O99" t="s">
        <v>20</v>
      </c>
      <c r="P99">
        <v>5</v>
      </c>
      <c r="Q99" t="s">
        <v>18</v>
      </c>
      <c r="R99">
        <v>25.6</v>
      </c>
      <c r="S99" t="s">
        <v>19</v>
      </c>
      <c r="T99" s="2">
        <v>45736</v>
      </c>
      <c r="U99">
        <v>1</v>
      </c>
      <c r="V99">
        <v>47.28</v>
      </c>
      <c r="W99" t="str">
        <f>_xll.BDS(A99,"BEST_ANALYST_RECS_BULK","headers=n","startrow",MATCH(2,_xll.BDS(A99,"BEST_ANALYST_RECS_BULK","headers=n","endcol=9","startcol=9","array=t"),0),"endrow",MATCH(2,_xll.BDS(A99,"BEST_ANALYST_RECS_BULK","headers=n","endcol=9","startcol=9","array=t"),0),"cols=10;rows=1")</f>
        <v>Bernstein</v>
      </c>
      <c r="X99" t="s">
        <v>1068</v>
      </c>
      <c r="Y99" t="s">
        <v>17</v>
      </c>
      <c r="Z99">
        <v>5</v>
      </c>
      <c r="AA99" t="s">
        <v>18</v>
      </c>
      <c r="AB99">
        <v>26</v>
      </c>
      <c r="AC99" t="s">
        <v>19</v>
      </c>
      <c r="AD99" s="2">
        <v>45736</v>
      </c>
      <c r="AE99">
        <v>2</v>
      </c>
      <c r="AF99">
        <v>40.71</v>
      </c>
      <c r="AG99" t="str">
        <f>_xll.BDS(A99,"BEST_ANALYST_RECS_BULK","headers=n","startrow",MATCH(3,_xll.BDS(A99,"BEST_ANALYST_RECS_BULK","headers=n","endcol=9","startcol=9","array=t"),0),"endrow",MATCH(3,_xll.BDS(A99,"BEST_ANALYST_RECS_BULK","headers=n","endcol=9","startcol=9","array=t"),0),"cols=10;rows=1")</f>
        <v>GVC Gaesco Valores (ESN)</v>
      </c>
      <c r="AH99" t="s">
        <v>876</v>
      </c>
      <c r="AI99" t="s">
        <v>20</v>
      </c>
      <c r="AJ99">
        <v>5</v>
      </c>
      <c r="AK99" t="s">
        <v>18</v>
      </c>
      <c r="AL99">
        <v>28</v>
      </c>
      <c r="AM99" t="s">
        <v>22</v>
      </c>
      <c r="AN99" s="2">
        <v>45723</v>
      </c>
      <c r="AO99">
        <v>3</v>
      </c>
      <c r="AP99">
        <v>36.85</v>
      </c>
    </row>
    <row r="100" spans="1:42" x14ac:dyDescent="0.25">
      <c r="A100" t="s">
        <v>786</v>
      </c>
      <c r="B100">
        <f ca="1">_xll.BDH(A100,"BEST_EPS",$B$2,$B$2,"BEST_FPERIOD_OVERRIDE=1bf","fill=previous","Days=A")</f>
        <v>0.999</v>
      </c>
      <c r="C100">
        <f ca="1">_xll.BDH(A100,"BEST_EPS",$B$2,$B$2,"BEST_FPERIOD_OVERRIDE=2bf","fill=previous","Days=A")</f>
        <v>1.073</v>
      </c>
      <c r="D100">
        <f ca="1">_xll.BDH(A100,"BEST_EPS",$B$2,$B$2,"BEST_FPERIOD_OVERRIDE=3bf","fill=previous","Days=A")</f>
        <v>1.274</v>
      </c>
      <c r="E100">
        <f ca="1">_xll.BDH(A100,"BEST_TARGET_PRICE",$B$2,$B$2,"fill=previous","Days=A")</f>
        <v>11.968999999999999</v>
      </c>
      <c r="F100">
        <f ca="1">_xll.BDH($A100,F$6,$B$2,$B$2,"Dir=V","Dts=H")</f>
        <v>10.78</v>
      </c>
      <c r="G100">
        <f ca="1">_xll.BDH($A100,G$6,$B$2,$B$2,"Dir=V","Dts=H")</f>
        <v>10.78</v>
      </c>
      <c r="H100">
        <f ca="1">_xll.BDH($A100,H$6,$B$2,$B$2,"Dir=V","Dts=H")</f>
        <v>10.54</v>
      </c>
      <c r="I100">
        <f ca="1">_xll.BDH($A100,I$6,$B$2,$B$2,"Dir=V","Dts=H")</f>
        <v>10.64</v>
      </c>
      <c r="J100" t="s">
        <v>1413</v>
      </c>
      <c r="K100">
        <f t="shared" si="2"/>
        <v>12.6</v>
      </c>
      <c r="L100">
        <f t="shared" si="3"/>
        <v>11.6</v>
      </c>
      <c r="M100" t="str">
        <f>_xll.BDS(A100,"BEST_ANALYST_RECS_BULK","headers=n","startrow",MATCH(1,_xll.BDS(A100,"BEST_ANALYST_RECS_BULK","headers=n","endcol=9","startcol=9","array=t"),0),"endrow",MATCH(1,_xll.BDS(A100,"BEST_ANALYST_RECS_BULK","headers=n","endcol=9","startcol=9","array=t"),0),"cols=10;rows=1")</f>
        <v>AlphaValue/Baader Europe</v>
      </c>
      <c r="N100" t="s">
        <v>866</v>
      </c>
      <c r="O100" t="s">
        <v>832</v>
      </c>
      <c r="P100">
        <v>4</v>
      </c>
      <c r="Q100" t="s">
        <v>23</v>
      </c>
      <c r="R100">
        <v>11.6</v>
      </c>
      <c r="S100" t="s">
        <v>27</v>
      </c>
      <c r="T100" s="2">
        <v>45728</v>
      </c>
      <c r="U100">
        <v>1</v>
      </c>
      <c r="V100">
        <v>37.32</v>
      </c>
      <c r="W100" t="str">
        <f>_xll.BDS(A100,"BEST_ANALYST_RECS_BULK","headers=n","startrow",MATCH(2,_xll.BDS(A100,"BEST_ANALYST_RECS_BULK","headers=n","endcol=9","startcol=9","array=t"),0),"endrow",MATCH(2,_xll.BDS(A100,"BEST_ANALYST_RECS_BULK","headers=n","endcol=9","startcol=9","array=t"),0),"cols=10;rows=1")</f>
        <v>GVC Gaesco Valores (ESN)</v>
      </c>
      <c r="X100" t="s">
        <v>1302</v>
      </c>
      <c r="Y100" t="s">
        <v>20</v>
      </c>
      <c r="Z100">
        <v>5</v>
      </c>
      <c r="AA100" t="s">
        <v>18</v>
      </c>
      <c r="AB100">
        <v>13.6</v>
      </c>
      <c r="AC100" t="s">
        <v>22</v>
      </c>
      <c r="AD100" s="2">
        <v>45715</v>
      </c>
      <c r="AE100">
        <v>2</v>
      </c>
      <c r="AF100">
        <v>28.25</v>
      </c>
      <c r="AG100" t="str">
        <f>_xll.BDS(A100,"BEST_ANALYST_RECS_BULK","headers=n","startrow",MATCH(3,_xll.BDS(A100,"BEST_ANALYST_RECS_BULK","headers=n","endcol=9","startcol=9","array=t"),0),"endrow",MATCH(3,_xll.BDS(A100,"BEST_ANALYST_RECS_BULK","headers=n","endcol=9","startcol=9","array=t"),0),"cols=10;rows=1")</f>
        <v>ISS-EVA</v>
      </c>
      <c r="AH100" t="s">
        <v>32</v>
      </c>
      <c r="AI100" t="s">
        <v>24</v>
      </c>
      <c r="AJ100">
        <v>5</v>
      </c>
      <c r="AK100" t="s">
        <v>23</v>
      </c>
      <c r="AL100" t="s">
        <v>29</v>
      </c>
      <c r="AM100" t="s">
        <v>19</v>
      </c>
      <c r="AN100" s="2">
        <v>45570</v>
      </c>
      <c r="AO100">
        <v>3</v>
      </c>
      <c r="AP100">
        <v>19.420000000000002</v>
      </c>
    </row>
    <row r="101" spans="1:42" x14ac:dyDescent="0.25">
      <c r="A101" t="s">
        <v>436</v>
      </c>
      <c r="B101">
        <f ca="1">_xll.BDH(A101,"BEST_EPS",$B$2,$B$2,"BEST_FPERIOD_OVERRIDE=1bf","fill=previous","Days=A")</f>
        <v>0.99299999999999999</v>
      </c>
      <c r="C101">
        <f ca="1">_xll.BDH(A101,"BEST_EPS",$B$2,$B$2,"BEST_FPERIOD_OVERRIDE=2bf","fill=previous","Days=A")</f>
        <v>1.103</v>
      </c>
      <c r="D101">
        <f ca="1">_xll.BDH(A101,"BEST_EPS",$B$2,$B$2,"BEST_FPERIOD_OVERRIDE=3bf","fill=previous","Days=A")</f>
        <v>1.2989999999999999</v>
      </c>
      <c r="E101">
        <f ca="1">_xll.BDH(A101,"BEST_TARGET_PRICE",$B$2,$B$2,"fill=previous","Days=A")</f>
        <v>46.039000000000001</v>
      </c>
      <c r="F101">
        <f ca="1">_xll.BDH($A101,F$6,$B$2,$B$2,"Dir=V","Dts=H")</f>
        <v>41</v>
      </c>
      <c r="G101">
        <f ca="1">_xll.BDH($A101,G$6,$B$2,$B$2,"Dir=V","Dts=H")</f>
        <v>41.28</v>
      </c>
      <c r="H101">
        <f ca="1">_xll.BDH($A101,H$6,$B$2,$B$2,"Dir=V","Dts=H")</f>
        <v>40.54</v>
      </c>
      <c r="I101">
        <f ca="1">_xll.BDH($A101,I$6,$B$2,$B$2,"Dir=V","Dts=H")</f>
        <v>41.28</v>
      </c>
      <c r="J101" t="s">
        <v>1413</v>
      </c>
      <c r="K101">
        <f t="shared" si="2"/>
        <v>44.383333333333333</v>
      </c>
      <c r="L101">
        <f t="shared" si="3"/>
        <v>41.05</v>
      </c>
      <c r="M101" t="str">
        <f>_xll.BDS(A101,"BEST_ANALYST_RECS_BULK","headers=n","startrow",MATCH(1,_xll.BDS(A101,"BEST_ANALYST_RECS_BULK","headers=n","endcol=9","startcol=9","array=t"),0),"endrow",MATCH(1,_xll.BDS(A101,"BEST_ANALYST_RECS_BULK","headers=n","endcol=9","startcol=9","array=t"),0),"cols=10;rows=1")</f>
        <v>Bestinver Securities</v>
      </c>
      <c r="N101" t="s">
        <v>982</v>
      </c>
      <c r="O101" t="s">
        <v>20</v>
      </c>
      <c r="P101">
        <v>5</v>
      </c>
      <c r="Q101" t="s">
        <v>18</v>
      </c>
      <c r="R101">
        <v>41.05</v>
      </c>
      <c r="S101" t="s">
        <v>22</v>
      </c>
      <c r="T101" s="2">
        <v>45730</v>
      </c>
      <c r="U101">
        <v>1</v>
      </c>
      <c r="V101">
        <v>19.37</v>
      </c>
      <c r="W101" t="str">
        <f>_xll.BDS(A101,"BEST_ANALYST_RECS_BULK","headers=n","startrow",MATCH(2,_xll.BDS(A101,"BEST_ANALYST_RECS_BULK","headers=n","endcol=9","startcol=9","array=t"),0),"endrow",MATCH(2,_xll.BDS(A101,"BEST_ANALYST_RECS_BULK","headers=n","endcol=9","startcol=9","array=t"),0),"cols=10;rows=1")</f>
        <v>Grupo Santander</v>
      </c>
      <c r="X101" t="s">
        <v>1007</v>
      </c>
      <c r="Y101" t="s">
        <v>17</v>
      </c>
      <c r="Z101">
        <v>5</v>
      </c>
      <c r="AA101" t="s">
        <v>18</v>
      </c>
      <c r="AB101">
        <v>46.1</v>
      </c>
      <c r="AC101" t="s">
        <v>19</v>
      </c>
      <c r="AD101" s="2">
        <v>45730</v>
      </c>
      <c r="AE101">
        <v>2</v>
      </c>
      <c r="AF101">
        <v>14.85</v>
      </c>
      <c r="AG101" t="str">
        <f>_xll.BDS(A101,"BEST_ANALYST_RECS_BULK","headers=n","startrow",MATCH(3,_xll.BDS(A101,"BEST_ANALYST_RECS_BULK","headers=n","endcol=9","startcol=9","array=t"),0),"endrow",MATCH(3,_xll.BDS(A101,"BEST_ANALYST_RECS_BULK","headers=n","endcol=9","startcol=9","array=t"),0),"cols=10;rows=1")</f>
        <v>Bernstein</v>
      </c>
      <c r="AH101" t="s">
        <v>1201</v>
      </c>
      <c r="AI101" t="s">
        <v>17</v>
      </c>
      <c r="AJ101">
        <v>5</v>
      </c>
      <c r="AK101" t="s">
        <v>18</v>
      </c>
      <c r="AL101">
        <v>46</v>
      </c>
      <c r="AM101" t="s">
        <v>19</v>
      </c>
      <c r="AN101" s="2">
        <v>45729</v>
      </c>
      <c r="AO101">
        <v>3</v>
      </c>
      <c r="AP101">
        <v>14.03</v>
      </c>
    </row>
    <row r="102" spans="1:42" x14ac:dyDescent="0.25">
      <c r="A102" t="s">
        <v>768</v>
      </c>
      <c r="B102">
        <f ca="1">_xll.BDH(A102,"BEST_EPS",$B$2,$B$2,"BEST_FPERIOD_OVERRIDE=1bf","fill=previous","Days=A")</f>
        <v>0.95799999999999996</v>
      </c>
      <c r="C102">
        <f ca="1">_xll.BDH(A102,"BEST_EPS",$B$2,$B$2,"BEST_FPERIOD_OVERRIDE=2bf","fill=previous","Days=A")</f>
        <v>1.204</v>
      </c>
      <c r="D102">
        <f ca="1">_xll.BDH(A102,"BEST_EPS",$B$2,$B$2,"BEST_FPERIOD_OVERRIDE=3bf","fill=previous","Days=A")</f>
        <v>1.3819999999999999</v>
      </c>
      <c r="E102">
        <f ca="1">_xll.BDH(A102,"BEST_TARGET_PRICE",$B$2,$B$2,"fill=previous","Days=A")</f>
        <v>15.929</v>
      </c>
      <c r="F102">
        <f ca="1">_xll.BDH($A102,F$6,$B$2,$B$2,"Dir=V","Dts=H")</f>
        <v>9.6479999999999997</v>
      </c>
      <c r="G102">
        <f ca="1">_xll.BDH($A102,G$6,$B$2,$B$2,"Dir=V","Dts=H")</f>
        <v>9.7560000000000002</v>
      </c>
      <c r="H102">
        <f ca="1">_xll.BDH($A102,H$6,$B$2,$B$2,"Dir=V","Dts=H")</f>
        <v>9.3740000000000006</v>
      </c>
      <c r="I102">
        <f ca="1">_xll.BDH($A102,I$6,$B$2,$B$2,"Dir=V","Dts=H")</f>
        <v>9.4</v>
      </c>
      <c r="J102" t="s">
        <v>1413</v>
      </c>
      <c r="K102">
        <f t="shared" si="2"/>
        <v>17.673333333333332</v>
      </c>
      <c r="L102">
        <f t="shared" si="3"/>
        <v>17.5</v>
      </c>
      <c r="M102" t="str">
        <f>_xll.BDS(A102,"BEST_ANALYST_RECS_BULK","headers=n","startrow",MATCH(1,_xll.BDS(A102,"BEST_ANALYST_RECS_BULK","headers=n","endcol=9","startcol=9","array=t"),0),"endrow",MATCH(1,_xll.BDS(A102,"BEST_ANALYST_RECS_BULK","headers=n","endcol=9","startcol=9","array=t"),0),"cols=10;rows=1")</f>
        <v>CaixaBank BPI</v>
      </c>
      <c r="N102" t="s">
        <v>1386</v>
      </c>
      <c r="O102" t="s">
        <v>20</v>
      </c>
      <c r="P102">
        <v>5</v>
      </c>
      <c r="Q102" t="s">
        <v>18</v>
      </c>
      <c r="R102">
        <v>17.5</v>
      </c>
      <c r="S102" t="s">
        <v>19</v>
      </c>
      <c r="T102" s="2">
        <v>45736</v>
      </c>
      <c r="U102">
        <v>1</v>
      </c>
      <c r="V102">
        <v>16.63</v>
      </c>
      <c r="W102" t="str">
        <f>_xll.BDS(A102,"BEST_ANALYST_RECS_BULK","headers=n","startrow",MATCH(2,_xll.BDS(A102,"BEST_ANALYST_RECS_BULK","headers=n","endcol=9","startcol=9","array=t"),0),"endrow",MATCH(2,_xll.BDS(A102,"BEST_ANALYST_RECS_BULK","headers=n","endcol=9","startcol=9","array=t"),0),"cols=10;rows=1")</f>
        <v>Bernstein</v>
      </c>
      <c r="X102" t="s">
        <v>1061</v>
      </c>
      <c r="Y102" t="s">
        <v>17</v>
      </c>
      <c r="Z102">
        <v>5</v>
      </c>
      <c r="AA102" t="s">
        <v>18</v>
      </c>
      <c r="AB102">
        <v>21.5</v>
      </c>
      <c r="AC102" t="s">
        <v>19</v>
      </c>
      <c r="AD102" s="2">
        <v>45714</v>
      </c>
      <c r="AE102">
        <v>2</v>
      </c>
      <c r="AF102">
        <v>12.74</v>
      </c>
      <c r="AG102" t="str">
        <f>_xll.BDS(A102,"BEST_ANALYST_RECS_BULK","headers=n","startrow",MATCH(3,_xll.BDS(A102,"BEST_ANALYST_RECS_BULK","headers=n","endcol=9","startcol=9","array=t"),0),"endrow",MATCH(3,_xll.BDS(A102,"BEST_ANALYST_RECS_BULK","headers=n","endcol=9","startcol=9","array=t"),0),"cols=10;rows=1")</f>
        <v>Sadif Investment Analytics</v>
      </c>
      <c r="AH102" t="s">
        <v>32</v>
      </c>
      <c r="AI102" t="s">
        <v>28</v>
      </c>
      <c r="AJ102">
        <v>3</v>
      </c>
      <c r="AK102" t="s">
        <v>18</v>
      </c>
      <c r="AL102">
        <v>14.02</v>
      </c>
      <c r="AM102" t="s">
        <v>40</v>
      </c>
      <c r="AN102" s="2">
        <v>45554</v>
      </c>
      <c r="AO102">
        <v>3</v>
      </c>
      <c r="AP102">
        <v>12.23</v>
      </c>
    </row>
    <row r="103" spans="1:42" x14ac:dyDescent="0.25">
      <c r="A103" t="s">
        <v>163</v>
      </c>
      <c r="B103">
        <f ca="1">_xll.BDH(A103,"BEST_EPS",$B$2,$B$2,"BEST_FPERIOD_OVERRIDE=1bf","fill=previous","Days=A")</f>
        <v>0.92400000000000004</v>
      </c>
      <c r="C103">
        <f ca="1">_xll.BDH(A103,"BEST_EPS",$B$2,$B$2,"BEST_FPERIOD_OVERRIDE=2bf","fill=previous","Days=A")</f>
        <v>0.97299999999999998</v>
      </c>
      <c r="D103">
        <f ca="1">_xll.BDH(A103,"BEST_EPS",$B$2,$B$2,"BEST_FPERIOD_OVERRIDE=3bf","fill=previous","Days=A")</f>
        <v>1.0189999999999999</v>
      </c>
      <c r="E103">
        <f ca="1">_xll.BDH(A103,"BEST_TARGET_PRICE",$B$2,$B$2,"fill=previous","Days=A")</f>
        <v>14.576000000000001</v>
      </c>
      <c r="F103">
        <f ca="1">_xll.BDH($A103,F$6,$B$2,$B$2,"Dir=V","Dts=H")</f>
        <v>14.12</v>
      </c>
      <c r="G103">
        <f ca="1">_xll.BDH($A103,G$6,$B$2,$B$2,"Dir=V","Dts=H")</f>
        <v>14.18</v>
      </c>
      <c r="H103">
        <f ca="1">_xll.BDH($A103,H$6,$B$2,$B$2,"Dir=V","Dts=H")</f>
        <v>14.005000000000001</v>
      </c>
      <c r="I103">
        <f ca="1">_xll.BDH($A103,I$6,$B$2,$B$2,"Dir=V","Dts=H")</f>
        <v>14.145</v>
      </c>
      <c r="J103" t="s">
        <v>1413</v>
      </c>
      <c r="K103">
        <f t="shared" si="2"/>
        <v>15.406666666666666</v>
      </c>
      <c r="L103">
        <f t="shared" si="3"/>
        <v>16.72</v>
      </c>
      <c r="M103" t="str">
        <f>_xll.BDS(A103,"BEST_ANALYST_RECS_BULK","headers=n","startrow",MATCH(1,_xll.BDS(A103,"BEST_ANALYST_RECS_BULK","headers=n","endcol=9","startcol=9","array=t"),0),"endrow",MATCH(1,_xll.BDS(A103,"BEST_ANALYST_RECS_BULK","headers=n","endcol=9","startcol=9","array=t"),0),"cols=10;rows=1")</f>
        <v>Alantra Equities</v>
      </c>
      <c r="N103" t="s">
        <v>1470</v>
      </c>
      <c r="O103" t="s">
        <v>20</v>
      </c>
      <c r="P103">
        <v>5</v>
      </c>
      <c r="Q103" t="s">
        <v>18</v>
      </c>
      <c r="R103">
        <v>16.72</v>
      </c>
      <c r="S103" t="s">
        <v>19</v>
      </c>
      <c r="T103" s="2">
        <v>45736</v>
      </c>
      <c r="U103">
        <v>1</v>
      </c>
      <c r="V103">
        <v>33.869999999999997</v>
      </c>
      <c r="W103" t="str">
        <f>_xll.BDS(A103,"BEST_ANALYST_RECS_BULK","headers=n","startrow",MATCH(2,_xll.BDS(A103,"BEST_ANALYST_RECS_BULK","headers=n","endcol=9","startcol=9","array=t"),0),"endrow",MATCH(2,_xll.BDS(A103,"BEST_ANALYST_RECS_BULK","headers=n","endcol=9","startcol=9","array=t"),0),"cols=10;rows=1")</f>
        <v>Morgan Stanley</v>
      </c>
      <c r="X103" t="s">
        <v>1289</v>
      </c>
      <c r="Y103" t="s">
        <v>48</v>
      </c>
      <c r="Z103">
        <v>3</v>
      </c>
      <c r="AA103" t="s">
        <v>26</v>
      </c>
      <c r="AB103">
        <v>14.5</v>
      </c>
      <c r="AC103" t="s">
        <v>22</v>
      </c>
      <c r="AD103" s="2">
        <v>45734</v>
      </c>
      <c r="AE103">
        <v>2</v>
      </c>
      <c r="AF103">
        <v>32.78</v>
      </c>
      <c r="AG103" t="str">
        <f>_xll.BDS(A103,"BEST_ANALYST_RECS_BULK","headers=n","startrow",MATCH(3,_xll.BDS(A103,"BEST_ANALYST_RECS_BULK","headers=n","endcol=9","startcol=9","array=t"),0),"endrow",MATCH(3,_xll.BDS(A103,"BEST_ANALYST_RECS_BULK","headers=n","endcol=9","startcol=9","array=t"),0),"cols=10;rows=1")</f>
        <v>Nykredit Bank</v>
      </c>
      <c r="AH103" t="s">
        <v>1482</v>
      </c>
      <c r="AI103" t="s">
        <v>20</v>
      </c>
      <c r="AJ103">
        <v>5</v>
      </c>
      <c r="AK103" t="s">
        <v>18</v>
      </c>
      <c r="AL103">
        <v>15</v>
      </c>
      <c r="AM103" t="s">
        <v>19</v>
      </c>
      <c r="AN103" s="2">
        <v>45716</v>
      </c>
      <c r="AO103">
        <v>3</v>
      </c>
      <c r="AP103">
        <v>28.59</v>
      </c>
    </row>
    <row r="104" spans="1:42" x14ac:dyDescent="0.25">
      <c r="A104" t="s">
        <v>87</v>
      </c>
      <c r="B104">
        <f ca="1">_xll.BDH(A104,"BEST_EPS",$B$2,$B$2,"BEST_FPERIOD_OVERRIDE=1bf","fill=previous","Days=A")</f>
        <v>2.0659999999999998</v>
      </c>
      <c r="C104">
        <f ca="1">_xll.BDH(A104,"BEST_EPS",$B$2,$B$2,"BEST_FPERIOD_OVERRIDE=2bf","fill=previous","Days=A")</f>
        <v>2.242</v>
      </c>
      <c r="D104">
        <f ca="1">_xll.BDH(A104,"BEST_EPS",$B$2,$B$2,"BEST_FPERIOD_OVERRIDE=3bf","fill=previous","Days=A")</f>
        <v>2.4140000000000001</v>
      </c>
      <c r="E104">
        <f ca="1">_xll.BDH(A104,"BEST_TARGET_PRICE",$B$2,$B$2,"fill=previous","Days=A")</f>
        <v>51.296999999999997</v>
      </c>
      <c r="F104">
        <f ca="1">_xll.BDH($A104,F$6,$B$2,$B$2,"Dir=V","Dts=H")</f>
        <v>46.25</v>
      </c>
      <c r="G104">
        <f ca="1">_xll.BDH($A104,G$6,$B$2,$B$2,"Dir=V","Dts=H")</f>
        <v>47.24</v>
      </c>
      <c r="H104">
        <f ca="1">_xll.BDH($A104,H$6,$B$2,$B$2,"Dir=V","Dts=H")</f>
        <v>46.25</v>
      </c>
      <c r="I104">
        <f ca="1">_xll.BDH($A104,I$6,$B$2,$B$2,"Dir=V","Dts=H")</f>
        <v>46.85</v>
      </c>
      <c r="J104" t="s">
        <v>1413</v>
      </c>
      <c r="K104">
        <f t="shared" si="2"/>
        <v>50.666666666666664</v>
      </c>
      <c r="L104">
        <f t="shared" si="3"/>
        <v>55</v>
      </c>
      <c r="M104" t="str">
        <f>_xll.BDS(A104,"BEST_ANALYST_RECS_BULK","headers=n","startrow",MATCH(1,_xll.BDS(A104,"BEST_ANALYST_RECS_BULK","headers=n","endcol=9","startcol=9","array=t"),0),"endrow",MATCH(1,_xll.BDS(A104,"BEST_ANALYST_RECS_BULK","headers=n","endcol=9","startcol=9","array=t"),0),"cols=10;rows=1")</f>
        <v>Bestinver Securities</v>
      </c>
      <c r="N104" t="s">
        <v>1374</v>
      </c>
      <c r="O104" t="s">
        <v>20</v>
      </c>
      <c r="P104">
        <v>5</v>
      </c>
      <c r="Q104" t="s">
        <v>18</v>
      </c>
      <c r="R104">
        <v>55</v>
      </c>
      <c r="S104" t="s">
        <v>22</v>
      </c>
      <c r="T104" s="2">
        <v>45734</v>
      </c>
      <c r="U104">
        <v>1</v>
      </c>
      <c r="V104">
        <v>11.03</v>
      </c>
      <c r="W104" t="str">
        <f>_xll.BDS(A104,"BEST_ANALYST_RECS_BULK","headers=n","startrow",MATCH(2,_xll.BDS(A104,"BEST_ANALYST_RECS_BULK","headers=n","endcol=9","startcol=9","array=t"),0),"endrow",MATCH(2,_xll.BDS(A104,"BEST_ANALYST_RECS_BULK","headers=n","endcol=9","startcol=9","array=t"),0),"cols=10;rows=1")</f>
        <v>Mediobanca</v>
      </c>
      <c r="X104" t="s">
        <v>1217</v>
      </c>
      <c r="Y104" t="s">
        <v>39</v>
      </c>
      <c r="Z104">
        <v>1</v>
      </c>
      <c r="AA104" t="s">
        <v>18</v>
      </c>
      <c r="AB104">
        <v>43</v>
      </c>
      <c r="AC104" t="s">
        <v>22</v>
      </c>
      <c r="AD104" s="2">
        <v>45734</v>
      </c>
      <c r="AE104">
        <v>2</v>
      </c>
      <c r="AF104">
        <v>10.18</v>
      </c>
      <c r="AG104" t="str">
        <f>_xll.BDS(A104,"BEST_ANALYST_RECS_BULK","headers=n","startrow",MATCH(3,_xll.BDS(A104,"BEST_ANALYST_RECS_BULK","headers=n","endcol=9","startcol=9","array=t"),0),"endrow",MATCH(3,_xll.BDS(A104,"BEST_ANALYST_RECS_BULK","headers=n","endcol=9","startcol=9","array=t"),0),"cols=10;rows=1")</f>
        <v>Oddo BHF</v>
      </c>
      <c r="AH104" t="s">
        <v>1458</v>
      </c>
      <c r="AI104" t="s">
        <v>17</v>
      </c>
      <c r="AJ104">
        <v>5</v>
      </c>
      <c r="AK104" t="s">
        <v>18</v>
      </c>
      <c r="AL104">
        <v>54</v>
      </c>
      <c r="AM104" t="s">
        <v>19</v>
      </c>
      <c r="AN104" s="2">
        <v>45730</v>
      </c>
      <c r="AO104">
        <v>3</v>
      </c>
      <c r="AP104">
        <v>9.14</v>
      </c>
    </row>
    <row r="105" spans="1:42" x14ac:dyDescent="0.25">
      <c r="A105" t="s">
        <v>742</v>
      </c>
      <c r="B105">
        <f ca="1">_xll.BDH(A105,"BEST_EPS",$B$2,$B$2,"BEST_FPERIOD_OVERRIDE=1bf","fill=previous","Days=A")</f>
        <v>0.32500000000000001</v>
      </c>
      <c r="C105">
        <f ca="1">_xll.BDH(A105,"BEST_EPS",$B$2,$B$2,"BEST_FPERIOD_OVERRIDE=2bf","fill=previous","Days=A")</f>
        <v>0.33600000000000002</v>
      </c>
      <c r="D105">
        <f ca="1">_xll.BDH(A105,"BEST_EPS",$B$2,$B$2,"BEST_FPERIOD_OVERRIDE=3bf","fill=previous","Days=A")</f>
        <v>0.34200000000000003</v>
      </c>
      <c r="E105">
        <f ca="1">_xll.BDH(A105,"BEST_TARGET_PRICE",$B$2,$B$2,"fill=previous","Days=A")</f>
        <v>2.7869999999999999</v>
      </c>
      <c r="F105">
        <f ca="1">_xll.BDH($A105,F$6,$B$2,$B$2,"Dir=V","Dts=H")</f>
        <v>2.9</v>
      </c>
      <c r="G105">
        <f ca="1">_xll.BDH($A105,G$6,$B$2,$B$2,"Dir=V","Dts=H")</f>
        <v>2.91</v>
      </c>
      <c r="H105">
        <f ca="1">_xll.BDH($A105,H$6,$B$2,$B$2,"Dir=V","Dts=H")</f>
        <v>2.84</v>
      </c>
      <c r="I105">
        <f ca="1">_xll.BDH($A105,I$6,$B$2,$B$2,"Dir=V","Dts=H")</f>
        <v>2.8620000000000001</v>
      </c>
      <c r="J105" t="s">
        <v>1413</v>
      </c>
      <c r="K105">
        <f t="shared" si="2"/>
        <v>3</v>
      </c>
      <c r="L105">
        <f t="shared" si="3"/>
        <v>2.95</v>
      </c>
      <c r="M105" t="str">
        <f>_xll.BDS(A105,"BEST_ANALYST_RECS_BULK","headers=n","startrow",MATCH(1,_xll.BDS(A105,"BEST_ANALYST_RECS_BULK","headers=n","endcol=9","startcol=9","array=t"),0),"endrow",MATCH(1,_xll.BDS(A105,"BEST_ANALYST_RECS_BULK","headers=n","endcol=9","startcol=9","array=t"),0),"cols=10;rows=1")</f>
        <v>Bestinver Securities</v>
      </c>
      <c r="N105" t="s">
        <v>1304</v>
      </c>
      <c r="O105" t="s">
        <v>20</v>
      </c>
      <c r="P105">
        <v>5</v>
      </c>
      <c r="Q105" t="s">
        <v>18</v>
      </c>
      <c r="R105">
        <v>2.95</v>
      </c>
      <c r="S105" t="s">
        <v>19</v>
      </c>
      <c r="T105" s="2">
        <v>45733</v>
      </c>
      <c r="U105">
        <v>1</v>
      </c>
      <c r="V105">
        <v>49.12</v>
      </c>
      <c r="W105" t="str">
        <f>_xll.BDS(A105,"BEST_ANALYST_RECS_BULK","headers=n","startrow",MATCH(2,_xll.BDS(A105,"BEST_ANALYST_RECS_BULK","headers=n","endcol=9","startcol=9","array=t"),0),"endrow",MATCH(2,_xll.BDS(A105,"BEST_ANALYST_RECS_BULK","headers=n","endcol=9","startcol=9","array=t"),0),"cols=10;rows=1")</f>
        <v>ISS-EVA</v>
      </c>
      <c r="X105" t="s">
        <v>32</v>
      </c>
      <c r="Y105" t="s">
        <v>20</v>
      </c>
      <c r="Z105">
        <v>5</v>
      </c>
      <c r="AA105" t="s">
        <v>18</v>
      </c>
      <c r="AB105" t="s">
        <v>29</v>
      </c>
      <c r="AC105" t="s">
        <v>19</v>
      </c>
      <c r="AD105" s="2">
        <v>45503</v>
      </c>
      <c r="AE105">
        <v>2</v>
      </c>
      <c r="AF105">
        <v>46.13</v>
      </c>
      <c r="AG105" t="str">
        <f>_xll.BDS(A105,"BEST_ANALYST_RECS_BULK","headers=n","startrow",MATCH(3,_xll.BDS(A105,"BEST_ANALYST_RECS_BULK","headers=n","endcol=9","startcol=9","array=t"),0),"endrow",MATCH(3,_xll.BDS(A105,"BEST_ANALYST_RECS_BULK","headers=n","endcol=9","startcol=9","array=t"),0),"cols=10;rows=1")</f>
        <v>Alantra Equities</v>
      </c>
      <c r="AH105" t="s">
        <v>1444</v>
      </c>
      <c r="AI105" t="s">
        <v>25</v>
      </c>
      <c r="AJ105">
        <v>3</v>
      </c>
      <c r="AK105" t="s">
        <v>18</v>
      </c>
      <c r="AL105">
        <v>3.05</v>
      </c>
      <c r="AM105" t="s">
        <v>22</v>
      </c>
      <c r="AN105" s="2">
        <v>45733</v>
      </c>
      <c r="AO105">
        <v>3</v>
      </c>
      <c r="AP105">
        <v>38.450000000000003</v>
      </c>
    </row>
    <row r="106" spans="1:42" x14ac:dyDescent="0.25">
      <c r="A106" t="s">
        <v>760</v>
      </c>
      <c r="B106">
        <f ca="1">_xll.BDH(A106,"BEST_EPS",$B$2,$B$2,"BEST_FPERIOD_OVERRIDE=1bf","fill=previous","Days=A")</f>
        <v>0.56000000000000005</v>
      </c>
      <c r="C106">
        <f ca="1">_xll.BDH(A106,"BEST_EPS",$B$2,$B$2,"BEST_FPERIOD_OVERRIDE=2bf","fill=previous","Days=A")</f>
        <v>0.59299999999999997</v>
      </c>
      <c r="D106">
        <f ca="1">_xll.BDH(A106,"BEST_EPS",$B$2,$B$2,"BEST_FPERIOD_OVERRIDE=3bf","fill=previous","Days=A")</f>
        <v>0.68700000000000006</v>
      </c>
      <c r="E106">
        <f ca="1">_xll.BDH(A106,"BEST_TARGET_PRICE",$B$2,$B$2,"fill=previous","Days=A")</f>
        <v>13.316000000000001</v>
      </c>
      <c r="F106">
        <f ca="1">_xll.BDH($A106,F$6,$B$2,$B$2,"Dir=V","Dts=H")</f>
        <v>9.7750000000000004</v>
      </c>
      <c r="G106">
        <f ca="1">_xll.BDH($A106,G$6,$B$2,$B$2,"Dir=V","Dts=H")</f>
        <v>9.86</v>
      </c>
      <c r="H106">
        <f ca="1">_xll.BDH($A106,H$6,$B$2,$B$2,"Dir=V","Dts=H")</f>
        <v>9.7750000000000004</v>
      </c>
      <c r="I106">
        <f ca="1">_xll.BDH($A106,I$6,$B$2,$B$2,"Dir=V","Dts=H")</f>
        <v>9.85</v>
      </c>
      <c r="J106" t="s">
        <v>1413</v>
      </c>
      <c r="K106">
        <f t="shared" si="2"/>
        <v>14.083333333333334</v>
      </c>
      <c r="L106">
        <f t="shared" si="3"/>
        <v>13</v>
      </c>
      <c r="M106" t="str">
        <f>_xll.BDS(A106,"BEST_ANALYST_RECS_BULK","headers=n","startrow",MATCH(1,_xll.BDS(A106,"BEST_ANALYST_RECS_BULK","headers=n","endcol=9","startcol=9","array=t"),0),"endrow",MATCH(1,_xll.BDS(A106,"BEST_ANALYST_RECS_BULK","headers=n","endcol=9","startcol=9","array=t"),0),"cols=10;rows=1")</f>
        <v>Oddo BHF</v>
      </c>
      <c r="N106" t="s">
        <v>1139</v>
      </c>
      <c r="O106" t="s">
        <v>17</v>
      </c>
      <c r="P106">
        <v>5</v>
      </c>
      <c r="Q106" t="s">
        <v>18</v>
      </c>
      <c r="R106">
        <v>13</v>
      </c>
      <c r="S106" t="s">
        <v>19</v>
      </c>
      <c r="T106" s="2">
        <v>45733</v>
      </c>
      <c r="U106">
        <v>1</v>
      </c>
      <c r="V106">
        <v>11.77</v>
      </c>
      <c r="W106" t="e">
        <f>_xll.BDS(A106,"BEST_ANALYST_RECS_BULK","headers=n","startrow",MATCH(2,_xll.BDS(A106,"BEST_ANALYST_RECS_BULK","headers=n","endcol=9","startcol=9","array=t"),0),"endrow",MATCH(2,_xll.BDS(A106,"BEST_ANALYST_RECS_BULK","headers=n","endcol=9","startcol=9","array=t"),0),"cols=10;rows=1")</f>
        <v>#N/A</v>
      </c>
      <c r="X106" t="s">
        <v>1006</v>
      </c>
      <c r="Y106" t="s">
        <v>33</v>
      </c>
      <c r="Z106">
        <v>5</v>
      </c>
      <c r="AA106" t="s">
        <v>18</v>
      </c>
      <c r="AB106">
        <v>14.25</v>
      </c>
      <c r="AC106" t="s">
        <v>22</v>
      </c>
      <c r="AD106" s="2">
        <v>45672</v>
      </c>
      <c r="AE106">
        <v>2</v>
      </c>
      <c r="AF106">
        <v>13.67</v>
      </c>
      <c r="AG106" t="str">
        <f>_xll.BDS(A106,"BEST_ANALYST_RECS_BULK","headers=n","startrow",MATCH(3,_xll.BDS(A106,"BEST_ANALYST_RECS_BULK","headers=n","endcol=9","startcol=9","array=t"),0),"endrow",MATCH(3,_xll.BDS(A106,"BEST_ANALYST_RECS_BULK","headers=n","endcol=9","startcol=9","array=t"),0),"cols=10;rows=1")</f>
        <v>Renta 4 SAB</v>
      </c>
      <c r="AH106" t="s">
        <v>1023</v>
      </c>
      <c r="AI106" t="s">
        <v>17</v>
      </c>
      <c r="AJ106">
        <v>5</v>
      </c>
      <c r="AK106" t="s">
        <v>18</v>
      </c>
      <c r="AL106">
        <v>15</v>
      </c>
      <c r="AM106" t="s">
        <v>19</v>
      </c>
      <c r="AN106" s="2">
        <v>45716</v>
      </c>
      <c r="AO106">
        <v>3</v>
      </c>
      <c r="AP106">
        <v>9.1999999999999993</v>
      </c>
    </row>
    <row r="107" spans="1:42" x14ac:dyDescent="0.25">
      <c r="A107" t="s">
        <v>500</v>
      </c>
      <c r="B107">
        <f ca="1">_xll.BDH(A107,"BEST_EPS",$B$2,$B$2,"BEST_FPERIOD_OVERRIDE=1bf","fill=previous","Days=A")</f>
        <v>1.86</v>
      </c>
      <c r="C107">
        <f ca="1">_xll.BDH(A107,"BEST_EPS",$B$2,$B$2,"BEST_FPERIOD_OVERRIDE=2bf","fill=previous","Days=A")</f>
        <v>1.8180000000000001</v>
      </c>
      <c r="D107">
        <f ca="1">_xll.BDH(A107,"BEST_EPS",$B$2,$B$2,"BEST_FPERIOD_OVERRIDE=3bf","fill=previous","Days=A")</f>
        <v>1.8140000000000001</v>
      </c>
      <c r="E107">
        <f ca="1">_xll.BDH(A107,"BEST_TARGET_PRICE",$B$2,$B$2,"fill=previous","Days=A")</f>
        <v>25.367999999999999</v>
      </c>
      <c r="F107">
        <f ca="1">_xll.BDH($A107,F$6,$B$2,$B$2,"Dir=V","Dts=H")</f>
        <v>25.26</v>
      </c>
      <c r="G107">
        <f ca="1">_xll.BDH($A107,G$6,$B$2,$B$2,"Dir=V","Dts=H")</f>
        <v>25.52</v>
      </c>
      <c r="H107">
        <f ca="1">_xll.BDH($A107,H$6,$B$2,$B$2,"Dir=V","Dts=H")</f>
        <v>25.22</v>
      </c>
      <c r="I107">
        <f ca="1">_xll.BDH($A107,I$6,$B$2,$B$2,"Dir=V","Dts=H")</f>
        <v>25.3</v>
      </c>
      <c r="J107" t="s">
        <v>1413</v>
      </c>
      <c r="K107">
        <f t="shared" si="2"/>
        <v>27.85</v>
      </c>
      <c r="L107">
        <f t="shared" si="3"/>
        <v>25.7</v>
      </c>
      <c r="M107" t="str">
        <f>_xll.BDS(A107,"BEST_ANALYST_RECS_BULK","headers=n","startrow",MATCH(1,_xll.BDS(A107,"BEST_ANALYST_RECS_BULK","headers=n","endcol=9","startcol=9","array=t"),0),"endrow",MATCH(1,_xll.BDS(A107,"BEST_ANALYST_RECS_BULK","headers=n","endcol=9","startcol=9","array=t"),0),"cols=10;rows=1")</f>
        <v>Morningstar</v>
      </c>
      <c r="N107" t="s">
        <v>841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45708</v>
      </c>
      <c r="U107">
        <v>1</v>
      </c>
      <c r="V107">
        <v>39.409999999999997</v>
      </c>
      <c r="W107" t="str">
        <f>_xll.BDS(A107,"BEST_ANALYST_RECS_BULK","headers=n","startrow",MATCH(2,_xll.BDS(A107,"BEST_ANALYST_RECS_BULK","headers=n","endcol=9","startcol=9","array=t"),0),"endrow",MATCH(2,_xll.BDS(A107,"BEST_ANALYST_RECS_BULK","headers=n","endcol=9","startcol=9","array=t"),0),"cols=10;rows=1")</f>
        <v>ISS-EVA</v>
      </c>
      <c r="X107" t="s">
        <v>32</v>
      </c>
      <c r="Y107" t="s">
        <v>24</v>
      </c>
      <c r="Z107">
        <v>5</v>
      </c>
      <c r="AA107" t="s">
        <v>18</v>
      </c>
      <c r="AB107" t="s">
        <v>29</v>
      </c>
      <c r="AC107" t="s">
        <v>19</v>
      </c>
      <c r="AD107" s="2">
        <v>45069</v>
      </c>
      <c r="AE107">
        <v>2</v>
      </c>
      <c r="AF107">
        <v>33.43</v>
      </c>
      <c r="AG107" t="str">
        <f>_xll.BDS(A107,"BEST_ANALYST_RECS_BULK","headers=n","startrow",MATCH(3,_xll.BDS(A107,"BEST_ANALYST_RECS_BULK","headers=n","endcol=9","startcol=9","array=t"),0),"endrow",MATCH(3,_xll.BDS(A107,"BEST_ANALYST_RECS_BULK","headers=n","endcol=9","startcol=9","array=t"),0),"cols=10;rows=1")</f>
        <v>GVC Gaesco Valores (ESN)</v>
      </c>
      <c r="AH107" t="s">
        <v>876</v>
      </c>
      <c r="AI107" t="s">
        <v>20</v>
      </c>
      <c r="AJ107">
        <v>5</v>
      </c>
      <c r="AK107" t="s">
        <v>18</v>
      </c>
      <c r="AL107">
        <v>30</v>
      </c>
      <c r="AM107" t="s">
        <v>22</v>
      </c>
      <c r="AN107" s="2">
        <v>45733</v>
      </c>
      <c r="AO107">
        <v>3</v>
      </c>
      <c r="AP107">
        <v>13.61</v>
      </c>
    </row>
    <row r="108" spans="1:42" x14ac:dyDescent="0.25">
      <c r="A108" t="s">
        <v>600</v>
      </c>
      <c r="B108">
        <f ca="1">_xll.BDH(A108,"BEST_EPS",$B$2,$B$2,"BEST_FPERIOD_OVERRIDE=1bf","fill=previous","Days=A")</f>
        <v>1.121</v>
      </c>
      <c r="C108">
        <f ca="1">_xll.BDH(A108,"BEST_EPS",$B$2,$B$2,"BEST_FPERIOD_OVERRIDE=2bf","fill=previous","Days=A")</f>
        <v>1.236</v>
      </c>
      <c r="D108">
        <f ca="1">_xll.BDH(A108,"BEST_EPS",$B$2,$B$2,"BEST_FPERIOD_OVERRIDE=3bf","fill=previous","Days=A")</f>
        <v>1.361</v>
      </c>
      <c r="E108">
        <f ca="1">_xll.BDH(A108,"BEST_TARGET_PRICE",$B$2,$B$2,"fill=previous","Days=A")</f>
        <v>24.917999999999999</v>
      </c>
      <c r="F108">
        <f ca="1">_xll.BDH($A108,F$6,$B$2,$B$2,"Dir=V","Dts=H")</f>
        <v>17.68</v>
      </c>
      <c r="G108">
        <f ca="1">_xll.BDH($A108,G$6,$B$2,$B$2,"Dir=V","Dts=H")</f>
        <v>17.78</v>
      </c>
      <c r="H108">
        <f ca="1">_xll.BDH($A108,H$6,$B$2,$B$2,"Dir=V","Dts=H")</f>
        <v>17.46</v>
      </c>
      <c r="I108">
        <f ca="1">_xll.BDH($A108,I$6,$B$2,$B$2,"Dir=V","Dts=H")</f>
        <v>17.504999999999999</v>
      </c>
      <c r="J108" t="s">
        <v>1413</v>
      </c>
      <c r="K108">
        <f t="shared" si="2"/>
        <v>25.333333333333332</v>
      </c>
      <c r="L108">
        <f t="shared" si="3"/>
        <v>19</v>
      </c>
      <c r="M108" t="str">
        <f>_xll.BDS(A108,"BEST_ANALYST_RECS_BULK","headers=n","startrow",MATCH(1,_xll.BDS(A108,"BEST_ANALYST_RECS_BULK","headers=n","endcol=9","startcol=9","array=t"),0),"endrow",MATCH(1,_xll.BDS(A108,"BEST_ANALYST_RECS_BULK","headers=n","endcol=9","startcol=9","array=t"),0),"cols=10;rows=1")</f>
        <v>BNP Paribas Exane</v>
      </c>
      <c r="N108" t="s">
        <v>889</v>
      </c>
      <c r="O108" t="s">
        <v>25</v>
      </c>
      <c r="P108">
        <v>3</v>
      </c>
      <c r="Q108" t="s">
        <v>18</v>
      </c>
      <c r="R108">
        <v>19</v>
      </c>
      <c r="S108" t="s">
        <v>19</v>
      </c>
      <c r="T108" s="2">
        <v>45735</v>
      </c>
      <c r="U108">
        <v>1</v>
      </c>
      <c r="V108">
        <v>0</v>
      </c>
      <c r="W108" t="str">
        <f>_xll.BDS(A108,"BEST_ANALYST_RECS_BULK","headers=n","startrow",MATCH(2,_xll.BDS(A108,"BEST_ANALYST_RECS_BULK","headers=n","endcol=9","startcol=9","array=t"),0),"endrow",MATCH(2,_xll.BDS(A108,"BEST_ANALYST_RECS_BULK","headers=n","endcol=9","startcol=9","array=t"),0),"cols=10;rows=1")</f>
        <v>JP Morgan</v>
      </c>
      <c r="X108" t="s">
        <v>855</v>
      </c>
      <c r="Y108" t="s">
        <v>24</v>
      </c>
      <c r="Z108">
        <v>5</v>
      </c>
      <c r="AA108" t="s">
        <v>18</v>
      </c>
      <c r="AB108">
        <v>25</v>
      </c>
      <c r="AC108" t="s">
        <v>19</v>
      </c>
      <c r="AD108" s="2">
        <v>45716</v>
      </c>
      <c r="AE108">
        <v>2</v>
      </c>
      <c r="AF108">
        <v>-30.65</v>
      </c>
      <c r="AG108" t="str">
        <f>_xll.BDS(A108,"BEST_ANALYST_RECS_BULK","headers=n","startrow",MATCH(3,_xll.BDS(A108,"BEST_ANALYST_RECS_BULK","headers=n","endcol=9","startcol=9","array=t"),0),"endrow",MATCH(3,_xll.BDS(A108,"BEST_ANALYST_RECS_BULK","headers=n","endcol=9","startcol=9","array=t"),0),"cols=10;rows=1")</f>
        <v>CaixaBank BPI</v>
      </c>
      <c r="AH108" t="s">
        <v>1465</v>
      </c>
      <c r="AI108" t="s">
        <v>20</v>
      </c>
      <c r="AJ108">
        <v>5</v>
      </c>
      <c r="AK108" t="s">
        <v>18</v>
      </c>
      <c r="AL108">
        <v>32</v>
      </c>
      <c r="AM108" t="s">
        <v>19</v>
      </c>
      <c r="AN108" s="2">
        <v>45736</v>
      </c>
      <c r="AO108">
        <v>3</v>
      </c>
      <c r="AP108">
        <v>-32.26</v>
      </c>
    </row>
    <row r="109" spans="1:42" x14ac:dyDescent="0.25">
      <c r="A109" t="s">
        <v>662</v>
      </c>
      <c r="B109">
        <f ca="1">_xll.BDH(A109,"BEST_EPS",$B$2,$B$2,"BEST_FPERIOD_OVERRIDE=1bf","fill=previous","Days=A")</f>
        <v>0.97599999999999998</v>
      </c>
      <c r="C109">
        <f ca="1">_xll.BDH(A109,"BEST_EPS",$B$2,$B$2,"BEST_FPERIOD_OVERRIDE=2bf","fill=previous","Days=A")</f>
        <v>1.1279999999999999</v>
      </c>
      <c r="D109">
        <f ca="1">_xll.BDH(A109,"BEST_EPS",$B$2,$B$2,"BEST_FPERIOD_OVERRIDE=3bf","fill=previous","Days=A")</f>
        <v>1.1759999999999999</v>
      </c>
      <c r="E109">
        <f ca="1">_xll.BDH(A109,"BEST_TARGET_PRICE",$B$2,$B$2,"fill=previous","Days=A")</f>
        <v>18.73</v>
      </c>
      <c r="F109">
        <f ca="1">_xll.BDH($A109,F$6,$B$2,$B$2,"Dir=V","Dts=H")</f>
        <v>17.809999999999999</v>
      </c>
      <c r="G109">
        <f ca="1">_xll.BDH($A109,G$6,$B$2,$B$2,"Dir=V","Dts=H")</f>
        <v>18</v>
      </c>
      <c r="H109">
        <f ca="1">_xll.BDH($A109,H$6,$B$2,$B$2,"Dir=V","Dts=H")</f>
        <v>17.71</v>
      </c>
      <c r="I109">
        <f ca="1">_xll.BDH($A109,I$6,$B$2,$B$2,"Dir=V","Dts=H")</f>
        <v>17.77</v>
      </c>
      <c r="J109" t="s">
        <v>1413</v>
      </c>
      <c r="K109">
        <f t="shared" si="2"/>
        <v>19.833333333333332</v>
      </c>
      <c r="L109">
        <f t="shared" si="3"/>
        <v>20.7</v>
      </c>
      <c r="M109" t="str">
        <f>_xll.BDS(A109,"BEST_ANALYST_RECS_BULK","headers=n","startrow",MATCH(1,_xll.BDS(A109,"BEST_ANALYST_RECS_BULK","headers=n","endcol=9","startcol=9","array=t"),0),"endrow",MATCH(1,_xll.BDS(A109,"BEST_ANALYST_RECS_BULK","headers=n","endcol=9","startcol=9","array=t"),0),"cols=10;rows=1")</f>
        <v>Bernstein</v>
      </c>
      <c r="N109" t="s">
        <v>1068</v>
      </c>
      <c r="O109" t="s">
        <v>17</v>
      </c>
      <c r="P109">
        <v>5</v>
      </c>
      <c r="Q109" t="s">
        <v>18</v>
      </c>
      <c r="R109">
        <v>20.7</v>
      </c>
      <c r="S109" t="s">
        <v>19</v>
      </c>
      <c r="T109" s="2">
        <v>45736</v>
      </c>
      <c r="U109">
        <v>1</v>
      </c>
      <c r="V109">
        <v>21.15</v>
      </c>
      <c r="W109" t="str">
        <f>_xll.BDS(A109,"BEST_ANALYST_RECS_BULK","headers=n","startrow",MATCH(2,_xll.BDS(A109,"BEST_ANALYST_RECS_BULK","headers=n","endcol=9","startcol=9","array=t"),0),"endrow",MATCH(2,_xll.BDS(A109,"BEST_ANALYST_RECS_BULK","headers=n","endcol=9","startcol=9","array=t"),0),"cols=10;rows=1")</f>
        <v>Grupo Santander</v>
      </c>
      <c r="X109" t="s">
        <v>1192</v>
      </c>
      <c r="Y109" t="s">
        <v>17</v>
      </c>
      <c r="Z109">
        <v>5</v>
      </c>
      <c r="AA109" t="s">
        <v>18</v>
      </c>
      <c r="AB109">
        <v>18.8</v>
      </c>
      <c r="AC109" t="s">
        <v>19</v>
      </c>
      <c r="AD109" s="2">
        <v>45715</v>
      </c>
      <c r="AE109">
        <v>2</v>
      </c>
      <c r="AF109">
        <v>18.48</v>
      </c>
      <c r="AG109" t="str">
        <f>_xll.BDS(A109,"BEST_ANALYST_RECS_BULK","headers=n","startrow",MATCH(3,_xll.BDS(A109,"BEST_ANALYST_RECS_BULK","headers=n","endcol=9","startcol=9","array=t"),0),"endrow",MATCH(3,_xll.BDS(A109,"BEST_ANALYST_RECS_BULK","headers=n","endcol=9","startcol=9","array=t"),0),"cols=10;rows=1")</f>
        <v>Mediobanca</v>
      </c>
      <c r="AH109" t="s">
        <v>1407</v>
      </c>
      <c r="AI109" t="s">
        <v>17</v>
      </c>
      <c r="AJ109">
        <v>5</v>
      </c>
      <c r="AK109" t="s">
        <v>18</v>
      </c>
      <c r="AL109">
        <v>20</v>
      </c>
      <c r="AM109" t="s">
        <v>22</v>
      </c>
      <c r="AN109" s="2">
        <v>45733</v>
      </c>
      <c r="AO109">
        <v>3</v>
      </c>
      <c r="AP109">
        <v>18.11</v>
      </c>
    </row>
    <row r="110" spans="1:42" x14ac:dyDescent="0.25">
      <c r="A110" t="s">
        <v>572</v>
      </c>
      <c r="B110">
        <f ca="1">_xll.BDH(A110,"BEST_EPS",$B$2,$B$2,"BEST_FPERIOD_OVERRIDE=1bf","fill=previous","Days=A")</f>
        <v>2.4670000000000001</v>
      </c>
      <c r="C110">
        <f ca="1">_xll.BDH(A110,"BEST_EPS",$B$2,$B$2,"BEST_FPERIOD_OVERRIDE=2bf","fill=previous","Days=A")</f>
        <v>2.665</v>
      </c>
      <c r="D110">
        <f ca="1">_xll.BDH(A110,"BEST_EPS",$B$2,$B$2,"BEST_FPERIOD_OVERRIDE=3bf","fill=previous","Days=A")</f>
        <v>2.8149999999999999</v>
      </c>
      <c r="E110">
        <f ca="1">_xll.BDH(A110,"BEST_TARGET_PRICE",$B$2,$B$2,"fill=previous","Days=A")</f>
        <v>14.632</v>
      </c>
      <c r="F110">
        <f ca="1">_xll.BDH($A110,F$6,$B$2,$B$2,"Dir=V","Dts=H")</f>
        <v>12.17</v>
      </c>
      <c r="G110">
        <f ca="1">_xll.BDH($A110,G$6,$B$2,$B$2,"Dir=V","Dts=H")</f>
        <v>12.25</v>
      </c>
      <c r="H110">
        <f ca="1">_xll.BDH($A110,H$6,$B$2,$B$2,"Dir=V","Dts=H")</f>
        <v>12.045</v>
      </c>
      <c r="I110">
        <f ca="1">_xll.BDH($A110,I$6,$B$2,$B$2,"Dir=V","Dts=H")</f>
        <v>12.065</v>
      </c>
      <c r="J110" t="s">
        <v>1413</v>
      </c>
      <c r="K110">
        <f t="shared" si="2"/>
        <v>12.420000000000002</v>
      </c>
      <c r="L110">
        <f t="shared" si="3"/>
        <v>12.13</v>
      </c>
      <c r="M110" t="e">
        <f>_xll.BDS(A110,"BEST_ANALYST_RECS_BULK","headers=n","startrow",MATCH(1,_xll.BDS(A110,"BEST_ANALYST_RECS_BULK","headers=n","endcol=9","startcol=9","array=t"),0),"endrow",MATCH(1,_xll.BDS(A110,"BEST_ANALYST_RECS_BULK","headers=n","endcol=9","startcol=9","array=t"),0),"cols=10;rows=1")</f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40</v>
      </c>
      <c r="T110" s="2">
        <v>45560</v>
      </c>
      <c r="U110">
        <v>1</v>
      </c>
      <c r="V110">
        <v>12.6</v>
      </c>
      <c r="W110" t="str">
        <f>_xll.BDS(A110,"BEST_ANALYST_RECS_BULK","headers=n","startrow",MATCH(2,_xll.BDS(A110,"BEST_ANALYST_RECS_BULK","headers=n","endcol=9","startcol=9","array=t"),0),"endrow",MATCH(2,_xll.BDS(A110,"BEST_ANALYST_RECS_BULK","headers=n","endcol=9","startcol=9","array=t"),0),"cols=10;rows=1")</f>
        <v>Sadif Investment Analytics</v>
      </c>
      <c r="X110" t="s">
        <v>32</v>
      </c>
      <c r="Y110" t="s">
        <v>28</v>
      </c>
      <c r="Z110">
        <v>3</v>
      </c>
      <c r="AA110" t="s">
        <v>18</v>
      </c>
      <c r="AB110">
        <v>12.13</v>
      </c>
      <c r="AC110" t="s">
        <v>40</v>
      </c>
      <c r="AD110" s="2">
        <v>45560</v>
      </c>
      <c r="AE110">
        <v>2</v>
      </c>
      <c r="AF110">
        <v>7.0000000000000007E-2</v>
      </c>
      <c r="AG110" t="str">
        <f>_xll.BDS(A110,"BEST_ANALYST_RECS_BULK","headers=n","startrow",MATCH(3,_xll.BDS(A110,"BEST_ANALYST_RECS_BULK","headers=n","endcol=9","startcol=9","array=t"),0),"endrow",MATCH(3,_xll.BDS(A110,"BEST_ANALYST_RECS_BULK","headers=n","endcol=9","startcol=9","array=t"),0),"cols=10;rows=1")</f>
        <v>Jefferies</v>
      </c>
      <c r="AH110" t="s">
        <v>1299</v>
      </c>
      <c r="AI110" t="s">
        <v>28</v>
      </c>
      <c r="AJ110">
        <v>3</v>
      </c>
      <c r="AK110" t="s">
        <v>18</v>
      </c>
      <c r="AL110">
        <v>13</v>
      </c>
      <c r="AM110" t="s">
        <v>19</v>
      </c>
      <c r="AN110" s="2">
        <v>45722</v>
      </c>
      <c r="AO110">
        <v>3</v>
      </c>
      <c r="AP110">
        <v>0</v>
      </c>
    </row>
    <row r="111" spans="1:42" x14ac:dyDescent="0.25">
      <c r="A111" t="s">
        <v>636</v>
      </c>
      <c r="B111">
        <f ca="1">_xll.BDH(A111,"BEST_EPS",$B$2,$B$2,"BEST_FPERIOD_OVERRIDE=1bf","fill=previous","Days=A")</f>
        <v>0.317</v>
      </c>
      <c r="C111">
        <f ca="1">_xll.BDH(A111,"BEST_EPS",$B$2,$B$2,"BEST_FPERIOD_OVERRIDE=2bf","fill=previous","Days=A")</f>
        <v>0.32200000000000001</v>
      </c>
      <c r="D111">
        <f ca="1">_xll.BDH(A111,"BEST_EPS",$B$2,$B$2,"BEST_FPERIOD_OVERRIDE=3bf","fill=previous","Days=A")</f>
        <v>0.34</v>
      </c>
      <c r="E111">
        <f ca="1">_xll.BDH(A111,"BEST_TARGET_PRICE",$B$2,$B$2,"fill=previous","Days=A")</f>
        <v>2.601</v>
      </c>
      <c r="F111">
        <f ca="1">_xll.BDH($A111,F$6,$B$2,$B$2,"Dir=V","Dts=H")</f>
        <v>2.7919999999999998</v>
      </c>
      <c r="G111">
        <f ca="1">_xll.BDH($A111,G$6,$B$2,$B$2,"Dir=V","Dts=H")</f>
        <v>2.8</v>
      </c>
      <c r="H111">
        <f ca="1">_xll.BDH($A111,H$6,$B$2,$B$2,"Dir=V","Dts=H")</f>
        <v>2.7080000000000002</v>
      </c>
      <c r="I111">
        <f ca="1">_xll.BDH($A111,I$6,$B$2,$B$2,"Dir=V","Dts=H")</f>
        <v>2.742</v>
      </c>
      <c r="J111" t="s">
        <v>1413</v>
      </c>
      <c r="K111">
        <f t="shared" si="2"/>
        <v>2.8933333333333331</v>
      </c>
      <c r="L111">
        <f t="shared" si="3"/>
        <v>3.53</v>
      </c>
      <c r="M111" t="str">
        <f>_xll.BDS(A111,"BEST_ANALYST_RECS_BULK","headers=n","startrow",MATCH(1,_xll.BDS(A111,"BEST_ANALYST_RECS_BULK","headers=n","endcol=9","startcol=9","array=t"),0),"endrow",MATCH(1,_xll.BDS(A111,"BEST_ANALYST_RECS_BULK","headers=n","endcol=9","startcol=9","array=t"),0),"cols=10;rows=1")</f>
        <v>AlphaValue/Baader Europe</v>
      </c>
      <c r="N111" t="s">
        <v>854</v>
      </c>
      <c r="O111" t="s">
        <v>832</v>
      </c>
      <c r="P111">
        <v>4</v>
      </c>
      <c r="Q111" t="s">
        <v>26</v>
      </c>
      <c r="R111">
        <v>3.53</v>
      </c>
      <c r="S111" t="s">
        <v>27</v>
      </c>
      <c r="T111" s="2">
        <v>45735</v>
      </c>
      <c r="U111">
        <v>1</v>
      </c>
      <c r="V111">
        <v>103.75</v>
      </c>
      <c r="W111" t="str">
        <f>_xll.BDS(A111,"BEST_ANALYST_RECS_BULK","headers=n","startrow",MATCH(2,_xll.BDS(A111,"BEST_ANALYST_RECS_BULK","headers=n","endcol=9","startcol=9","array=t"),0),"endrow",MATCH(2,_xll.BDS(A111,"BEST_ANALYST_RECS_BULK","headers=n","endcol=9","startcol=9","array=t"),0),"cols=10;rows=1")</f>
        <v>Deutsche Bank</v>
      </c>
      <c r="X111" t="s">
        <v>1273</v>
      </c>
      <c r="Y111" t="s">
        <v>28</v>
      </c>
      <c r="Z111">
        <v>3</v>
      </c>
      <c r="AA111" t="s">
        <v>26</v>
      </c>
      <c r="AB111">
        <v>2.7</v>
      </c>
      <c r="AC111" t="s">
        <v>22</v>
      </c>
      <c r="AD111" s="2">
        <v>45721</v>
      </c>
      <c r="AE111">
        <v>2</v>
      </c>
      <c r="AF111">
        <v>100.41</v>
      </c>
      <c r="AG111" t="str">
        <f>_xll.BDS(A111,"BEST_ANALYST_RECS_BULK","headers=n","startrow",MATCH(3,_xll.BDS(A111,"BEST_ANALYST_RECS_BULK","headers=n","endcol=9","startcol=9","array=t"),0),"endrow",MATCH(3,_xll.BDS(A111,"BEST_ANALYST_RECS_BULK","headers=n","endcol=9","startcol=9","array=t"),0),"cols=10;rows=1")</f>
        <v>RBC Capital</v>
      </c>
      <c r="AH111" t="s">
        <v>1408</v>
      </c>
      <c r="AI111" t="s">
        <v>17</v>
      </c>
      <c r="AJ111">
        <v>5</v>
      </c>
      <c r="AK111" t="s">
        <v>18</v>
      </c>
      <c r="AL111">
        <v>2.4500000000000002</v>
      </c>
      <c r="AM111" t="s">
        <v>22</v>
      </c>
      <c r="AN111" s="2">
        <v>45698</v>
      </c>
      <c r="AO111">
        <v>3</v>
      </c>
      <c r="AP111">
        <v>90.13</v>
      </c>
    </row>
    <row r="112" spans="1:42" x14ac:dyDescent="0.25">
      <c r="A112" t="s">
        <v>203</v>
      </c>
      <c r="B112">
        <f ca="1">_xll.BDH(A112,"BEST_EPS",$B$2,$B$2,"BEST_FPERIOD_OVERRIDE=1bf","fill=previous","Days=A")</f>
        <v>0.84399999999999997</v>
      </c>
      <c r="C112">
        <f ca="1">_xll.BDH(A112,"BEST_EPS",$B$2,$B$2,"BEST_FPERIOD_OVERRIDE=2bf","fill=previous","Days=A")</f>
        <v>0.93300000000000005</v>
      </c>
      <c r="D112">
        <f ca="1">_xll.BDH(A112,"BEST_EPS",$B$2,$B$2,"BEST_FPERIOD_OVERRIDE=3bf","fill=previous","Days=A")</f>
        <v>1.0189999999999999</v>
      </c>
      <c r="E112">
        <f ca="1">_xll.BDH(A112,"BEST_TARGET_PRICE",$B$2,$B$2,"fill=previous","Days=A")</f>
        <v>6.6109999999999998</v>
      </c>
      <c r="F112">
        <f ca="1">_xll.BDH($A112,F$6,$B$2,$B$2,"Dir=V","Dts=H")</f>
        <v>6.5549999999999997</v>
      </c>
      <c r="G112">
        <f ca="1">_xll.BDH($A112,G$6,$B$2,$B$2,"Dir=V","Dts=H")</f>
        <v>6.5789999999999997</v>
      </c>
      <c r="H112">
        <f ca="1">_xll.BDH($A112,H$6,$B$2,$B$2,"Dir=V","Dts=H")</f>
        <v>6.3129999999999997</v>
      </c>
      <c r="I112">
        <f ca="1">_xll.BDH($A112,I$6,$B$2,$B$2,"Dir=V","Dts=H")</f>
        <v>6.4</v>
      </c>
      <c r="J112" t="s">
        <v>1413</v>
      </c>
      <c r="K112">
        <f t="shared" si="2"/>
        <v>6.7750000000000004</v>
      </c>
      <c r="L112">
        <f t="shared" si="3"/>
        <v>6.85</v>
      </c>
      <c r="M112" t="str">
        <f>_xll.BDS(A112,"BEST_ANALYST_RECS_BULK","headers=n","startrow",MATCH(1,_xll.BDS(A112,"BEST_ANALYST_RECS_BULK","headers=n","endcol=9","startcol=9","array=t"),0),"endrow",MATCH(1,_xll.BDS(A112,"BEST_ANALYST_RECS_BULK","headers=n","endcol=9","startcol=9","array=t"),0),"cols=10;rows=1")</f>
        <v>CaixaBank BPI</v>
      </c>
      <c r="N112" t="s">
        <v>870</v>
      </c>
      <c r="O112" t="s">
        <v>20</v>
      </c>
      <c r="P112">
        <v>5</v>
      </c>
      <c r="Q112" t="s">
        <v>18</v>
      </c>
      <c r="R112">
        <v>6.85</v>
      </c>
      <c r="S112" t="s">
        <v>19</v>
      </c>
      <c r="T112" s="2">
        <v>45736</v>
      </c>
      <c r="U112">
        <v>1</v>
      </c>
      <c r="V112">
        <v>59.33</v>
      </c>
      <c r="W112" t="str">
        <f>_xll.BDS(A112,"BEST_ANALYST_RECS_BULK","headers=n","startrow",MATCH(2,_xll.BDS(A112,"BEST_ANALYST_RECS_BULK","headers=n","endcol=9","startcol=9","array=t"),0),"endrow",MATCH(2,_xll.BDS(A112,"BEST_ANALYST_RECS_BULK","headers=n","endcol=9","startcol=9","array=t"),0),"cols=10;rows=1")</f>
        <v>Barclays</v>
      </c>
      <c r="X112" t="s">
        <v>1373</v>
      </c>
      <c r="Y112" t="s">
        <v>24</v>
      </c>
      <c r="Z112">
        <v>5</v>
      </c>
      <c r="AA112" t="s">
        <v>18</v>
      </c>
      <c r="AB112">
        <v>6.7</v>
      </c>
      <c r="AC112" t="s">
        <v>19</v>
      </c>
      <c r="AD112" s="2">
        <v>45694</v>
      </c>
      <c r="AE112">
        <v>2</v>
      </c>
      <c r="AF112">
        <v>51.26</v>
      </c>
      <c r="AG112" t="str">
        <f>_xll.BDS(A112,"BEST_ANALYST_RECS_BULK","headers=n","startrow",MATCH(3,_xll.BDS(A112,"BEST_ANALYST_RECS_BULK","headers=n","endcol=9","startcol=9","array=t"),0),"endrow",MATCH(3,_xll.BDS(A112,"BEST_ANALYST_RECS_BULK","headers=n","endcol=9","startcol=9","array=t"),0),"cols=10;rows=1")</f>
        <v>ISS-EVA</v>
      </c>
      <c r="AH112" t="s">
        <v>32</v>
      </c>
      <c r="AI112" t="s">
        <v>24</v>
      </c>
      <c r="AJ112">
        <v>5</v>
      </c>
      <c r="AK112" t="s">
        <v>23</v>
      </c>
      <c r="AL112" t="s">
        <v>29</v>
      </c>
      <c r="AM112" t="s">
        <v>19</v>
      </c>
      <c r="AN112" s="2">
        <v>45503</v>
      </c>
      <c r="AO112">
        <v>3</v>
      </c>
      <c r="AP112">
        <v>45.06</v>
      </c>
    </row>
    <row r="113" spans="1:42" x14ac:dyDescent="0.25">
      <c r="A113" t="s">
        <v>480</v>
      </c>
      <c r="B113">
        <f ca="1">_xll.BDH(A113,"BEST_EPS",$B$2,$B$2,"BEST_FPERIOD_OVERRIDE=1bf","fill=previous","Days=A")</f>
        <v>0.33400000000000002</v>
      </c>
      <c r="C113">
        <f ca="1">_xll.BDH(A113,"BEST_EPS",$B$2,$B$2,"BEST_FPERIOD_OVERRIDE=2bf","fill=previous","Days=A")</f>
        <v>0.41599999999999998</v>
      </c>
      <c r="D113">
        <f ca="1">_xll.BDH(A113,"BEST_EPS",$B$2,$B$2,"BEST_FPERIOD_OVERRIDE=3bf","fill=previous","Days=A")</f>
        <v>0.67600000000000005</v>
      </c>
      <c r="E113">
        <f ca="1">_xll.BDH(A113,"BEST_TARGET_PRICE",$B$2,$B$2,"fill=previous","Days=A")</f>
        <v>4.2990000000000004</v>
      </c>
      <c r="F113">
        <f ca="1">_xll.BDH($A113,F$6,$B$2,$B$2,"Dir=V","Dts=H")</f>
        <v>4.33</v>
      </c>
      <c r="G113">
        <f ca="1">_xll.BDH($A113,G$6,$B$2,$B$2,"Dir=V","Dts=H")</f>
        <v>4.3559999999999999</v>
      </c>
      <c r="H113">
        <f ca="1">_xll.BDH($A113,H$6,$B$2,$B$2,"Dir=V","Dts=H")</f>
        <v>4.2789999999999999</v>
      </c>
      <c r="I113">
        <f ca="1">_xll.BDH($A113,I$6,$B$2,$B$2,"Dir=V","Dts=H")</f>
        <v>4.3259999999999996</v>
      </c>
      <c r="J113" t="s">
        <v>1413</v>
      </c>
      <c r="K113">
        <f t="shared" si="2"/>
        <v>4.6333333333333337</v>
      </c>
      <c r="L113">
        <f t="shared" si="3"/>
        <v>4.7</v>
      </c>
      <c r="M113" t="str">
        <f>_xll.BDS(A113,"BEST_ANALYST_RECS_BULK","headers=n","startrow",MATCH(1,_xll.BDS(A113,"BEST_ANALYST_RECS_BULK","headers=n","endcol=9","startcol=9","array=t"),0),"endrow",MATCH(1,_xll.BDS(A113,"BEST_ANALYST_RECS_BULK","headers=n","endcol=9","startcol=9","array=t"),0),"cols=10;rows=1")</f>
        <v>Morningstar</v>
      </c>
      <c r="N113" t="s">
        <v>980</v>
      </c>
      <c r="O113" t="s">
        <v>28</v>
      </c>
      <c r="P113">
        <v>3</v>
      </c>
      <c r="Q113" t="s">
        <v>18</v>
      </c>
      <c r="R113">
        <v>4.7</v>
      </c>
      <c r="S113" t="s">
        <v>19</v>
      </c>
      <c r="T113" s="2">
        <v>45715</v>
      </c>
      <c r="U113">
        <v>1</v>
      </c>
      <c r="V113">
        <v>22.51</v>
      </c>
      <c r="W113" t="str">
        <f>_xll.BDS(A113,"BEST_ANALYST_RECS_BULK","headers=n","startrow",MATCH(2,_xll.BDS(A113,"BEST_ANALYST_RECS_BULK","headers=n","endcol=9","startcol=9","array=t"),0),"endrow",MATCH(2,_xll.BDS(A113,"BEST_ANALYST_RECS_BULK","headers=n","endcol=9","startcol=9","array=t"),0),"cols=10;rows=1")</f>
        <v>Landesbank Baden-Wuerttemberg</v>
      </c>
      <c r="X113" t="s">
        <v>845</v>
      </c>
      <c r="Y113" t="s">
        <v>28</v>
      </c>
      <c r="Z113">
        <v>3</v>
      </c>
      <c r="AA113" t="s">
        <v>26</v>
      </c>
      <c r="AB113">
        <v>4.7</v>
      </c>
      <c r="AC113" t="s">
        <v>19</v>
      </c>
      <c r="AD113" s="2">
        <v>45719</v>
      </c>
      <c r="AE113">
        <v>2</v>
      </c>
      <c r="AF113">
        <v>19.62</v>
      </c>
      <c r="AG113" t="str">
        <f>_xll.BDS(A113,"BEST_ANALYST_RECS_BULK","headers=n","startrow",MATCH(3,_xll.BDS(A113,"BEST_ANALYST_RECS_BULK","headers=n","endcol=9","startcol=9","array=t"),0),"endrow",MATCH(3,_xll.BDS(A113,"BEST_ANALYST_RECS_BULK","headers=n","endcol=9","startcol=9","array=t"),0),"cols=10;rows=1")</f>
        <v>Grupo Santander</v>
      </c>
      <c r="AH113" t="s">
        <v>1095</v>
      </c>
      <c r="AI113" t="s">
        <v>17</v>
      </c>
      <c r="AJ113">
        <v>5</v>
      </c>
      <c r="AK113" t="s">
        <v>18</v>
      </c>
      <c r="AL113">
        <v>4.5</v>
      </c>
      <c r="AM113" t="s">
        <v>19</v>
      </c>
      <c r="AN113" s="2">
        <v>45729</v>
      </c>
      <c r="AO113">
        <v>3</v>
      </c>
      <c r="AP113">
        <v>18.8</v>
      </c>
    </row>
    <row r="114" spans="1:42" x14ac:dyDescent="0.25">
      <c r="A114" t="s">
        <v>716</v>
      </c>
      <c r="B114">
        <f ca="1">_xll.BDH(A114,"BEST_EPS",$B$2,$B$2,"BEST_FPERIOD_OVERRIDE=1bf","fill=previous","Days=A")</f>
        <v>2.4780000000000002</v>
      </c>
      <c r="C114">
        <f ca="1">_xll.BDH(A114,"BEST_EPS",$B$2,$B$2,"BEST_FPERIOD_OVERRIDE=2bf","fill=previous","Days=A")</f>
        <v>2.605</v>
      </c>
      <c r="D114">
        <f ca="1">_xll.BDH(A114,"BEST_EPS",$B$2,$B$2,"BEST_FPERIOD_OVERRIDE=3bf","fill=previous","Days=A")</f>
        <v>2.7349999999999999</v>
      </c>
      <c r="E114">
        <f ca="1">_xll.BDH(A114,"BEST_TARGET_PRICE",$B$2,$B$2,"fill=previous","Days=A")</f>
        <v>46.825000000000003</v>
      </c>
      <c r="F114">
        <f ca="1">_xll.BDH($A114,F$6,$B$2,$B$2,"Dir=V","Dts=H")</f>
        <v>45.96</v>
      </c>
      <c r="G114">
        <f ca="1">_xll.BDH($A114,G$6,$B$2,$B$2,"Dir=V","Dts=H")</f>
        <v>46.1</v>
      </c>
      <c r="H114">
        <f ca="1">_xll.BDH($A114,H$6,$B$2,$B$2,"Dir=V","Dts=H")</f>
        <v>45.56</v>
      </c>
      <c r="I114">
        <f ca="1">_xll.BDH($A114,I$6,$B$2,$B$2,"Dir=V","Dts=H")</f>
        <v>45.84</v>
      </c>
      <c r="J114" t="s">
        <v>1414</v>
      </c>
      <c r="K114">
        <f t="shared" si="2"/>
        <v>49.233333333333327</v>
      </c>
      <c r="L114">
        <f t="shared" si="3"/>
        <v>45</v>
      </c>
      <c r="M114" t="str">
        <f>_xll.BDS(A114,"BEST_ANALYST_RECS_BULK","headers=n","startrow",MATCH(1,_xll.BDS(A114,"BEST_ANALYST_RECS_BULK","headers=n","endcol=9","startcol=9","array=t"),0),"endrow",MATCH(1,_xll.BDS(A114,"BEST_ANALYST_RECS_BULK","headers=n","endcol=9","startcol=9","array=t"),0),"cols=10;rows=1")</f>
        <v>OP Corporate Bank</v>
      </c>
      <c r="N114" t="s">
        <v>1298</v>
      </c>
      <c r="O114" t="s">
        <v>21</v>
      </c>
      <c r="P114">
        <v>4</v>
      </c>
      <c r="Q114" t="s">
        <v>18</v>
      </c>
      <c r="R114">
        <v>45</v>
      </c>
      <c r="S114" t="s">
        <v>19</v>
      </c>
      <c r="T114" s="2">
        <v>45691</v>
      </c>
      <c r="U114">
        <v>1</v>
      </c>
      <c r="V114">
        <v>35.01</v>
      </c>
      <c r="W114" t="str">
        <f>_xll.BDS(A114,"BEST_ANALYST_RECS_BULK","headers=n","startrow",MATCH(2,_xll.BDS(A114,"BEST_ANALYST_RECS_BULK","headers=n","endcol=9","startcol=9","array=t"),0),"endrow",MATCH(2,_xll.BDS(A114,"BEST_ANALYST_RECS_BULK","headers=n","endcol=9","startcol=9","array=t"),0),"cols=10;rows=1")</f>
        <v>AlphaValue/Baader Europe</v>
      </c>
      <c r="X114" t="s">
        <v>863</v>
      </c>
      <c r="Y114" t="s">
        <v>832</v>
      </c>
      <c r="Z114">
        <v>4</v>
      </c>
      <c r="AA114" t="s">
        <v>18</v>
      </c>
      <c r="AB114">
        <v>52.7</v>
      </c>
      <c r="AC114" t="s">
        <v>27</v>
      </c>
      <c r="AD114" s="2">
        <v>45698</v>
      </c>
      <c r="AE114">
        <v>2</v>
      </c>
      <c r="AF114">
        <v>33.200000000000003</v>
      </c>
      <c r="AG114" t="str">
        <f>_xll.BDS(A114,"BEST_ANALYST_RECS_BULK","headers=n","startrow",MATCH(3,_xll.BDS(A114,"BEST_ANALYST_RECS_BULK","headers=n","endcol=9","startcol=9","array=t"),0),"endrow",MATCH(3,_xll.BDS(A114,"BEST_ANALYST_RECS_BULK","headers=n","endcol=9","startcol=9","array=t"),0),"cols=10;rows=1")</f>
        <v>ABG Sundal Collier</v>
      </c>
      <c r="AH114" t="s">
        <v>1480</v>
      </c>
      <c r="AI114" t="s">
        <v>20</v>
      </c>
      <c r="AJ114">
        <v>5</v>
      </c>
      <c r="AK114" t="s">
        <v>18</v>
      </c>
      <c r="AL114">
        <v>50</v>
      </c>
      <c r="AM114" t="s">
        <v>22</v>
      </c>
      <c r="AN114" s="2">
        <v>45722</v>
      </c>
      <c r="AO114">
        <v>3</v>
      </c>
      <c r="AP114">
        <v>23.09</v>
      </c>
    </row>
    <row r="115" spans="1:42" x14ac:dyDescent="0.25">
      <c r="A115" t="s">
        <v>584</v>
      </c>
      <c r="B115">
        <f ca="1">_xll.BDH(A115,"BEST_EPS",$B$2,$B$2,"BEST_FPERIOD_OVERRIDE=1bf","fill=previous","Days=A")</f>
        <v>0.92600000000000005</v>
      </c>
      <c r="C115">
        <f ca="1">_xll.BDH(A115,"BEST_EPS",$B$2,$B$2,"BEST_FPERIOD_OVERRIDE=2bf","fill=previous","Days=A")</f>
        <v>0.877</v>
      </c>
      <c r="D115">
        <f ca="1">_xll.BDH(A115,"BEST_EPS",$B$2,$B$2,"BEST_FPERIOD_OVERRIDE=3bf","fill=previous","Days=A")</f>
        <v>0.876</v>
      </c>
      <c r="E115">
        <f ca="1">_xll.BDH(A115,"BEST_TARGET_PRICE",$B$2,$B$2,"fill=previous","Days=A")</f>
        <v>14.016</v>
      </c>
      <c r="F115">
        <f ca="1">_xll.BDH($A115,F$6,$B$2,$B$2,"Dir=V","Dts=H")</f>
        <v>15.14</v>
      </c>
      <c r="G115">
        <f ca="1">_xll.BDH($A115,G$6,$B$2,$B$2,"Dir=V","Dts=H")</f>
        <v>15.365</v>
      </c>
      <c r="H115">
        <f ca="1">_xll.BDH($A115,H$6,$B$2,$B$2,"Dir=V","Dts=H")</f>
        <v>15.115</v>
      </c>
      <c r="I115">
        <f ca="1">_xll.BDH($A115,I$6,$B$2,$B$2,"Dir=V","Dts=H")</f>
        <v>15.365</v>
      </c>
      <c r="J115" t="s">
        <v>1414</v>
      </c>
      <c r="K115">
        <f t="shared" si="2"/>
        <v>15.533333333333333</v>
      </c>
      <c r="L115">
        <f t="shared" si="3"/>
        <v>16.5</v>
      </c>
      <c r="M115" t="str">
        <f>_xll.BDS(A115,"BEST_ANALYST_RECS_BULK","headers=n","startrow",MATCH(1,_xll.BDS(A115,"BEST_ANALYST_RECS_BULK","headers=n","endcol=9","startcol=9","array=t"),0),"endrow",MATCH(1,_xll.BDS(A115,"BEST_ANALYST_RECS_BULK","headers=n","endcol=9","startcol=9","array=t"),0),"cols=10;rows=1")</f>
        <v>Bernstein</v>
      </c>
      <c r="N115" t="s">
        <v>882</v>
      </c>
      <c r="O115" t="s">
        <v>37</v>
      </c>
      <c r="P115">
        <v>3</v>
      </c>
      <c r="Q115" t="s">
        <v>18</v>
      </c>
      <c r="R115">
        <v>16.5</v>
      </c>
      <c r="S115" t="s">
        <v>19</v>
      </c>
      <c r="T115" s="2">
        <v>45736</v>
      </c>
      <c r="U115">
        <v>1</v>
      </c>
      <c r="V115">
        <v>43.64</v>
      </c>
      <c r="W115" t="str">
        <f>_xll.BDS(A115,"BEST_ANALYST_RECS_BULK","headers=n","startrow",MATCH(2,_xll.BDS(A115,"BEST_ANALYST_RECS_BULK","headers=n","endcol=9","startcol=9","array=t"),0),"endrow",MATCH(2,_xll.BDS(A115,"BEST_ANALYST_RECS_BULK","headers=n","endcol=9","startcol=9","array=t"),0),"cols=10;rows=1")</f>
        <v>OP Corporate Bank</v>
      </c>
      <c r="X115" t="s">
        <v>1196</v>
      </c>
      <c r="Y115" t="s">
        <v>21</v>
      </c>
      <c r="Z115">
        <v>4</v>
      </c>
      <c r="AA115" t="s">
        <v>18</v>
      </c>
      <c r="AB115">
        <v>14.5</v>
      </c>
      <c r="AC115" t="s">
        <v>22</v>
      </c>
      <c r="AD115" s="2">
        <v>45700</v>
      </c>
      <c r="AE115">
        <v>2</v>
      </c>
      <c r="AF115">
        <v>41.79</v>
      </c>
      <c r="AG115" t="str">
        <f>_xll.BDS(A115,"BEST_ANALYST_RECS_BULK","headers=n","startrow",MATCH(3,_xll.BDS(A115,"BEST_ANALYST_RECS_BULK","headers=n","endcol=9","startcol=9","array=t"),0),"endrow",MATCH(3,_xll.BDS(A115,"BEST_ANALYST_RECS_BULK","headers=n","endcol=9","startcol=9","array=t"),0),"cols=10;rows=1")</f>
        <v>Morgan Stanley</v>
      </c>
      <c r="AH115" t="s">
        <v>1252</v>
      </c>
      <c r="AI115" t="s">
        <v>48</v>
      </c>
      <c r="AJ115">
        <v>3</v>
      </c>
      <c r="AK115" t="s">
        <v>26</v>
      </c>
      <c r="AL115">
        <v>15.6</v>
      </c>
      <c r="AM115" t="s">
        <v>22</v>
      </c>
      <c r="AN115" s="2">
        <v>45715</v>
      </c>
      <c r="AO115">
        <v>3</v>
      </c>
      <c r="AP115">
        <v>40.229999999999997</v>
      </c>
    </row>
    <row r="116" spans="1:42" x14ac:dyDescent="0.25">
      <c r="A116" t="s">
        <v>728</v>
      </c>
      <c r="B116">
        <f ca="1">_xll.BDH(A116,"BEST_EPS",$B$2,$B$2,"BEST_FPERIOD_OVERRIDE=1bf","fill=previous","Days=A")</f>
        <v>1.222</v>
      </c>
      <c r="C116">
        <f ca="1">_xll.BDH(A116,"BEST_EPS",$B$2,$B$2,"BEST_FPERIOD_OVERRIDE=2bf","fill=previous","Days=A")</f>
        <v>1.327</v>
      </c>
      <c r="D116">
        <f ca="1">_xll.BDH(A116,"BEST_EPS",$B$2,$B$2,"BEST_FPERIOD_OVERRIDE=3bf","fill=previous","Days=A")</f>
        <v>1.395</v>
      </c>
      <c r="E116">
        <f ca="1">_xll.BDH(A116,"BEST_TARGET_PRICE",$B$2,$B$2,"fill=previous","Days=A")</f>
        <v>19.100000000000001</v>
      </c>
      <c r="F116">
        <f ca="1">_xll.BDH($A116,F$6,$B$2,$B$2,"Dir=V","Dts=H")</f>
        <v>18.899999999999999</v>
      </c>
      <c r="G116">
        <f ca="1">_xll.BDH($A116,G$6,$B$2,$B$2,"Dir=V","Dts=H")</f>
        <v>19.035</v>
      </c>
      <c r="H116">
        <f ca="1">_xll.BDH($A116,H$6,$B$2,$B$2,"Dir=V","Dts=H")</f>
        <v>18.760000000000002</v>
      </c>
      <c r="I116">
        <f ca="1">_xll.BDH($A116,I$6,$B$2,$B$2,"Dir=V","Dts=H")</f>
        <v>18.920000000000002</v>
      </c>
      <c r="J116" t="s">
        <v>1414</v>
      </c>
      <c r="K116">
        <f t="shared" si="2"/>
        <v>19.400000000000002</v>
      </c>
      <c r="L116">
        <f t="shared" si="3"/>
        <v>19</v>
      </c>
      <c r="M116" t="str">
        <f>_xll.BDS(A116,"BEST_ANALYST_RECS_BULK","headers=n","startrow",MATCH(1,_xll.BDS(A116,"BEST_ANALYST_RECS_BULK","headers=n","endcol=9","startcol=9","array=t"),0),"endrow",MATCH(1,_xll.BDS(A116,"BEST_ANALYST_RECS_BULK","headers=n","endcol=9","startcol=9","array=t"),0),"cols=10;rows=1")</f>
        <v>OP Corporate Bank</v>
      </c>
      <c r="N116" t="s">
        <v>1120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31.94</v>
      </c>
      <c r="W116" t="str">
        <f>_xll.BDS(A116,"BEST_ANALYST_RECS_BULK","headers=n","startrow",MATCH(2,_xll.BDS(A116,"BEST_ANALYST_RECS_BULK","headers=n","endcol=9","startcol=9","array=t"),0),"endrow",MATCH(2,_xll.BDS(A116,"BEST_ANALYST_RECS_BULK","headers=n","endcol=9","startcol=9","array=t"),0),"cols=10;rows=1")</f>
        <v>Danske Bank</v>
      </c>
      <c r="X116" t="s">
        <v>1014</v>
      </c>
      <c r="Y116" t="s">
        <v>20</v>
      </c>
      <c r="Z116">
        <v>5</v>
      </c>
      <c r="AA116" t="s">
        <v>18</v>
      </c>
      <c r="AB116">
        <v>19.7</v>
      </c>
      <c r="AC116" t="s">
        <v>22</v>
      </c>
      <c r="AD116" s="2">
        <v>45693</v>
      </c>
      <c r="AE116">
        <v>2</v>
      </c>
      <c r="AF116">
        <v>23.66</v>
      </c>
      <c r="AG116" t="str">
        <f>_xll.BDS(A116,"BEST_ANALYST_RECS_BULK","headers=n","startrow",MATCH(3,_xll.BDS(A116,"BEST_ANALYST_RECS_BULK","headers=n","endcol=9","startcol=9","array=t"),0),"endrow",MATCH(3,_xll.BDS(A116,"BEST_ANALYST_RECS_BULK","headers=n","endcol=9","startcol=9","array=t"),0),"cols=10;rows=1")</f>
        <v>Inderes</v>
      </c>
      <c r="AH116" t="s">
        <v>914</v>
      </c>
      <c r="AI116" t="s">
        <v>21</v>
      </c>
      <c r="AJ116">
        <v>4</v>
      </c>
      <c r="AK116" t="s">
        <v>18</v>
      </c>
      <c r="AL116">
        <v>19.5</v>
      </c>
      <c r="AM116" t="s">
        <v>19</v>
      </c>
      <c r="AN116" s="2">
        <v>45694</v>
      </c>
      <c r="AO116">
        <v>3</v>
      </c>
      <c r="AP116">
        <v>23.06</v>
      </c>
    </row>
    <row r="117" spans="1:42" x14ac:dyDescent="0.25">
      <c r="A117" t="s">
        <v>460</v>
      </c>
      <c r="B117">
        <f ca="1">_xll.BDH(A117,"BEST_EPS",$B$2,$B$2,"BEST_FPERIOD_OVERRIDE=1bf","fill=previous","Days=A")</f>
        <v>2.1659999999999999</v>
      </c>
      <c r="C117">
        <f ca="1">_xll.BDH(A117,"BEST_EPS",$B$2,$B$2,"BEST_FPERIOD_OVERRIDE=2bf","fill=previous","Days=A")</f>
        <v>2.3879999999999999</v>
      </c>
      <c r="D117">
        <f ca="1">_xll.BDH(A117,"BEST_EPS",$B$2,$B$2,"BEST_FPERIOD_OVERRIDE=3bf","fill=previous","Days=A")</f>
        <v>2.6139999999999999</v>
      </c>
      <c r="E117">
        <f ca="1">_xll.BDH(A117,"BEST_TARGET_PRICE",$B$2,$B$2,"fill=previous","Days=A")</f>
        <v>53.76</v>
      </c>
      <c r="F117">
        <f ca="1">_xll.BDH($A117,F$6,$B$2,$B$2,"Dir=V","Dts=H")</f>
        <v>53.78</v>
      </c>
      <c r="G117">
        <f ca="1">_xll.BDH($A117,G$6,$B$2,$B$2,"Dir=V","Dts=H")</f>
        <v>54.08</v>
      </c>
      <c r="H117">
        <f ca="1">_xll.BDH($A117,H$6,$B$2,$B$2,"Dir=V","Dts=H")</f>
        <v>53.06</v>
      </c>
      <c r="I117">
        <f ca="1">_xll.BDH($A117,I$6,$B$2,$B$2,"Dir=V","Dts=H")</f>
        <v>53.68</v>
      </c>
      <c r="J117" t="s">
        <v>1414</v>
      </c>
      <c r="K117">
        <f t="shared" si="2"/>
        <v>55.333333333333336</v>
      </c>
      <c r="L117">
        <f t="shared" si="3"/>
        <v>55</v>
      </c>
      <c r="M117" t="str">
        <f>_xll.BDS(A117,"BEST_ANALYST_RECS_BULK","headers=n","startrow",MATCH(1,_xll.BDS(A117,"BEST_ANALYST_RECS_BULK","headers=n","endcol=9","startcol=9","array=t"),0),"endrow",MATCH(1,_xll.BDS(A117,"BEST_ANALYST_RECS_BULK","headers=n","endcol=9","startcol=9","array=t"),0),"cols=10;rows=1")</f>
        <v>AlphaValue/Baader Europe</v>
      </c>
      <c r="N117" t="s">
        <v>857</v>
      </c>
      <c r="O117" t="s">
        <v>844</v>
      </c>
      <c r="P117">
        <v>2</v>
      </c>
      <c r="Q117" t="s">
        <v>18</v>
      </c>
      <c r="R117">
        <v>55</v>
      </c>
      <c r="S117" t="s">
        <v>27</v>
      </c>
      <c r="T117" s="2">
        <v>45722</v>
      </c>
      <c r="U117">
        <v>1</v>
      </c>
      <c r="V117">
        <v>45.98</v>
      </c>
      <c r="W117" t="str">
        <f>_xll.BDS(A117,"BEST_ANALYST_RECS_BULK","headers=n","startrow",MATCH(2,_xll.BDS(A117,"BEST_ANALYST_RECS_BULK","headers=n","endcol=9","startcol=9","array=t"),0),"endrow",MATCH(2,_xll.BDS(A117,"BEST_ANALYST_RECS_BULK","headers=n","endcol=9","startcol=9","array=t"),0),"cols=10;rows=1")</f>
        <v>Oddo BHF</v>
      </c>
      <c r="X117" t="s">
        <v>1306</v>
      </c>
      <c r="Y117" t="s">
        <v>17</v>
      </c>
      <c r="Z117">
        <v>5</v>
      </c>
      <c r="AA117" t="s">
        <v>18</v>
      </c>
      <c r="AB117">
        <v>57</v>
      </c>
      <c r="AC117" t="s">
        <v>19</v>
      </c>
      <c r="AD117" s="2">
        <v>45688</v>
      </c>
      <c r="AE117">
        <v>2</v>
      </c>
      <c r="AF117">
        <v>29.48</v>
      </c>
      <c r="AG117" t="str">
        <f>_xll.BDS(A117,"BEST_ANALYST_RECS_BULK","headers=n","startrow",MATCH(3,_xll.BDS(A117,"BEST_ANALYST_RECS_BULK","headers=n","endcol=9","startcol=9","array=t"),0),"endrow",MATCH(3,_xll.BDS(A117,"BEST_ANALYST_RECS_BULK","headers=n","endcol=9","startcol=9","array=t"),0),"cols=10;rows=1")</f>
        <v>OP Corporate Bank</v>
      </c>
      <c r="AH117" t="s">
        <v>1462</v>
      </c>
      <c r="AI117" t="s">
        <v>21</v>
      </c>
      <c r="AJ117">
        <v>4</v>
      </c>
      <c r="AK117" t="s">
        <v>18</v>
      </c>
      <c r="AL117">
        <v>54</v>
      </c>
      <c r="AM117" t="s">
        <v>22</v>
      </c>
      <c r="AN117" s="2">
        <v>45666</v>
      </c>
      <c r="AO117">
        <v>3</v>
      </c>
      <c r="AP117">
        <v>28.75</v>
      </c>
    </row>
    <row r="118" spans="1:42" x14ac:dyDescent="0.25">
      <c r="A118" t="s">
        <v>746</v>
      </c>
      <c r="B118">
        <f ca="1">_xll.BDH(A118,"BEST_EPS",$B$2,$B$2,"BEST_FPERIOD_OVERRIDE=1bf","fill=previous","Days=A")</f>
        <v>0.70899999999999996</v>
      </c>
      <c r="C118">
        <f ca="1">_xll.BDH(A118,"BEST_EPS",$B$2,$B$2,"BEST_FPERIOD_OVERRIDE=2bf","fill=previous","Days=A")</f>
        <v>0.79200000000000004</v>
      </c>
      <c r="D118">
        <f ca="1">_xll.BDH(A118,"BEST_EPS",$B$2,$B$2,"BEST_FPERIOD_OVERRIDE=3bf","fill=previous","Days=A")</f>
        <v>0.84599999999999997</v>
      </c>
      <c r="E118">
        <f ca="1">_xll.BDH(A118,"BEST_TARGET_PRICE",$B$2,$B$2,"fill=previous","Days=A")</f>
        <v>11.898</v>
      </c>
      <c r="F118">
        <f ca="1">_xll.BDH($A118,F$6,$B$2,$B$2,"Dir=V","Dts=H")</f>
        <v>11.175000000000001</v>
      </c>
      <c r="G118">
        <f ca="1">_xll.BDH($A118,G$6,$B$2,$B$2,"Dir=V","Dts=H")</f>
        <v>11.275</v>
      </c>
      <c r="H118">
        <f ca="1">_xll.BDH($A118,H$6,$B$2,$B$2,"Dir=V","Dts=H")</f>
        <v>10.935</v>
      </c>
      <c r="I118">
        <f ca="1">_xll.BDH($A118,I$6,$B$2,$B$2,"Dir=V","Dts=H")</f>
        <v>11.115</v>
      </c>
      <c r="J118" t="s">
        <v>1414</v>
      </c>
      <c r="K118">
        <f t="shared" si="2"/>
        <v>12.266666666666666</v>
      </c>
      <c r="L118">
        <f t="shared" si="3"/>
        <v>11.5</v>
      </c>
      <c r="M118" t="str">
        <f>_xll.BDS(A118,"BEST_ANALYST_RECS_BULK","headers=n","startrow",MATCH(1,_xll.BDS(A118,"BEST_ANALYST_RECS_BULK","headers=n","endcol=9","startcol=9","array=t"),0),"endrow",MATCH(1,_xll.BDS(A118,"BEST_ANALYST_RECS_BULK","headers=n","endcol=9","startcol=9","array=t"),0),"cols=10;rows=1")</f>
        <v>JP Morgan</v>
      </c>
      <c r="N118" t="s">
        <v>1157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45701</v>
      </c>
      <c r="U118">
        <v>1</v>
      </c>
      <c r="V118">
        <v>27.09</v>
      </c>
      <c r="W118" t="str">
        <f>_xll.BDS(A118,"BEST_ANALYST_RECS_BULK","headers=n","startrow",MATCH(2,_xll.BDS(A118,"BEST_ANALYST_RECS_BULK","headers=n","endcol=9","startcol=9","array=t"),0),"endrow",MATCH(2,_xll.BDS(A118,"BEST_ANALYST_RECS_BULK","headers=n","endcol=9","startcol=9","array=t"),0),"cols=10;rows=1")</f>
        <v>BNP Paribas Exane</v>
      </c>
      <c r="X118" t="s">
        <v>1033</v>
      </c>
      <c r="Y118" t="s">
        <v>17</v>
      </c>
      <c r="Z118">
        <v>5</v>
      </c>
      <c r="AA118" t="s">
        <v>18</v>
      </c>
      <c r="AB118">
        <v>13</v>
      </c>
      <c r="AC118" t="s">
        <v>19</v>
      </c>
      <c r="AD118" s="2">
        <v>45735</v>
      </c>
      <c r="AE118">
        <v>2</v>
      </c>
      <c r="AF118">
        <v>16.72</v>
      </c>
      <c r="AG118" t="str">
        <f>_xll.BDS(A118,"BEST_ANALYST_RECS_BULK","headers=n","startrow",MATCH(3,_xll.BDS(A118,"BEST_ANALYST_RECS_BULK","headers=n","endcol=9","startcol=9","array=t"),0),"endrow",MATCH(3,_xll.BDS(A118,"BEST_ANALYST_RECS_BULK","headers=n","endcol=9","startcol=9","array=t"),0),"cols=10;rows=1")</f>
        <v>Pareto Securities</v>
      </c>
      <c r="AH118" t="s">
        <v>1279</v>
      </c>
      <c r="AI118" t="s">
        <v>20</v>
      </c>
      <c r="AJ118">
        <v>5</v>
      </c>
      <c r="AK118" t="s">
        <v>18</v>
      </c>
      <c r="AL118">
        <v>12.3</v>
      </c>
      <c r="AM118" t="s">
        <v>22</v>
      </c>
      <c r="AN118" s="2">
        <v>45729</v>
      </c>
      <c r="AO118">
        <v>3</v>
      </c>
      <c r="AP118">
        <v>9.3800000000000008</v>
      </c>
    </row>
    <row r="119" spans="1:42" x14ac:dyDescent="0.25">
      <c r="A119" t="s">
        <v>356</v>
      </c>
      <c r="B119">
        <f ca="1">_xll.BDH(A119,"BEST_EPS",$B$2,$B$2,"BEST_FPERIOD_OVERRIDE=1bf","fill=previous","Days=A")</f>
        <v>1.357</v>
      </c>
      <c r="C119">
        <f ca="1">_xll.BDH(A119,"BEST_EPS",$B$2,$B$2,"BEST_FPERIOD_OVERRIDE=2bf","fill=previous","Days=A")</f>
        <v>1.397</v>
      </c>
      <c r="D119">
        <f ca="1">_xll.BDH(A119,"BEST_EPS",$B$2,$B$2,"BEST_FPERIOD_OVERRIDE=3bf","fill=previous","Days=A")</f>
        <v>1.421</v>
      </c>
      <c r="E119">
        <f ca="1">_xll.BDH(A119,"BEST_TARGET_PRICE",$B$2,$B$2,"fill=previous","Days=A")</f>
        <v>13.443</v>
      </c>
      <c r="F119">
        <f ca="1">_xll.BDH($A119,F$6,$B$2,$B$2,"Dir=V","Dts=H")</f>
        <v>13.05</v>
      </c>
      <c r="G119">
        <f ca="1">_xll.BDH($A119,G$6,$B$2,$B$2,"Dir=V","Dts=H")</f>
        <v>13.09</v>
      </c>
      <c r="H119">
        <f ca="1">_xll.BDH($A119,H$6,$B$2,$B$2,"Dir=V","Dts=H")</f>
        <v>12.715</v>
      </c>
      <c r="I119">
        <f ca="1">_xll.BDH($A119,I$6,$B$2,$B$2,"Dir=V","Dts=H")</f>
        <v>12.87</v>
      </c>
      <c r="J119" t="s">
        <v>1414</v>
      </c>
      <c r="K119">
        <f t="shared" si="2"/>
        <v>13.443333333333333</v>
      </c>
      <c r="L119">
        <f t="shared" si="3"/>
        <v>13.41</v>
      </c>
      <c r="M119" t="str">
        <f>_xll.BDS(A119,"BEST_ANALYST_RECS_BULK","headers=n","startrow",MATCH(1,_xll.BDS(A119,"BEST_ANALYST_RECS_BULK","headers=n","endcol=9","startcol=9","array=t"),0),"endrow",MATCH(1,_xll.BDS(A119,"BEST_ANALYST_RECS_BULK","headers=n","endcol=9","startcol=9","array=t"),0),"cols=10;rows=1")</f>
        <v>Jyske Bank</v>
      </c>
      <c r="N119" t="s">
        <v>1085</v>
      </c>
      <c r="O119" t="s">
        <v>20</v>
      </c>
      <c r="P119">
        <v>5</v>
      </c>
      <c r="Q119" t="s">
        <v>18</v>
      </c>
      <c r="R119">
        <v>13.41</v>
      </c>
      <c r="S119" t="s">
        <v>19</v>
      </c>
      <c r="T119" s="2">
        <v>45736</v>
      </c>
      <c r="U119">
        <v>1</v>
      </c>
      <c r="V119">
        <v>26.86</v>
      </c>
      <c r="W119" t="str">
        <f>_xll.BDS(A119,"BEST_ANALYST_RECS_BULK","headers=n","startrow",MATCH(2,_xll.BDS(A119,"BEST_ANALYST_RECS_BULK","headers=n","endcol=9","startcol=9","array=t"),0),"endrow",MATCH(2,_xll.BDS(A119,"BEST_ANALYST_RECS_BULK","headers=n","endcol=9","startcol=9","array=t"),0),"cols=10;rows=1")</f>
        <v>Jefferies</v>
      </c>
      <c r="X119" t="s">
        <v>1276</v>
      </c>
      <c r="Y119" t="s">
        <v>20</v>
      </c>
      <c r="Z119">
        <v>5</v>
      </c>
      <c r="AA119" t="s">
        <v>18</v>
      </c>
      <c r="AB119">
        <v>13.3</v>
      </c>
      <c r="AC119" t="s">
        <v>19</v>
      </c>
      <c r="AD119" s="2">
        <v>45688</v>
      </c>
      <c r="AE119">
        <v>2</v>
      </c>
      <c r="AF119">
        <v>23.61</v>
      </c>
      <c r="AG119" t="str">
        <f>_xll.BDS(A119,"BEST_ANALYST_RECS_BULK","headers=n","startrow",MATCH(3,_xll.BDS(A119,"BEST_ANALYST_RECS_BULK","headers=n","endcol=9","startcol=9","array=t"),0),"endrow",MATCH(3,_xll.BDS(A119,"BEST_ANALYST_RECS_BULK","headers=n","endcol=9","startcol=9","array=t"),0),"cols=10;rows=1")</f>
        <v>Morningstar</v>
      </c>
      <c r="AH119" t="s">
        <v>837</v>
      </c>
      <c r="AI119" t="s">
        <v>28</v>
      </c>
      <c r="AJ119">
        <v>3</v>
      </c>
      <c r="AK119" t="s">
        <v>26</v>
      </c>
      <c r="AL119">
        <v>13.62</v>
      </c>
      <c r="AM119" t="s">
        <v>19</v>
      </c>
      <c r="AN119" s="2">
        <v>45716</v>
      </c>
      <c r="AO119">
        <v>3</v>
      </c>
      <c r="AP119">
        <v>23.4</v>
      </c>
    </row>
    <row r="120" spans="1:42" x14ac:dyDescent="0.25">
      <c r="A120" t="s">
        <v>586</v>
      </c>
      <c r="B120">
        <f ca="1">_xll.BDH(A120,"BEST_EPS",$B$2,$B$2,"BEST_FPERIOD_OVERRIDE=1bf","fill=previous","Days=A")</f>
        <v>0.53400000000000003</v>
      </c>
      <c r="C120">
        <f ca="1">_xll.BDH(A120,"BEST_EPS",$B$2,$B$2,"BEST_FPERIOD_OVERRIDE=2bf","fill=previous","Days=A")</f>
        <v>0.95699999999999996</v>
      </c>
      <c r="D120">
        <f ca="1">_xll.BDH(A120,"BEST_EPS",$B$2,$B$2,"BEST_FPERIOD_OVERRIDE=3bf","fill=previous","Days=A")</f>
        <v>1.296</v>
      </c>
      <c r="E120">
        <f ca="1">_xll.BDH(A120,"BEST_TARGET_PRICE",$B$2,$B$2,"fill=previous","Days=A")</f>
        <v>14.1</v>
      </c>
      <c r="F120">
        <f ca="1">_xll.BDH($A120,F$6,$B$2,$B$2,"Dir=V","Dts=H")</f>
        <v>9.66</v>
      </c>
      <c r="G120">
        <f ca="1">_xll.BDH($A120,G$6,$B$2,$B$2,"Dir=V","Dts=H")</f>
        <v>9.82</v>
      </c>
      <c r="H120">
        <f ca="1">_xll.BDH($A120,H$6,$B$2,$B$2,"Dir=V","Dts=H")</f>
        <v>9.4920000000000009</v>
      </c>
      <c r="I120">
        <f ca="1">_xll.BDH($A120,I$6,$B$2,$B$2,"Dir=V","Dts=H")</f>
        <v>9.5139999999999993</v>
      </c>
      <c r="J120" t="s">
        <v>1414</v>
      </c>
      <c r="K120">
        <f t="shared" si="2"/>
        <v>12</v>
      </c>
      <c r="L120">
        <f t="shared" si="3"/>
        <v>10</v>
      </c>
      <c r="M120" t="str">
        <f>_xll.BDS(A120,"BEST_ANALYST_RECS_BULK","headers=n","startrow",MATCH(1,_xll.BDS(A120,"BEST_ANALYST_RECS_BULK","headers=n","endcol=9","startcol=9","array=t"),0),"endrow",MATCH(1,_xll.BDS(A120,"BEST_ANALYST_RECS_BULK","headers=n","endcol=9","startcol=9","array=t"),0),"cols=10;rows=1")</f>
        <v>ISS-EVA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59.11</v>
      </c>
      <c r="W120" t="str">
        <f>_xll.BDS(A120,"BEST_ANALYST_RECS_BULK","headers=n","startrow",MATCH(2,_xll.BDS(A120,"BEST_ANALYST_RECS_BULK","headers=n","endcol=9","startcol=9","array=t"),0),"endrow",MATCH(2,_xll.BDS(A120,"BEST_ANALYST_RECS_BULK","headers=n","endcol=9","startcol=9","array=t"),0),"cols=10;rows=1")</f>
        <v>BNP Paribas Exane</v>
      </c>
      <c r="X120" t="s">
        <v>1136</v>
      </c>
      <c r="Y120" t="s">
        <v>25</v>
      </c>
      <c r="Z120">
        <v>3</v>
      </c>
      <c r="AA120" t="s">
        <v>18</v>
      </c>
      <c r="AB120">
        <v>10</v>
      </c>
      <c r="AC120" t="s">
        <v>19</v>
      </c>
      <c r="AD120" s="2">
        <v>45734</v>
      </c>
      <c r="AE120">
        <v>2</v>
      </c>
      <c r="AF120">
        <v>46.44</v>
      </c>
      <c r="AG120" t="str">
        <f>_xll.BDS(A120,"BEST_ANALYST_RECS_BULK","headers=n","startrow",MATCH(3,_xll.BDS(A120,"BEST_ANALYST_RECS_BULK","headers=n","endcol=9","startcol=9","array=t"),0),"endrow",MATCH(3,_xll.BDS(A120,"BEST_ANALYST_RECS_BULK","headers=n","endcol=9","startcol=9","array=t"),0),"cols=10;rows=1")</f>
        <v>JP Morgan</v>
      </c>
      <c r="AH120" t="s">
        <v>1055</v>
      </c>
      <c r="AI120" t="s">
        <v>25</v>
      </c>
      <c r="AJ120">
        <v>3</v>
      </c>
      <c r="AK120" t="s">
        <v>18</v>
      </c>
      <c r="AL120">
        <v>14</v>
      </c>
      <c r="AM120" t="s">
        <v>19</v>
      </c>
      <c r="AN120" s="2">
        <v>45719</v>
      </c>
      <c r="AO120">
        <v>3</v>
      </c>
      <c r="AP120">
        <v>30.11</v>
      </c>
    </row>
    <row r="121" spans="1:42" x14ac:dyDescent="0.25">
      <c r="A121" t="s">
        <v>504</v>
      </c>
      <c r="B121">
        <f ca="1">_xll.BDH(A121,"BEST_EPS",$B$2,$B$2,"BEST_FPERIOD_OVERRIDE=1bf","fill=previous","Days=A")</f>
        <v>0.32600000000000001</v>
      </c>
      <c r="C121">
        <f ca="1">_xll.BDH(A121,"BEST_EPS",$B$2,$B$2,"BEST_FPERIOD_OVERRIDE=2bf","fill=previous","Days=A")</f>
        <v>0.36099999999999999</v>
      </c>
      <c r="D121">
        <f ca="1">_xll.BDH(A121,"BEST_EPS",$B$2,$B$2,"BEST_FPERIOD_OVERRIDE=3bf","fill=previous","Days=A")</f>
        <v>0.376</v>
      </c>
      <c r="E121">
        <f ca="1">_xll.BDH(A121,"BEST_TARGET_PRICE",$B$2,$B$2,"fill=previous","Days=A")</f>
        <v>4.9020000000000001</v>
      </c>
      <c r="F121">
        <f ca="1">_xll.BDH($A121,F$6,$B$2,$B$2,"Dir=V","Dts=H")</f>
        <v>4.915</v>
      </c>
      <c r="G121">
        <f ca="1">_xll.BDH($A121,G$6,$B$2,$B$2,"Dir=V","Dts=H")</f>
        <v>4.9524999999999997</v>
      </c>
      <c r="H121">
        <f ca="1">_xll.BDH($A121,H$6,$B$2,$B$2,"Dir=V","Dts=H")</f>
        <v>4.8769999999999998</v>
      </c>
      <c r="I121">
        <f ca="1">_xll.BDH($A121,I$6,$B$2,$B$2,"Dir=V","Dts=H")</f>
        <v>4.9385000000000003</v>
      </c>
      <c r="J121" t="s">
        <v>1414</v>
      </c>
      <c r="K121">
        <f t="shared" si="2"/>
        <v>5.6033333333333326</v>
      </c>
      <c r="L121">
        <f t="shared" si="3"/>
        <v>6</v>
      </c>
      <c r="M121" t="str">
        <f>_xll.BDS(A121,"BEST_ANALYST_RECS_BULK","headers=n","startrow",MATCH(1,_xll.BDS(A121,"BEST_ANALYST_RECS_BULK","headers=n","endcol=9","startcol=9","array=t"),0),"endrow",MATCH(1,_xll.BDS(A121,"BEST_ANALYST_RECS_BULK","headers=n","endcol=9","startcol=9","array=t"),0),"cols=10;rows=1")</f>
        <v>Grupo Santander</v>
      </c>
      <c r="N121" t="s">
        <v>1315</v>
      </c>
      <c r="O121" t="s">
        <v>17</v>
      </c>
      <c r="P121">
        <v>5</v>
      </c>
      <c r="Q121" t="s">
        <v>18</v>
      </c>
      <c r="R121">
        <v>6</v>
      </c>
      <c r="S121" t="s">
        <v>19</v>
      </c>
      <c r="T121" s="2">
        <v>45730</v>
      </c>
      <c r="U121">
        <v>1</v>
      </c>
      <c r="V121">
        <v>57.57</v>
      </c>
      <c r="W121" t="e">
        <f>_xll.BDS(A121,"BEST_ANALYST_RECS_BULK","headers=n","startrow",MATCH(2,_xll.BDS(A121,"BEST_ANALYST_RECS_BULK","headers=n","endcol=9","startcol=9","array=t"),0),"endrow",MATCH(2,_xll.BDS(A121,"BEST_ANALYST_RECS_BULK","headers=n","endcol=9","startcol=9","array=t"),0),"cols=10;rows=1")</f>
        <v>#N/A</v>
      </c>
      <c r="X121" t="s">
        <v>1113</v>
      </c>
      <c r="Y121" t="s">
        <v>20</v>
      </c>
      <c r="Z121">
        <v>5</v>
      </c>
      <c r="AA121" t="s">
        <v>18</v>
      </c>
      <c r="AB121">
        <v>5.0999999999999996</v>
      </c>
      <c r="AC121" t="s">
        <v>19</v>
      </c>
      <c r="AD121" s="2">
        <v>45719</v>
      </c>
      <c r="AE121">
        <v>2</v>
      </c>
      <c r="AF121">
        <v>45.59</v>
      </c>
      <c r="AG121" t="str">
        <f>_xll.BDS(A121,"BEST_ANALYST_RECS_BULK","headers=n","startrow",MATCH(3,_xll.BDS(A121,"BEST_ANALYST_RECS_BULK","headers=n","endcol=9","startcol=9","array=t"),0),"endrow",MATCH(3,_xll.BDS(A121,"BEST_ANALYST_RECS_BULK","headers=n","endcol=9","startcol=9","array=t"),0),"cols=10;rows=1")</f>
        <v>AlphaValue/Baader Europe</v>
      </c>
      <c r="AH121" t="s">
        <v>1123</v>
      </c>
      <c r="AI121" t="s">
        <v>832</v>
      </c>
      <c r="AJ121">
        <v>4</v>
      </c>
      <c r="AK121" t="s">
        <v>18</v>
      </c>
      <c r="AL121">
        <v>5.71</v>
      </c>
      <c r="AM121" t="s">
        <v>27</v>
      </c>
      <c r="AN121" s="2">
        <v>45722</v>
      </c>
      <c r="AO121">
        <v>3</v>
      </c>
      <c r="AP121">
        <v>45.16</v>
      </c>
    </row>
    <row r="122" spans="1:42" x14ac:dyDescent="0.25">
      <c r="A122" t="s">
        <v>764</v>
      </c>
      <c r="B122">
        <f ca="1">_xll.BDH(A122,"BEST_EPS",$B$2,$B$2,"BEST_FPERIOD_OVERRIDE=1bf","fill=previous","Days=A")</f>
        <v>2.7210000000000001</v>
      </c>
      <c r="C122">
        <f ca="1">_xll.BDH(A122,"BEST_EPS",$B$2,$B$2,"BEST_FPERIOD_OVERRIDE=2bf","fill=previous","Days=A")</f>
        <v>3.6360000000000001</v>
      </c>
      <c r="D122">
        <f ca="1">_xll.BDH(A122,"BEST_EPS",$B$2,$B$2,"BEST_FPERIOD_OVERRIDE=3bf","fill=previous","Days=A")</f>
        <v>3.31</v>
      </c>
      <c r="E122">
        <f ca="1">_xll.BDH(A122,"BEST_TARGET_PRICE",$B$2,$B$2,"fill=previous","Days=A")</f>
        <v>56.570999999999998</v>
      </c>
      <c r="F122">
        <f ca="1">_xll.BDH($A122,F$6,$B$2,$B$2,"Dir=V","Dts=H")</f>
        <v>56.56</v>
      </c>
      <c r="G122">
        <f ca="1">_xll.BDH($A122,G$6,$B$2,$B$2,"Dir=V","Dts=H")</f>
        <v>57.14</v>
      </c>
      <c r="H122">
        <f ca="1">_xll.BDH($A122,H$6,$B$2,$B$2,"Dir=V","Dts=H")</f>
        <v>56.44</v>
      </c>
      <c r="I122">
        <f ca="1">_xll.BDH($A122,I$6,$B$2,$B$2,"Dir=V","Dts=H")</f>
        <v>56.88</v>
      </c>
      <c r="J122" t="s">
        <v>1414</v>
      </c>
      <c r="K122">
        <f t="shared" si="2"/>
        <v>59.333333333333336</v>
      </c>
      <c r="L122">
        <f t="shared" si="3"/>
        <v>61</v>
      </c>
      <c r="M122" t="str">
        <f>_xll.BDS(A122,"BEST_ANALYST_RECS_BULK","headers=n","startrow",MATCH(1,_xll.BDS(A122,"BEST_ANALYST_RECS_BULK","headers=n","endcol=9","startcol=9","array=t"),0),"endrow",MATCH(1,_xll.BDS(A122,"BEST_ANALYST_RECS_BULK","headers=n","endcol=9","startcol=9","array=t"),0),"cols=10;rows=1")</f>
        <v>Carnegie Group</v>
      </c>
      <c r="N122" t="s">
        <v>1091</v>
      </c>
      <c r="O122" t="s">
        <v>20</v>
      </c>
      <c r="P122">
        <v>5</v>
      </c>
      <c r="Q122" t="s">
        <v>18</v>
      </c>
      <c r="R122">
        <v>61</v>
      </c>
      <c r="S122" t="s">
        <v>19</v>
      </c>
      <c r="T122" s="2">
        <v>45714</v>
      </c>
      <c r="U122">
        <v>1</v>
      </c>
      <c r="V122">
        <v>67.87</v>
      </c>
      <c r="W122" t="str">
        <f>_xll.BDS(A122,"BEST_ANALYST_RECS_BULK","headers=n","startrow",MATCH(2,_xll.BDS(A122,"BEST_ANALYST_RECS_BULK","headers=n","endcol=9","startcol=9","array=t"),0),"endrow",MATCH(2,_xll.BDS(A122,"BEST_ANALYST_RECS_BULK","headers=n","endcol=9","startcol=9","array=t"),0),"cols=10;rows=1")</f>
        <v>Danske Bank</v>
      </c>
      <c r="X122" t="s">
        <v>1370</v>
      </c>
      <c r="Y122" t="s">
        <v>20</v>
      </c>
      <c r="Z122">
        <v>5</v>
      </c>
      <c r="AA122" t="s">
        <v>18</v>
      </c>
      <c r="AB122">
        <v>62</v>
      </c>
      <c r="AC122" t="s">
        <v>22</v>
      </c>
      <c r="AD122" s="2">
        <v>45714</v>
      </c>
      <c r="AE122">
        <v>2</v>
      </c>
      <c r="AF122">
        <v>46.54</v>
      </c>
      <c r="AG122" t="str">
        <f>_xll.BDS(A122,"BEST_ANALYST_RECS_BULK","headers=n","startrow",MATCH(3,_xll.BDS(A122,"BEST_ANALYST_RECS_BULK","headers=n","endcol=9","startcol=9","array=t"),0),"endrow",MATCH(3,_xll.BDS(A122,"BEST_ANALYST_RECS_BULK","headers=n","endcol=9","startcol=9","array=t"),0),"cols=10;rows=1")</f>
        <v>Inderes</v>
      </c>
      <c r="AH122" t="s">
        <v>1135</v>
      </c>
      <c r="AI122" t="s">
        <v>844</v>
      </c>
      <c r="AJ122">
        <v>2</v>
      </c>
      <c r="AK122" t="s">
        <v>26</v>
      </c>
      <c r="AL122">
        <v>55</v>
      </c>
      <c r="AM122" t="s">
        <v>19</v>
      </c>
      <c r="AN122" s="2">
        <v>45714</v>
      </c>
      <c r="AO122">
        <v>3</v>
      </c>
      <c r="AP122">
        <v>44.16</v>
      </c>
    </row>
    <row r="123" spans="1:42" x14ac:dyDescent="0.25">
      <c r="A123" t="s">
        <v>490</v>
      </c>
      <c r="B123">
        <f ca="1">_xll.BDH(A123,"BEST_EPS",$B$2,$B$2,"BEST_FPERIOD_OVERRIDE=1bf","fill=previous","Days=A")</f>
        <v>0.50700000000000001</v>
      </c>
      <c r="C123">
        <f ca="1">_xll.BDH(A123,"BEST_EPS",$B$2,$B$2,"BEST_FPERIOD_OVERRIDE=2bf","fill=previous","Days=A")</f>
        <v>0.54500000000000004</v>
      </c>
      <c r="D123">
        <f ca="1">_xll.BDH(A123,"BEST_EPS",$B$2,$B$2,"BEST_FPERIOD_OVERRIDE=3bf","fill=previous","Days=A")</f>
        <v>0.58299999999999996</v>
      </c>
      <c r="E123">
        <f ca="1">_xll.BDH(A123,"BEST_TARGET_PRICE",$B$2,$B$2,"fill=previous","Days=A")</f>
        <v>9.0229999999999997</v>
      </c>
      <c r="F123">
        <f ca="1">_xll.BDH($A123,F$6,$B$2,$B$2,"Dir=V","Dts=H")</f>
        <v>8.7780000000000005</v>
      </c>
      <c r="G123">
        <f ca="1">_xll.BDH($A123,G$6,$B$2,$B$2,"Dir=V","Dts=H")</f>
        <v>8.8320000000000007</v>
      </c>
      <c r="H123">
        <f ca="1">_xll.BDH($A123,H$6,$B$2,$B$2,"Dir=V","Dts=H")</f>
        <v>8.7240000000000002</v>
      </c>
      <c r="I123">
        <f ca="1">_xll.BDH($A123,I$6,$B$2,$B$2,"Dir=V","Dts=H")</f>
        <v>8.8320000000000007</v>
      </c>
      <c r="J123" t="s">
        <v>1414</v>
      </c>
      <c r="K123">
        <f t="shared" si="2"/>
        <v>9.1999999999999993</v>
      </c>
      <c r="L123">
        <f t="shared" si="3"/>
        <v>9.1999999999999993</v>
      </c>
      <c r="M123" t="str">
        <f>_xll.BDS(A123,"BEST_ANALYST_RECS_BULK","headers=n","startrow",MATCH(1,_xll.BDS(A123,"BEST_ANALYST_RECS_BULK","headers=n","endcol=9","startcol=9","array=t"),0),"endrow",MATCH(1,_xll.BDS(A123,"BEST_ANALYST_RECS_BULK","headers=n","endcol=9","startcol=9","array=t"),0),"cols=10;rows=1")</f>
        <v>Keefe Bruyette &amp; Woods</v>
      </c>
      <c r="N123" t="s">
        <v>1011</v>
      </c>
      <c r="O123" t="s">
        <v>17</v>
      </c>
      <c r="P123">
        <v>5</v>
      </c>
      <c r="Q123" t="s">
        <v>18</v>
      </c>
      <c r="R123">
        <v>9.1999999999999993</v>
      </c>
      <c r="S123" t="s">
        <v>19</v>
      </c>
      <c r="T123" s="2">
        <v>45733</v>
      </c>
      <c r="U123">
        <v>1</v>
      </c>
      <c r="V123">
        <v>13.66</v>
      </c>
      <c r="W123" t="str">
        <f>_xll.BDS(A123,"BEST_ANALYST_RECS_BULK","headers=n","startrow",MATCH(2,_xll.BDS(A123,"BEST_ANALYST_RECS_BULK","headers=n","endcol=9","startcol=9","array=t"),0),"endrow",MATCH(2,_xll.BDS(A123,"BEST_ANALYST_RECS_BULK","headers=n","endcol=9","startcol=9","array=t"),0),"cols=10;rows=1")</f>
        <v>ISS-EVA</v>
      </c>
      <c r="X123" t="s">
        <v>32</v>
      </c>
      <c r="Y123" t="s">
        <v>24</v>
      </c>
      <c r="Z123">
        <v>5</v>
      </c>
      <c r="AA123" t="s">
        <v>23</v>
      </c>
      <c r="AB123" t="s">
        <v>29</v>
      </c>
      <c r="AC123" t="s">
        <v>19</v>
      </c>
      <c r="AD123" s="2">
        <v>45489</v>
      </c>
      <c r="AE123">
        <v>2</v>
      </c>
      <c r="AF123">
        <v>12.82</v>
      </c>
      <c r="AG123" t="str">
        <f>_xll.BDS(A123,"BEST_ANALYST_RECS_BULK","headers=n","startrow",MATCH(3,_xll.BDS(A123,"BEST_ANALYST_RECS_BULK","headers=n","endcol=9","startcol=9","array=t"),0),"endrow",MATCH(3,_xll.BDS(A123,"BEST_ANALYST_RECS_BULK","headers=n","endcol=9","startcol=9","array=t"),0),"cols=10;rows=1")</f>
        <v>SEB Bank</v>
      </c>
      <c r="AH123" t="s">
        <v>1305</v>
      </c>
      <c r="AI123" t="s">
        <v>20</v>
      </c>
      <c r="AJ123">
        <v>5</v>
      </c>
      <c r="AK123" t="s">
        <v>18</v>
      </c>
      <c r="AL123">
        <v>9.1999999999999993</v>
      </c>
      <c r="AM123" t="s">
        <v>19</v>
      </c>
      <c r="AN123" s="2">
        <v>45694</v>
      </c>
      <c r="AO123">
        <v>3</v>
      </c>
      <c r="AP123">
        <v>12.78</v>
      </c>
    </row>
    <row r="124" spans="1:42" x14ac:dyDescent="0.25">
      <c r="A124" t="s">
        <v>696</v>
      </c>
      <c r="B124">
        <f ca="1">_xll.BDH(A124,"BEST_EPS",$B$2,$B$2,"BEST_FPERIOD_OVERRIDE=1bf","fill=previous","Days=A")</f>
        <v>0.64300000000000002</v>
      </c>
      <c r="C124">
        <f ca="1">_xll.BDH(A124,"BEST_EPS",$B$2,$B$2,"BEST_FPERIOD_OVERRIDE=2bf","fill=previous","Days=A")</f>
        <v>0.93500000000000005</v>
      </c>
      <c r="D124">
        <f ca="1">_xll.BDH(A124,"BEST_EPS",$B$2,$B$2,"BEST_FPERIOD_OVERRIDE=3bf","fill=previous","Days=A")</f>
        <v>1.0189999999999999</v>
      </c>
      <c r="E124">
        <f ca="1">_xll.BDH(A124,"BEST_TARGET_PRICE",$B$2,$B$2,"fill=previous","Days=A")</f>
        <v>12.489000000000001</v>
      </c>
      <c r="F124">
        <f ca="1">_xll.BDH($A124,F$6,$B$2,$B$2,"Dir=V","Dts=H")</f>
        <v>9.7799999999999994</v>
      </c>
      <c r="G124">
        <f ca="1">_xll.BDH($A124,G$6,$B$2,$B$2,"Dir=V","Dts=H")</f>
        <v>9.8239999999999998</v>
      </c>
      <c r="H124">
        <f ca="1">_xll.BDH($A124,H$6,$B$2,$B$2,"Dir=V","Dts=H")</f>
        <v>9.57</v>
      </c>
      <c r="I124">
        <f ca="1">_xll.BDH($A124,I$6,$B$2,$B$2,"Dir=V","Dts=H")</f>
        <v>9.6460000000000008</v>
      </c>
      <c r="J124" t="s">
        <v>1414</v>
      </c>
      <c r="K124">
        <f t="shared" si="2"/>
        <v>10.4</v>
      </c>
      <c r="L124">
        <f t="shared" si="3"/>
        <v>10</v>
      </c>
      <c r="M124" t="str">
        <f>_xll.BDS(A124,"BEST_ANALYST_RECS_BULK","headers=n","startrow",MATCH(1,_xll.BDS(A124,"BEST_ANALYST_RECS_BULK","headers=n","endcol=9","startcol=9","array=t"),0),"endrow",MATCH(1,_xll.BDS(A124,"BEST_ANALYST_RECS_BULK","headers=n","endcol=9","startcol=9","array=t"),0),"cols=10;rows=1")</f>
        <v>OP Corporate Bank</v>
      </c>
      <c r="N124" t="s">
        <v>1196</v>
      </c>
      <c r="O124" t="s">
        <v>844</v>
      </c>
      <c r="P124">
        <v>2</v>
      </c>
      <c r="Q124" t="s">
        <v>18</v>
      </c>
      <c r="R124">
        <v>10</v>
      </c>
      <c r="S124" t="s">
        <v>22</v>
      </c>
      <c r="T124" s="2">
        <v>45700</v>
      </c>
      <c r="U124">
        <v>1</v>
      </c>
      <c r="V124">
        <v>17.57</v>
      </c>
      <c r="W124" t="str">
        <f>_xll.BDS(A124,"BEST_ANALYST_RECS_BULK","headers=n","startrow",MATCH(2,_xll.BDS(A124,"BEST_ANALYST_RECS_BULK","headers=n","endcol=9","startcol=9","array=t"),0),"endrow",MATCH(2,_xll.BDS(A124,"BEST_ANALYST_RECS_BULK","headers=n","endcol=9","startcol=9","array=t"),0),"cols=10;rows=1")</f>
        <v>Inderes</v>
      </c>
      <c r="X124" t="s">
        <v>900</v>
      </c>
      <c r="Y124" t="s">
        <v>21</v>
      </c>
      <c r="Z124">
        <v>4</v>
      </c>
      <c r="AA124" t="s">
        <v>18</v>
      </c>
      <c r="AB124">
        <v>11</v>
      </c>
      <c r="AC124" t="s">
        <v>19</v>
      </c>
      <c r="AD124" s="2">
        <v>45699</v>
      </c>
      <c r="AE124">
        <v>2</v>
      </c>
      <c r="AF124">
        <v>9.7799999999999994</v>
      </c>
      <c r="AG124" t="str">
        <f>_xll.BDS(A124,"BEST_ANALYST_RECS_BULK","headers=n","startrow",MATCH(3,_xll.BDS(A124,"BEST_ANALYST_RECS_BULK","headers=n","endcol=9","startcol=9","array=t"),0),"endrow",MATCH(3,_xll.BDS(A124,"BEST_ANALYST_RECS_BULK","headers=n","endcol=9","startcol=9","array=t"),0),"cols=10;rows=1")</f>
        <v>BNP Paribas Exane</v>
      </c>
      <c r="AH124" t="s">
        <v>1351</v>
      </c>
      <c r="AI124" t="s">
        <v>25</v>
      </c>
      <c r="AJ124">
        <v>3</v>
      </c>
      <c r="AK124" t="s">
        <v>18</v>
      </c>
      <c r="AL124">
        <v>10.199999999999999</v>
      </c>
      <c r="AM124" t="s">
        <v>19</v>
      </c>
      <c r="AN124" s="2">
        <v>45733</v>
      </c>
      <c r="AO124">
        <v>3</v>
      </c>
      <c r="AP124">
        <v>3.53</v>
      </c>
    </row>
    <row r="125" spans="1:42" x14ac:dyDescent="0.25">
      <c r="A125" t="s">
        <v>554</v>
      </c>
      <c r="B125">
        <f ca="1">_xll.BDH(A125,"BEST_EPS",$B$2,$B$2,"BEST_FPERIOD_OVERRIDE=1bf","fill=previous","Days=A")</f>
        <v>2.0489999999999999</v>
      </c>
      <c r="C125">
        <f ca="1">_xll.BDH(A125,"BEST_EPS",$B$2,$B$2,"BEST_FPERIOD_OVERRIDE=2bf","fill=previous","Days=A")</f>
        <v>2.61</v>
      </c>
      <c r="D125">
        <f ca="1">_xll.BDH(A125,"BEST_EPS",$B$2,$B$2,"BEST_FPERIOD_OVERRIDE=3bf","fill=previous","Days=A")</f>
        <v>2.9489999999999998</v>
      </c>
      <c r="E125">
        <f ca="1">_xll.BDH(A125,"BEST_TARGET_PRICE",$B$2,$B$2,"fill=previous","Days=A")</f>
        <v>32.68</v>
      </c>
      <c r="F125">
        <f ca="1">_xll.BDH($A125,F$6,$B$2,$B$2,"Dir=V","Dts=H")</f>
        <v>27.31</v>
      </c>
      <c r="G125">
        <f ca="1">_xll.BDH($A125,G$6,$B$2,$B$2,"Dir=V","Dts=H")</f>
        <v>27.49</v>
      </c>
      <c r="H125">
        <f ca="1">_xll.BDH($A125,H$6,$B$2,$B$2,"Dir=V","Dts=H")</f>
        <v>27.04</v>
      </c>
      <c r="I125">
        <f ca="1">_xll.BDH($A125,I$6,$B$2,$B$2,"Dir=V","Dts=H")</f>
        <v>27.26</v>
      </c>
      <c r="J125" t="s">
        <v>1414</v>
      </c>
      <c r="K125">
        <f t="shared" si="2"/>
        <v>29.400000000000002</v>
      </c>
      <c r="L125">
        <f t="shared" si="3"/>
        <v>32.200000000000003</v>
      </c>
      <c r="M125" t="str">
        <f>_xll.BDS(A125,"BEST_ANALYST_RECS_BULK","headers=n","startrow",MATCH(1,_xll.BDS(A125,"BEST_ANALYST_RECS_BULK","headers=n","endcol=9","startcol=9","array=t"),0),"endrow",MATCH(1,_xll.BDS(A125,"BEST_ANALYST_RECS_BULK","headers=n","endcol=9","startcol=9","array=t"),0),"cols=10;rows=1")</f>
        <v>Jefferies</v>
      </c>
      <c r="N125" t="s">
        <v>899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tr">
        <f>_xll.BDS(A125,"BEST_ANALYST_RECS_BULK","headers=n","startrow",MATCH(2,_xll.BDS(A125,"BEST_ANALYST_RECS_BULK","headers=n","endcol=9","startcol=9","array=t"),0),"endrow",MATCH(2,_xll.BDS(A125,"BEST_ANALYST_RECS_BULK","headers=n","endcol=9","startcol=9","array=t"),0),"cols=10;rows=1")</f>
        <v>Carnegie Group</v>
      </c>
      <c r="X125" t="s">
        <v>1149</v>
      </c>
      <c r="Y125" t="s">
        <v>28</v>
      </c>
      <c r="Z125">
        <v>3</v>
      </c>
      <c r="AA125" t="s">
        <v>18</v>
      </c>
      <c r="AB125">
        <v>28</v>
      </c>
      <c r="AC125" t="s">
        <v>19</v>
      </c>
      <c r="AD125" s="2">
        <v>45694</v>
      </c>
      <c r="AE125">
        <v>2</v>
      </c>
      <c r="AF125">
        <v>5.35</v>
      </c>
      <c r="AG125" t="e">
        <f>_xll.BDS(A125,"BEST_ANALYST_RECS_BULK","headers=n","startrow",MATCH(3,_xll.BDS(A125,"BEST_ANALYST_RECS_BULK","headers=n","endcol=9","startcol=9","array=t"),0),"endrow",MATCH(3,_xll.BDS(A125,"BEST_ANALYST_RECS_BULK","headers=n","endcol=9","startcol=9","array=t"),0),"cols=10;rows=1")</f>
        <v>#N/A</v>
      </c>
      <c r="AH125" t="s">
        <v>1149</v>
      </c>
      <c r="AI125" t="s">
        <v>28</v>
      </c>
      <c r="AJ125">
        <v>3</v>
      </c>
      <c r="AK125" t="s">
        <v>18</v>
      </c>
      <c r="AL125">
        <v>28</v>
      </c>
      <c r="AM125" t="s">
        <v>19</v>
      </c>
      <c r="AN125" s="2">
        <v>45694</v>
      </c>
      <c r="AO125">
        <v>3</v>
      </c>
      <c r="AP125">
        <v>1.46</v>
      </c>
    </row>
    <row r="126" spans="1:42" x14ac:dyDescent="0.25">
      <c r="A126" t="s">
        <v>612</v>
      </c>
      <c r="B126">
        <f ca="1">_xll.BDH(A126,"BEST_EPS",$B$2,$B$2,"BEST_FPERIOD_OVERRIDE=1bf","fill=previous","Days=A")</f>
        <v>1.018</v>
      </c>
      <c r="C126">
        <f ca="1">_xll.BDH(A126,"BEST_EPS",$B$2,$B$2,"BEST_FPERIOD_OVERRIDE=2bf","fill=previous","Days=A")</f>
        <v>1.125</v>
      </c>
      <c r="D126">
        <f ca="1">_xll.BDH(A126,"BEST_EPS",$B$2,$B$2,"BEST_FPERIOD_OVERRIDE=3bf","fill=previous","Days=A")</f>
        <v>1.2210000000000001</v>
      </c>
      <c r="E126">
        <f ca="1">_xll.BDH(A126,"BEST_TARGET_PRICE",$B$2,$B$2,"fill=previous","Days=A")</f>
        <v>18.827000000000002</v>
      </c>
      <c r="F126">
        <f ca="1">_xll.BDH($A126,F$6,$B$2,$B$2,"Dir=V","Dts=H")</f>
        <v>18.77</v>
      </c>
      <c r="G126">
        <f ca="1">_xll.BDH($A126,G$6,$B$2,$B$2,"Dir=V","Dts=H")</f>
        <v>18.86</v>
      </c>
      <c r="H126">
        <f ca="1">_xll.BDH($A126,H$6,$B$2,$B$2,"Dir=V","Dts=H")</f>
        <v>18.315000000000001</v>
      </c>
      <c r="I126">
        <f ca="1">_xll.BDH($A126,I$6,$B$2,$B$2,"Dir=V","Dts=H")</f>
        <v>18.52</v>
      </c>
      <c r="J126" t="s">
        <v>1414</v>
      </c>
      <c r="K126">
        <f t="shared" si="2"/>
        <v>20.5</v>
      </c>
      <c r="L126">
        <f t="shared" si="3"/>
        <v>21.5</v>
      </c>
      <c r="M126" t="str">
        <f>_xll.BDS(A126,"BEST_ANALYST_RECS_BULK","headers=n","startrow",MATCH(1,_xll.BDS(A126,"BEST_ANALYST_RECS_BULK","headers=n","endcol=9","startcol=9","array=t"),0),"endrow",MATCH(1,_xll.BDS(A126,"BEST_ANALYST_RECS_BULK","headers=n","endcol=9","startcol=9","array=t"),0),"cols=10;rows=1")</f>
        <v>Pareto Securities</v>
      </c>
      <c r="N126" t="s">
        <v>1279</v>
      </c>
      <c r="O126" t="s">
        <v>20</v>
      </c>
      <c r="P126">
        <v>5</v>
      </c>
      <c r="Q126" t="s">
        <v>18</v>
      </c>
      <c r="R126">
        <v>21.5</v>
      </c>
      <c r="S126" t="s">
        <v>22</v>
      </c>
      <c r="T126" s="2">
        <v>45729</v>
      </c>
      <c r="U126">
        <v>1</v>
      </c>
      <c r="V126">
        <v>33.369999999999997</v>
      </c>
      <c r="W126" t="str">
        <f>_xll.BDS(A126,"BEST_ANALYST_RECS_BULK","headers=n","startrow",MATCH(2,_xll.BDS(A126,"BEST_ANALYST_RECS_BULK","headers=n","endcol=9","startcol=9","array=t"),0),"endrow",MATCH(2,_xll.BDS(A126,"BEST_ANALYST_RECS_BULK","headers=n","endcol=9","startcol=9","array=t"),0),"cols=10;rows=1")</f>
        <v>Deutsche Bank</v>
      </c>
      <c r="X126" t="s">
        <v>907</v>
      </c>
      <c r="Y126" t="s">
        <v>28</v>
      </c>
      <c r="Z126">
        <v>3</v>
      </c>
      <c r="AA126" t="s">
        <v>18</v>
      </c>
      <c r="AB126">
        <v>19</v>
      </c>
      <c r="AC126" t="s">
        <v>22</v>
      </c>
      <c r="AD126" s="2">
        <v>45698</v>
      </c>
      <c r="AE126">
        <v>2</v>
      </c>
      <c r="AF126">
        <v>30.25</v>
      </c>
      <c r="AG126" t="str">
        <f>_xll.BDS(A126,"BEST_ANALYST_RECS_BULK","headers=n","startrow",MATCH(3,_xll.BDS(A126,"BEST_ANALYST_RECS_BULK","headers=n","endcol=9","startcol=9","array=t"),0),"endrow",MATCH(3,_xll.BDS(A126,"BEST_ANALYST_RECS_BULK","headers=n","endcol=9","startcol=9","array=t"),0),"cols=10;rows=1")</f>
        <v>Inderes</v>
      </c>
      <c r="AH126" t="s">
        <v>1400</v>
      </c>
      <c r="AI126" t="s">
        <v>21</v>
      </c>
      <c r="AJ126">
        <v>4</v>
      </c>
      <c r="AK126" t="s">
        <v>18</v>
      </c>
      <c r="AL126">
        <v>21</v>
      </c>
      <c r="AM126" t="s">
        <v>19</v>
      </c>
      <c r="AN126" s="2">
        <v>45694</v>
      </c>
      <c r="AO126">
        <v>3</v>
      </c>
      <c r="AP126">
        <v>26.15</v>
      </c>
    </row>
    <row r="127" spans="1:42" x14ac:dyDescent="0.25">
      <c r="A127" t="s">
        <v>664</v>
      </c>
      <c r="B127">
        <f ca="1">_xll.BDH(A127,"BEST_EPS",$B$2,$B$2,"BEST_FPERIOD_OVERRIDE=1bf","fill=previous","Days=A")</f>
        <v>2.508</v>
      </c>
      <c r="C127">
        <f ca="1">_xll.BDH(A127,"BEST_EPS",$B$2,$B$2,"BEST_FPERIOD_OVERRIDE=2bf","fill=previous","Days=A")</f>
        <v>2.88</v>
      </c>
      <c r="D127">
        <f ca="1">_xll.BDH(A127,"BEST_EPS",$B$2,$B$2,"BEST_FPERIOD_OVERRIDE=3bf","fill=previous","Days=A")</f>
        <v>3.2450000000000001</v>
      </c>
      <c r="E127">
        <f ca="1">_xll.BDH(A127,"BEST_TARGET_PRICE",$B$2,$B$2,"fill=previous","Days=A")</f>
        <v>54.478999999999999</v>
      </c>
      <c r="F127">
        <f ca="1">_xll.BDH($A127,F$6,$B$2,$B$2,"Dir=V","Dts=H")</f>
        <v>45.2</v>
      </c>
      <c r="G127">
        <f ca="1">_xll.BDH($A127,G$6,$B$2,$B$2,"Dir=V","Dts=H")</f>
        <v>45.4</v>
      </c>
      <c r="H127">
        <f ca="1">_xll.BDH($A127,H$6,$B$2,$B$2,"Dir=V","Dts=H")</f>
        <v>44.81</v>
      </c>
      <c r="I127">
        <f ca="1">_xll.BDH($A127,I$6,$B$2,$B$2,"Dir=V","Dts=H")</f>
        <v>44.86</v>
      </c>
      <c r="J127" t="s">
        <v>1415</v>
      </c>
      <c r="K127">
        <f t="shared" si="2"/>
        <v>48.866666666666667</v>
      </c>
      <c r="L127">
        <f t="shared" si="3"/>
        <v>48.6</v>
      </c>
      <c r="M127" t="str">
        <f>_xll.BDS(A127,"BEST_ANALYST_RECS_BULK","headers=n","startrow",MATCH(1,_xll.BDS(A127,"BEST_ANALYST_RECS_BULK","headers=n","endcol=9","startcol=9","array=t"),0),"endrow",MATCH(1,_xll.BDS(A127,"BEST_ANALYST_RECS_BULK","headers=n","endcol=9","startcol=9","array=t"),0),"cols=10;rows=1")</f>
        <v>AlphaValue/Baader Europe</v>
      </c>
      <c r="N127" t="s">
        <v>860</v>
      </c>
      <c r="O127" t="s">
        <v>844</v>
      </c>
      <c r="P127">
        <v>2</v>
      </c>
      <c r="Q127" t="s">
        <v>18</v>
      </c>
      <c r="R127">
        <v>48.6</v>
      </c>
      <c r="S127" t="s">
        <v>27</v>
      </c>
      <c r="T127" s="2">
        <v>45722</v>
      </c>
      <c r="U127">
        <v>1</v>
      </c>
      <c r="V127">
        <v>25.75</v>
      </c>
      <c r="W127" t="str">
        <f>_xll.BDS(A127,"BEST_ANALYST_RECS_BULK","headers=n","startrow",MATCH(2,_xll.BDS(A127,"BEST_ANALYST_RECS_BULK","headers=n","endcol=9","startcol=9","array=t"),0),"endrow",MATCH(2,_xll.BDS(A127,"BEST_ANALYST_RECS_BULK","headers=n","endcol=9","startcol=9","array=t"),0),"cols=10;rows=1")</f>
        <v>Barclays</v>
      </c>
      <c r="X127" t="s">
        <v>1108</v>
      </c>
      <c r="Y127" t="s">
        <v>24</v>
      </c>
      <c r="Z127">
        <v>5</v>
      </c>
      <c r="AA127" t="s">
        <v>18</v>
      </c>
      <c r="AB127">
        <v>53</v>
      </c>
      <c r="AC127" t="s">
        <v>19</v>
      </c>
      <c r="AD127" s="2">
        <v>45728</v>
      </c>
      <c r="AE127">
        <v>2</v>
      </c>
      <c r="AF127">
        <v>16.7</v>
      </c>
      <c r="AG127" t="str">
        <f>_xll.BDS(A127,"BEST_ANALYST_RECS_BULK","headers=n","startrow",MATCH(3,_xll.BDS(A127,"BEST_ANALYST_RECS_BULK","headers=n","endcol=9","startcol=9","array=t"),0),"endrow",MATCH(3,_xll.BDS(A127,"BEST_ANALYST_RECS_BULK","headers=n","endcol=9","startcol=9","array=t"),0),"cols=10;rows=1")</f>
        <v>Morningstar</v>
      </c>
      <c r="AH127" t="s">
        <v>1335</v>
      </c>
      <c r="AI127" t="s">
        <v>28</v>
      </c>
      <c r="AJ127">
        <v>3</v>
      </c>
      <c r="AK127" t="s">
        <v>18</v>
      </c>
      <c r="AL127">
        <v>45</v>
      </c>
      <c r="AM127" t="s">
        <v>19</v>
      </c>
      <c r="AN127" s="2">
        <v>45735</v>
      </c>
      <c r="AO127">
        <v>3</v>
      </c>
      <c r="AP127">
        <v>14.78</v>
      </c>
    </row>
    <row r="128" spans="1:42" x14ac:dyDescent="0.25">
      <c r="A128" t="s">
        <v>309</v>
      </c>
      <c r="B128">
        <f ca="1">_xll.BDH(A128,"BEST_EPS",$B$2,$B$2,"BEST_FPERIOD_OVERRIDE=1bf","fill=previous","Days=A")</f>
        <v>2.1139999999999999</v>
      </c>
      <c r="C128">
        <f ca="1">_xll.BDH(A128,"BEST_EPS",$B$2,$B$2,"BEST_FPERIOD_OVERRIDE=2bf","fill=previous","Days=A")</f>
        <v>2.246</v>
      </c>
      <c r="D128">
        <f ca="1">_xll.BDH(A128,"BEST_EPS",$B$2,$B$2,"BEST_FPERIOD_OVERRIDE=3bf","fill=previous","Days=A")</f>
        <v>2.339</v>
      </c>
      <c r="E128">
        <f ca="1">_xll.BDH(A128,"BEST_TARGET_PRICE",$B$2,$B$2,"fill=previous","Days=A")</f>
        <v>17.423999999999999</v>
      </c>
      <c r="F128">
        <f ca="1">_xll.BDH($A128,F$6,$B$2,$B$2,"Dir=V","Dts=H")</f>
        <v>16.989999999999998</v>
      </c>
      <c r="G128">
        <f ca="1">_xll.BDH($A128,G$6,$B$2,$B$2,"Dir=V","Dts=H")</f>
        <v>17.02</v>
      </c>
      <c r="H128">
        <f ca="1">_xll.BDH($A128,H$6,$B$2,$B$2,"Dir=V","Dts=H")</f>
        <v>16.66</v>
      </c>
      <c r="I128">
        <f ca="1">_xll.BDH($A128,I$6,$B$2,$B$2,"Dir=V","Dts=H")</f>
        <v>16.850000000000001</v>
      </c>
      <c r="J128" t="s">
        <v>1415</v>
      </c>
      <c r="K128">
        <f t="shared" si="2"/>
        <v>19.95</v>
      </c>
      <c r="L128">
        <f t="shared" si="3"/>
        <v>20.9</v>
      </c>
      <c r="M128" t="str">
        <f>_xll.BDS(A128,"BEST_ANALYST_RECS_BULK","headers=n","startrow",MATCH(1,_xll.BDS(A128,"BEST_ANALYST_RECS_BULK","headers=n","endcol=9","startcol=9","array=t"),0),"endrow",MATCH(1,_xll.BDS(A128,"BEST_ANALYST_RECS_BULK","headers=n","endcol=9","startcol=9","array=t"),0),"cols=10;rows=1")</f>
        <v>AlphaValue/Baader Europe</v>
      </c>
      <c r="N128" t="s">
        <v>851</v>
      </c>
      <c r="O128" t="s">
        <v>20</v>
      </c>
      <c r="P128">
        <v>5</v>
      </c>
      <c r="Q128" t="s">
        <v>18</v>
      </c>
      <c r="R128">
        <v>20.9</v>
      </c>
      <c r="S128" t="s">
        <v>27</v>
      </c>
      <c r="T128" s="2">
        <v>45722</v>
      </c>
      <c r="U128">
        <v>1</v>
      </c>
      <c r="V128">
        <v>37.36</v>
      </c>
      <c r="W128" t="str">
        <f>_xll.BDS(A128,"BEST_ANALYST_RECS_BULK","headers=n","startrow",MATCH(2,_xll.BDS(A128,"BEST_ANALYST_RECS_BULK","headers=n","endcol=9","startcol=9","array=t"),0),"endrow",MATCH(2,_xll.BDS(A128,"BEST_ANALYST_RECS_BULK","headers=n","endcol=9","startcol=9","array=t"),0),"cols=10;rows=1")</f>
        <v>Deutsche Bank</v>
      </c>
      <c r="X128" t="s">
        <v>1031</v>
      </c>
      <c r="Y128" t="s">
        <v>20</v>
      </c>
      <c r="Z128">
        <v>5</v>
      </c>
      <c r="AA128" t="s">
        <v>18</v>
      </c>
      <c r="AB128">
        <v>19</v>
      </c>
      <c r="AC128" t="s">
        <v>22</v>
      </c>
      <c r="AD128" s="2">
        <v>45733</v>
      </c>
      <c r="AE128">
        <v>2</v>
      </c>
      <c r="AF128">
        <v>34</v>
      </c>
      <c r="AG128" t="str">
        <f>_xll.BDS(A128,"BEST_ANALYST_RECS_BULK","headers=n","startrow",MATCH(3,_xll.BDS(A128,"BEST_ANALYST_RECS_BULK","headers=n","endcol=9","startcol=9","array=t"),0),"endrow",MATCH(3,_xll.BDS(A128,"BEST_ANALYST_RECS_BULK","headers=n","endcol=9","startcol=9","array=t"),0),"cols=10;rows=1")</f>
        <v>ISS-EVA</v>
      </c>
      <c r="AH128" t="s">
        <v>32</v>
      </c>
      <c r="AI128" t="s">
        <v>20</v>
      </c>
      <c r="AJ128">
        <v>5</v>
      </c>
      <c r="AK128" t="s">
        <v>23</v>
      </c>
      <c r="AL128" t="s">
        <v>29</v>
      </c>
      <c r="AM128" t="s">
        <v>19</v>
      </c>
      <c r="AN128" s="2">
        <v>45510</v>
      </c>
      <c r="AO128">
        <v>3</v>
      </c>
      <c r="AP128">
        <v>28</v>
      </c>
    </row>
    <row r="129" spans="1:42" x14ac:dyDescent="0.25">
      <c r="A129" t="s">
        <v>604</v>
      </c>
      <c r="B129">
        <f ca="1">_xll.BDH(A129,"BEST_EPS",$B$2,$B$2,"BEST_FPERIOD_OVERRIDE=1bf","fill=previous","Days=A")</f>
        <v>6.53</v>
      </c>
      <c r="C129">
        <f ca="1">_xll.BDH(A129,"BEST_EPS",$B$2,$B$2,"BEST_FPERIOD_OVERRIDE=2bf","fill=previous","Days=A")</f>
        <v>7.4610000000000003</v>
      </c>
      <c r="D129">
        <f ca="1">_xll.BDH(A129,"BEST_EPS",$B$2,$B$2,"BEST_FPERIOD_OVERRIDE=3bf","fill=previous","Days=A")</f>
        <v>8.1150000000000002</v>
      </c>
      <c r="E129">
        <f ca="1">_xll.BDH(A129,"BEST_TARGET_PRICE",$B$2,$B$2,"fill=previous","Days=A")</f>
        <v>132.9</v>
      </c>
      <c r="F129">
        <f ca="1">_xll.BDH($A129,F$6,$B$2,$B$2,"Dir=V","Dts=H")</f>
        <v>99.3</v>
      </c>
      <c r="G129">
        <f ca="1">_xll.BDH($A129,G$6,$B$2,$B$2,"Dir=V","Dts=H")</f>
        <v>99.7</v>
      </c>
      <c r="H129">
        <f ca="1">_xll.BDH($A129,H$6,$B$2,$B$2,"Dir=V","Dts=H")</f>
        <v>98.15</v>
      </c>
      <c r="I129">
        <f ca="1">_xll.BDH($A129,I$6,$B$2,$B$2,"Dir=V","Dts=H")</f>
        <v>99.25</v>
      </c>
      <c r="J129" t="s">
        <v>1415</v>
      </c>
      <c r="K129">
        <f t="shared" si="2"/>
        <v>127.5</v>
      </c>
      <c r="L129">
        <f t="shared" si="3"/>
        <v>137</v>
      </c>
      <c r="M129" t="str">
        <f>_xll.BDS(A129,"BEST_ANALYST_RECS_BULK","headers=n","startrow",MATCH(1,_xll.BDS(A129,"BEST_ANALYST_RECS_BULK","headers=n","endcol=9","startcol=9","array=t"),0),"endrow",MATCH(1,_xll.BDS(A129,"BEST_ANALYST_RECS_BULK","headers=n","endcol=9","startcol=9","array=t"),0),"cols=10;rows=1")</f>
        <v>ISS-EVA</v>
      </c>
      <c r="N129" t="s">
        <v>32</v>
      </c>
      <c r="O129" t="s">
        <v>45</v>
      </c>
      <c r="P129">
        <v>1</v>
      </c>
      <c r="Q129" t="s">
        <v>18</v>
      </c>
      <c r="R129" t="s">
        <v>29</v>
      </c>
      <c r="S129" t="s">
        <v>19</v>
      </c>
      <c r="T129" s="2">
        <v>45566</v>
      </c>
      <c r="U129">
        <v>1</v>
      </c>
      <c r="V129">
        <v>19.239999999999998</v>
      </c>
      <c r="W129" t="str">
        <f>_xll.BDS(A129,"BEST_ANALYST_RECS_BULK","headers=n","startrow",MATCH(2,_xll.BDS(A129,"BEST_ANALYST_RECS_BULK","headers=n","endcol=9","startcol=9","array=t"),0),"endrow",MATCH(2,_xll.BDS(A129,"BEST_ANALYST_RECS_BULK","headers=n","endcol=9","startcol=9","array=t"),0),"cols=10;rows=1")</f>
        <v>AlphaValue/Baader Europe</v>
      </c>
      <c r="X129" t="s">
        <v>866</v>
      </c>
      <c r="Y129" t="s">
        <v>20</v>
      </c>
      <c r="Z129">
        <v>5</v>
      </c>
      <c r="AA129" t="s">
        <v>18</v>
      </c>
      <c r="AB129">
        <v>137</v>
      </c>
      <c r="AC129" t="s">
        <v>27</v>
      </c>
      <c r="AD129" s="2">
        <v>45722</v>
      </c>
      <c r="AE129">
        <v>2</v>
      </c>
      <c r="AF129">
        <v>9.14</v>
      </c>
      <c r="AG129" t="str">
        <f>_xll.BDS(A129,"BEST_ANALYST_RECS_BULK","headers=n","startrow",MATCH(3,_xll.BDS(A129,"BEST_ANALYST_RECS_BULK","headers=n","endcol=9","startcol=9","array=t"),0),"endrow",MATCH(3,_xll.BDS(A129,"BEST_ANALYST_RECS_BULK","headers=n","endcol=9","startcol=9","array=t"),0),"cols=10;rows=1")</f>
        <v>Grupo Santander</v>
      </c>
      <c r="AH129" t="s">
        <v>1007</v>
      </c>
      <c r="AI129" t="s">
        <v>39</v>
      </c>
      <c r="AJ129">
        <v>1</v>
      </c>
      <c r="AK129" t="s">
        <v>18</v>
      </c>
      <c r="AL129">
        <v>118</v>
      </c>
      <c r="AM129" t="s">
        <v>19</v>
      </c>
      <c r="AN129" s="2">
        <v>45708</v>
      </c>
      <c r="AO129">
        <v>3</v>
      </c>
      <c r="AP129">
        <v>5.97</v>
      </c>
    </row>
    <row r="130" spans="1:42" x14ac:dyDescent="0.25">
      <c r="A130" t="s">
        <v>145</v>
      </c>
      <c r="B130">
        <f ca="1">_xll.BDH(A130,"BEST_EPS",$B$2,$B$2,"BEST_FPERIOD_OVERRIDE=1bf","fill=previous","Days=A")</f>
        <v>7.0469999999999997</v>
      </c>
      <c r="C130">
        <f ca="1">_xll.BDH(A130,"BEST_EPS",$B$2,$B$2,"BEST_FPERIOD_OVERRIDE=2bf","fill=previous","Days=A")</f>
        <v>7.7690000000000001</v>
      </c>
      <c r="D130">
        <f ca="1">_xll.BDH(A130,"BEST_EPS",$B$2,$B$2,"BEST_FPERIOD_OVERRIDE=3bf","fill=previous","Days=A")</f>
        <v>8.5060000000000002</v>
      </c>
      <c r="E130">
        <f ca="1">_xll.BDH(A130,"BEST_TARGET_PRICE",$B$2,$B$2,"fill=previous","Days=A")</f>
        <v>195.4</v>
      </c>
      <c r="F130">
        <f ca="1">_xll.BDH($A130,F$6,$B$2,$B$2,"Dir=V","Dts=H")</f>
        <v>179.96</v>
      </c>
      <c r="G130">
        <f ca="1">_xll.BDH($A130,G$6,$B$2,$B$2,"Dir=V","Dts=H")</f>
        <v>180.4</v>
      </c>
      <c r="H130">
        <f ca="1">_xll.BDH($A130,H$6,$B$2,$B$2,"Dir=V","Dts=H")</f>
        <v>177.46</v>
      </c>
      <c r="I130">
        <f ca="1">_xll.BDH($A130,I$6,$B$2,$B$2,"Dir=V","Dts=H")</f>
        <v>177.78</v>
      </c>
      <c r="J130" t="s">
        <v>1415</v>
      </c>
      <c r="K130">
        <f t="shared" si="2"/>
        <v>202.33333333333334</v>
      </c>
      <c r="L130">
        <f t="shared" si="3"/>
        <v>210</v>
      </c>
      <c r="M130" t="str">
        <f>_xll.BDS(A130,"BEST_ANALYST_RECS_BULK","headers=n","startrow",MATCH(1,_xll.BDS(A130,"BEST_ANALYST_RECS_BULK","headers=n","endcol=9","startcol=9","array=t"),0),"endrow",MATCH(1,_xll.BDS(A130,"BEST_ANALYST_RECS_BULK","headers=n","endcol=9","startcol=9","array=t"),0),"cols=10;rows=1")</f>
        <v>Jefferies</v>
      </c>
      <c r="N130" t="s">
        <v>1093</v>
      </c>
      <c r="O130" t="s">
        <v>20</v>
      </c>
      <c r="P130">
        <v>5</v>
      </c>
      <c r="Q130" t="s">
        <v>18</v>
      </c>
      <c r="R130">
        <v>210</v>
      </c>
      <c r="S130" t="s">
        <v>19</v>
      </c>
      <c r="T130" s="2">
        <v>45712</v>
      </c>
      <c r="U130">
        <v>1</v>
      </c>
      <c r="V130">
        <v>18.059999999999999</v>
      </c>
      <c r="W130" t="str">
        <f>_xll.BDS(A130,"BEST_ANALYST_RECS_BULK","headers=n","startrow",MATCH(2,_xll.BDS(A130,"BEST_ANALYST_RECS_BULK","headers=n","endcol=9","startcol=9","array=t"),0),"endrow",MATCH(2,_xll.BDS(A130,"BEST_ANALYST_RECS_BULK","headers=n","endcol=9","startcol=9","array=t"),0),"cols=10;rows=1")</f>
        <v>AlphaValue/Baader Europe</v>
      </c>
      <c r="X130" t="s">
        <v>1207</v>
      </c>
      <c r="Y130" t="s">
        <v>832</v>
      </c>
      <c r="Z130">
        <v>4</v>
      </c>
      <c r="AA130" t="s">
        <v>18</v>
      </c>
      <c r="AB130">
        <v>210</v>
      </c>
      <c r="AC130" t="s">
        <v>27</v>
      </c>
      <c r="AD130" s="2">
        <v>45714</v>
      </c>
      <c r="AE130">
        <v>2</v>
      </c>
      <c r="AF130">
        <v>16.010000000000002</v>
      </c>
      <c r="AG130" t="str">
        <f>_xll.BDS(A130,"BEST_ANALYST_RECS_BULK","headers=n","startrow",MATCH(3,_xll.BDS(A130,"BEST_ANALYST_RECS_BULK","headers=n","endcol=9","startcol=9","array=t"),0),"endrow",MATCH(3,_xll.BDS(A130,"BEST_ANALYST_RECS_BULK","headers=n","endcol=9","startcol=9","array=t"),0),"cols=10;rows=1")</f>
        <v>Morningstar</v>
      </c>
      <c r="AH130" t="s">
        <v>1483</v>
      </c>
      <c r="AI130" t="s">
        <v>28</v>
      </c>
      <c r="AJ130">
        <v>3</v>
      </c>
      <c r="AK130" t="s">
        <v>18</v>
      </c>
      <c r="AL130">
        <v>187</v>
      </c>
      <c r="AM130" t="s">
        <v>19</v>
      </c>
      <c r="AN130" s="2">
        <v>45709</v>
      </c>
      <c r="AO130">
        <v>3</v>
      </c>
      <c r="AP130">
        <v>11.84</v>
      </c>
    </row>
    <row r="131" spans="1:42" x14ac:dyDescent="0.25">
      <c r="A131" t="s">
        <v>135</v>
      </c>
      <c r="B131">
        <f ca="1">_xll.BDH(A131,"BEST_EPS",$B$2,$B$2,"BEST_FPERIOD_OVERRIDE=1bf","fill=previous","Days=A")</f>
        <v>6.8769999999999998</v>
      </c>
      <c r="C131">
        <f ca="1">_xll.BDH(A131,"BEST_EPS",$B$2,$B$2,"BEST_FPERIOD_OVERRIDE=2bf","fill=previous","Days=A")</f>
        <v>8.3420000000000005</v>
      </c>
      <c r="D131">
        <f ca="1">_xll.BDH(A131,"BEST_EPS",$B$2,$B$2,"BEST_FPERIOD_OVERRIDE=3bf","fill=previous","Days=A")</f>
        <v>9.9730000000000008</v>
      </c>
      <c r="E131">
        <f ca="1">_xll.BDH(A131,"BEST_TARGET_PRICE",$B$2,$B$2,"fill=previous","Days=A")</f>
        <v>186.16</v>
      </c>
      <c r="F131">
        <f ca="1">_xll.BDH($A131,F$6,$B$2,$B$2,"Dir=V","Dts=H")</f>
        <v>170.58</v>
      </c>
      <c r="G131">
        <f ca="1">_xll.BDH($A131,G$6,$B$2,$B$2,"Dir=V","Dts=H")</f>
        <v>171.04</v>
      </c>
      <c r="H131">
        <f ca="1">_xll.BDH($A131,H$6,$B$2,$B$2,"Dir=V","Dts=H")</f>
        <v>165.34</v>
      </c>
      <c r="I131">
        <f ca="1">_xll.BDH($A131,I$6,$B$2,$B$2,"Dir=V","Dts=H")</f>
        <v>167.36</v>
      </c>
      <c r="J131" t="s">
        <v>1415</v>
      </c>
      <c r="K131">
        <f t="shared" si="2"/>
        <v>191</v>
      </c>
      <c r="L131">
        <f t="shared" si="3"/>
        <v>165</v>
      </c>
      <c r="M131" t="str">
        <f>_xll.BDS(A131,"BEST_ANALYST_RECS_BULK","headers=n","startrow",MATCH(1,_xll.BDS(A131,"BEST_ANALYST_RECS_BULK","headers=n","endcol=9","startcol=9","array=t"),0),"endrow",MATCH(1,_xll.BDS(A131,"BEST_ANALYST_RECS_BULK","headers=n","endcol=9","startcol=9","array=t"),0),"cols=10;rows=1")</f>
        <v>Morningstar</v>
      </c>
      <c r="N131" t="s">
        <v>42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45709</v>
      </c>
      <c r="U131">
        <v>1</v>
      </c>
      <c r="V131">
        <v>19.29</v>
      </c>
      <c r="W131" t="str">
        <f>_xll.BDS(A131,"BEST_ANALYST_RECS_BULK","headers=n","startrow",MATCH(2,_xll.BDS(A131,"BEST_ANALYST_RECS_BULK","headers=n","endcol=9","startcol=9","array=t"),0),"endrow",MATCH(2,_xll.BDS(A131,"BEST_ANALYST_RECS_BULK","headers=n","endcol=9","startcol=9","array=t"),0),"cols=10;rows=1")</f>
        <v>CIC Market Solutions</v>
      </c>
      <c r="X131" t="s">
        <v>1039</v>
      </c>
      <c r="Y131" t="s">
        <v>20</v>
      </c>
      <c r="Z131">
        <v>5</v>
      </c>
      <c r="AA131" t="s">
        <v>18</v>
      </c>
      <c r="AB131">
        <v>197</v>
      </c>
      <c r="AC131" t="s">
        <v>22</v>
      </c>
      <c r="AD131" s="2">
        <v>45728</v>
      </c>
      <c r="AE131">
        <v>2</v>
      </c>
      <c r="AF131">
        <v>7.14</v>
      </c>
      <c r="AG131" t="str">
        <f>_xll.BDS(A131,"BEST_ANALYST_RECS_BULK","headers=n","startrow",MATCH(3,_xll.BDS(A131,"BEST_ANALYST_RECS_BULK","headers=n","endcol=9","startcol=9","array=t"),0),"endrow",MATCH(3,_xll.BDS(A131,"BEST_ANALYST_RECS_BULK","headers=n","endcol=9","startcol=9","array=t"),0),"cols=10;rows=1")</f>
        <v>AlphaValue/Baader Europe</v>
      </c>
      <c r="AH131" t="s">
        <v>886</v>
      </c>
      <c r="AI131" t="s">
        <v>832</v>
      </c>
      <c r="AJ131">
        <v>4</v>
      </c>
      <c r="AK131" t="s">
        <v>18</v>
      </c>
      <c r="AL131">
        <v>211</v>
      </c>
      <c r="AM131" t="s">
        <v>27</v>
      </c>
      <c r="AN131" s="2">
        <v>45733</v>
      </c>
      <c r="AO131">
        <v>3</v>
      </c>
      <c r="AP131">
        <v>5.58</v>
      </c>
    </row>
    <row r="132" spans="1:42" x14ac:dyDescent="0.25">
      <c r="A132" t="s">
        <v>792</v>
      </c>
      <c r="B132">
        <f ca="1">_xll.BDH(A132,"BEST_EPS",$B$2,$B$2,"BEST_FPERIOD_OVERRIDE=1bf","fill=previous","Days=A")</f>
        <v>9.0329999999999995</v>
      </c>
      <c r="C132">
        <f ca="1">_xll.BDH(A132,"BEST_EPS",$B$2,$B$2,"BEST_FPERIOD_OVERRIDE=2bf","fill=previous","Days=A")</f>
        <v>10.063000000000001</v>
      </c>
      <c r="D132">
        <f ca="1">_xll.BDH(A132,"BEST_EPS",$B$2,$B$2,"BEST_FPERIOD_OVERRIDE=3bf","fill=previous","Days=A")</f>
        <v>11.116</v>
      </c>
      <c r="E132">
        <f ca="1">_xll.BDH(A132,"BEST_TARGET_PRICE",$B$2,$B$2,"fill=previous","Days=A")</f>
        <v>102.471</v>
      </c>
      <c r="F132">
        <f ca="1">_xll.BDH($A132,F$6,$B$2,$B$2,"Dir=V","Dts=H")</f>
        <v>81.05</v>
      </c>
      <c r="G132">
        <f ca="1">_xll.BDH($A132,G$6,$B$2,$B$2,"Dir=V","Dts=H")</f>
        <v>81.5</v>
      </c>
      <c r="H132">
        <f ca="1">_xll.BDH($A132,H$6,$B$2,$B$2,"Dir=V","Dts=H")</f>
        <v>76.8</v>
      </c>
      <c r="I132">
        <f ca="1">_xll.BDH($A132,I$6,$B$2,$B$2,"Dir=V","Dts=H")</f>
        <v>77.099999999999994</v>
      </c>
      <c r="J132" t="s">
        <v>1415</v>
      </c>
      <c r="K132">
        <f t="shared" si="2"/>
        <v>92</v>
      </c>
      <c r="L132">
        <f t="shared" si="3"/>
        <v>100</v>
      </c>
      <c r="M132" t="str">
        <f>_xll.BDS(A132,"BEST_ANALYST_RECS_BULK","headers=n","startrow",MATCH(1,_xll.BDS(A132,"BEST_ANALYST_RECS_BULK","headers=n","endcol=9","startcol=9","array=t"),0),"endrow",MATCH(1,_xll.BDS(A132,"BEST_ANALYST_RECS_BULK","headers=n","endcol=9","startcol=9","array=t"),0),"cols=10;rows=1")</f>
        <v>Citi</v>
      </c>
      <c r="N132" t="s">
        <v>922</v>
      </c>
      <c r="O132" t="s">
        <v>20</v>
      </c>
      <c r="P132">
        <v>5</v>
      </c>
      <c r="Q132" t="s">
        <v>18</v>
      </c>
      <c r="R132">
        <v>100</v>
      </c>
      <c r="S132" t="s">
        <v>19</v>
      </c>
      <c r="T132" s="2">
        <v>45716</v>
      </c>
      <c r="U132">
        <v>1</v>
      </c>
      <c r="V132">
        <v>10.37</v>
      </c>
      <c r="W132" t="str">
        <f>_xll.BDS(A132,"BEST_ANALYST_RECS_BULK","headers=n","startrow",MATCH(2,_xll.BDS(A132,"BEST_ANALYST_RECS_BULK","headers=n","endcol=9","startcol=9","array=t"),0),"endrow",MATCH(2,_xll.BDS(A132,"BEST_ANALYST_RECS_BULK","headers=n","endcol=9","startcol=9","array=t"),0),"cols=10;rows=1")</f>
        <v>JP Morgan</v>
      </c>
      <c r="X132" t="s">
        <v>867</v>
      </c>
      <c r="Y132" t="s">
        <v>25</v>
      </c>
      <c r="Z132">
        <v>3</v>
      </c>
      <c r="AA132" t="s">
        <v>18</v>
      </c>
      <c r="AB132">
        <v>92</v>
      </c>
      <c r="AC132" t="s">
        <v>19</v>
      </c>
      <c r="AD132" s="2">
        <v>45677</v>
      </c>
      <c r="AE132">
        <v>2</v>
      </c>
      <c r="AF132">
        <v>6.13</v>
      </c>
      <c r="AG132" t="str">
        <f>_xll.BDS(A132,"BEST_ANALYST_RECS_BULK","headers=n","startrow",MATCH(3,_xll.BDS(A132,"BEST_ANALYST_RECS_BULK","headers=n","endcol=9","startcol=9","array=t"),0),"endrow",MATCH(3,_xll.BDS(A132,"BEST_ANALYST_RECS_BULK","headers=n","endcol=9","startcol=9","array=t"),0),"cols=10;rows=1")</f>
        <v>Goldman Sachs</v>
      </c>
      <c r="AH132" t="s">
        <v>1467</v>
      </c>
      <c r="AI132" t="s">
        <v>25</v>
      </c>
      <c r="AJ132">
        <v>3</v>
      </c>
      <c r="AK132" t="s">
        <v>18</v>
      </c>
      <c r="AL132">
        <v>84</v>
      </c>
      <c r="AM132" t="s">
        <v>22</v>
      </c>
      <c r="AN132" s="2">
        <v>45720</v>
      </c>
      <c r="AO132">
        <v>3</v>
      </c>
      <c r="AP132">
        <v>0</v>
      </c>
    </row>
    <row r="133" spans="1:42" x14ac:dyDescent="0.25">
      <c r="A133" t="s">
        <v>714</v>
      </c>
      <c r="B133">
        <f ca="1">_xll.BDH(A133,"BEST_EPS",$B$2,$B$2,"BEST_FPERIOD_OVERRIDE=1bf","fill=previous","Days=A")</f>
        <v>1.742</v>
      </c>
      <c r="C133">
        <f ca="1">_xll.BDH(A133,"BEST_EPS",$B$2,$B$2,"BEST_FPERIOD_OVERRIDE=2bf","fill=previous","Days=A")</f>
        <v>2.1150000000000002</v>
      </c>
      <c r="D133">
        <f ca="1">_xll.BDH(A133,"BEST_EPS",$B$2,$B$2,"BEST_FPERIOD_OVERRIDE=3bf","fill=previous","Days=A")</f>
        <v>2.0619999999999998</v>
      </c>
      <c r="E133">
        <f ca="1">_xll.BDH(A133,"BEST_TARGET_PRICE",$B$2,$B$2,"fill=previous","Days=A")</f>
        <v>23.788</v>
      </c>
      <c r="F133">
        <f ca="1">_xll.BDH($A133,F$6,$B$2,$B$2,"Dir=V","Dts=H")</f>
        <v>25.09</v>
      </c>
      <c r="G133">
        <f ca="1">_xll.BDH($A133,G$6,$B$2,$B$2,"Dir=V","Dts=H")</f>
        <v>25.21</v>
      </c>
      <c r="H133">
        <f ca="1">_xll.BDH($A133,H$6,$B$2,$B$2,"Dir=V","Dts=H")</f>
        <v>23.77</v>
      </c>
      <c r="I133">
        <f ca="1">_xll.BDH($A133,I$6,$B$2,$B$2,"Dir=V","Dts=H")</f>
        <v>23.77</v>
      </c>
      <c r="J133" t="s">
        <v>1415</v>
      </c>
      <c r="K133">
        <f t="shared" si="2"/>
        <v>25.333333333333332</v>
      </c>
      <c r="L133">
        <f t="shared" si="3"/>
        <v>26</v>
      </c>
      <c r="M133" t="e">
        <f>_xll.BDS(A133,"BEST_ANALYST_RECS_BULK","headers=n","startrow",MATCH(1,_xll.BDS(A133,"BEST_ANALYST_RECS_BULK","headers=n","endcol=9","startcol=9","array=t"),0),"endrow",MATCH(1,_xll.BDS(A133,"BEST_ANALYST_RECS_BULK","headers=n","endcol=9","startcol=9","array=t"),0),"cols=10;rows=1")</f>
        <v>#N/A</v>
      </c>
      <c r="N133" t="s">
        <v>1090</v>
      </c>
      <c r="O133" t="s">
        <v>25</v>
      </c>
      <c r="P133">
        <v>3</v>
      </c>
      <c r="Q133" t="s">
        <v>18</v>
      </c>
      <c r="R133">
        <v>24</v>
      </c>
      <c r="S133" t="s">
        <v>22</v>
      </c>
      <c r="T133" s="2">
        <v>45663</v>
      </c>
      <c r="U133">
        <v>6</v>
      </c>
      <c r="V133">
        <v>26.05</v>
      </c>
      <c r="W133" t="str">
        <f>_xll.BDS(A133,"BEST_ANALYST_RECS_BULK","headers=n","startrow",MATCH(2,_xll.BDS(A133,"BEST_ANALYST_RECS_BULK","headers=n","endcol=9","startcol=9","array=t"),0),"endrow",MATCH(2,_xll.BDS(A133,"BEST_ANALYST_RECS_BULK","headers=n","endcol=9","startcol=9","array=t"),0),"cols=10;rows=1")</f>
        <v>Deutsche Bank</v>
      </c>
      <c r="X133" t="s">
        <v>1394</v>
      </c>
      <c r="Y133" t="s">
        <v>20</v>
      </c>
      <c r="Z133">
        <v>5</v>
      </c>
      <c r="AA133" t="s">
        <v>18</v>
      </c>
      <c r="AB133">
        <v>26</v>
      </c>
      <c r="AC133" t="s">
        <v>22</v>
      </c>
      <c r="AD133" s="2">
        <v>45732</v>
      </c>
      <c r="AE133">
        <v>2</v>
      </c>
      <c r="AF133">
        <v>97.06</v>
      </c>
      <c r="AG133" t="str">
        <f>_xll.BDS(A133,"BEST_ANALYST_RECS_BULK","headers=n","startrow",MATCH(3,_xll.BDS(A133,"BEST_ANALYST_RECS_BULK","headers=n","endcol=9","startcol=9","array=t"),0),"endrow",MATCH(3,_xll.BDS(A133,"BEST_ANALYST_RECS_BULK","headers=n","endcol=9","startcol=9","array=t"),0),"cols=10;rows=1")</f>
        <v>Citi</v>
      </c>
      <c r="AH133" t="s">
        <v>1044</v>
      </c>
      <c r="AI133" t="s">
        <v>25</v>
      </c>
      <c r="AJ133">
        <v>3</v>
      </c>
      <c r="AK133" t="s">
        <v>26</v>
      </c>
      <c r="AL133">
        <v>26</v>
      </c>
      <c r="AM133" t="s">
        <v>19</v>
      </c>
      <c r="AN133" s="2">
        <v>45726</v>
      </c>
      <c r="AO133">
        <v>3</v>
      </c>
      <c r="AP133">
        <v>92.17</v>
      </c>
    </row>
    <row r="134" spans="1:42" x14ac:dyDescent="0.25">
      <c r="A134" t="s">
        <v>560</v>
      </c>
      <c r="B134">
        <f ca="1">_xll.BDH(A134,"BEST_EPS",$B$2,$B$2,"BEST_FPERIOD_OVERRIDE=1bf","fill=previous","Days=A")</f>
        <v>14.353999999999999</v>
      </c>
      <c r="C134">
        <f ca="1">_xll.BDH(A134,"BEST_EPS",$B$2,$B$2,"BEST_FPERIOD_OVERRIDE=2bf","fill=previous","Days=A")</f>
        <v>17.27</v>
      </c>
      <c r="D134">
        <f ca="1">_xll.BDH(A134,"BEST_EPS",$B$2,$B$2,"BEST_FPERIOD_OVERRIDE=3bf","fill=previous","Days=A")</f>
        <v>19.751000000000001</v>
      </c>
      <c r="E134">
        <f ca="1">_xll.BDH(A134,"BEST_TARGET_PRICE",$B$2,$B$2,"fill=previous","Days=A")</f>
        <v>281.33300000000003</v>
      </c>
      <c r="F134">
        <f ca="1">_xll.BDH($A134,F$6,$B$2,$B$2,"Dir=V","Dts=H")</f>
        <v>316.60000000000002</v>
      </c>
      <c r="G134">
        <f ca="1">_xll.BDH($A134,G$6,$B$2,$B$2,"Dir=V","Dts=H")</f>
        <v>316.8</v>
      </c>
      <c r="H134">
        <f ca="1">_xll.BDH($A134,H$6,$B$2,$B$2,"Dir=V","Dts=H")</f>
        <v>299.60000000000002</v>
      </c>
      <c r="I134">
        <f ca="1">_xll.BDH($A134,I$6,$B$2,$B$2,"Dir=V","Dts=H")</f>
        <v>306.39999999999998</v>
      </c>
      <c r="J134" t="s">
        <v>1415</v>
      </c>
      <c r="K134">
        <f t="shared" si="2"/>
        <v>311</v>
      </c>
      <c r="L134">
        <f t="shared" si="3"/>
        <v>370</v>
      </c>
      <c r="M134" t="str">
        <f>_xll.BDS(A134,"BEST_ANALYST_RECS_BULK","headers=n","startrow",MATCH(1,_xll.BDS(A134,"BEST_ANALYST_RECS_BULK","headers=n","endcol=9","startcol=9","array=t"),0),"endrow",MATCH(1,_xll.BDS(A134,"BEST_ANALYST_RECS_BULK","headers=n","endcol=9","startcol=9","array=t"),0),"cols=10;rows=1")</f>
        <v>ISS-EVA</v>
      </c>
      <c r="N134" t="s">
        <v>32</v>
      </c>
      <c r="O134" t="s">
        <v>24</v>
      </c>
      <c r="P134">
        <v>5</v>
      </c>
      <c r="Q134" t="s">
        <v>23</v>
      </c>
      <c r="R134" t="s">
        <v>29</v>
      </c>
      <c r="S134" t="s">
        <v>19</v>
      </c>
      <c r="T134" s="2">
        <v>45500</v>
      </c>
      <c r="U134">
        <v>1</v>
      </c>
      <c r="V134">
        <v>68.91</v>
      </c>
      <c r="W134" t="str">
        <f>_xll.BDS(A134,"BEST_ANALYST_RECS_BULK","headers=n","startrow",MATCH(2,_xll.BDS(A134,"BEST_ANALYST_RECS_BULK","headers=n","endcol=9","startcol=9","array=t"),0),"endrow",MATCH(2,_xll.BDS(A134,"BEST_ANALYST_RECS_BULK","headers=n","endcol=9","startcol=9","array=t"),0),"cols=10;rows=1")</f>
        <v>Stifel</v>
      </c>
      <c r="X134" t="s">
        <v>1282</v>
      </c>
      <c r="Y134" t="s">
        <v>20</v>
      </c>
      <c r="Z134">
        <v>5</v>
      </c>
      <c r="AA134" t="s">
        <v>18</v>
      </c>
      <c r="AB134">
        <v>370</v>
      </c>
      <c r="AC134" t="s">
        <v>19</v>
      </c>
      <c r="AD134" s="2">
        <v>45722</v>
      </c>
      <c r="AE134">
        <v>2</v>
      </c>
      <c r="AF134">
        <v>65.989999999999995</v>
      </c>
      <c r="AG134" t="str">
        <f>_xll.BDS(A134,"BEST_ANALYST_RECS_BULK","headers=n","startrow",MATCH(3,_xll.BDS(A134,"BEST_ANALYST_RECS_BULK","headers=n","endcol=9","startcol=9","array=t"),0),"endrow",MATCH(3,_xll.BDS(A134,"BEST_ANALYST_RECS_BULK","headers=n","endcol=9","startcol=9","array=t"),0),"cols=10;rows=1")</f>
        <v>BNP Paribas Exane</v>
      </c>
      <c r="AH134" t="s">
        <v>1256</v>
      </c>
      <c r="AI134" t="s">
        <v>17</v>
      </c>
      <c r="AJ134">
        <v>5</v>
      </c>
      <c r="AK134" t="s">
        <v>18</v>
      </c>
      <c r="AL134">
        <v>252</v>
      </c>
      <c r="AM134" t="s">
        <v>19</v>
      </c>
      <c r="AN134" s="2">
        <v>45721</v>
      </c>
      <c r="AO134">
        <v>3</v>
      </c>
      <c r="AP134">
        <v>50.43</v>
      </c>
    </row>
    <row r="135" spans="1:42" x14ac:dyDescent="0.25">
      <c r="A135" t="s">
        <v>574</v>
      </c>
      <c r="B135">
        <f ca="1">_xll.BDH(A135,"BEST_EPS",$B$2,$B$2,"BEST_FPERIOD_OVERRIDE=1bf","fill=previous","Days=A")</f>
        <v>6.9729999999999999</v>
      </c>
      <c r="C135">
        <f ca="1">_xll.BDH(A135,"BEST_EPS",$B$2,$B$2,"BEST_FPERIOD_OVERRIDE=2bf","fill=previous","Days=A")</f>
        <v>7.5350000000000001</v>
      </c>
      <c r="D135">
        <f ca="1">_xll.BDH(A135,"BEST_EPS",$B$2,$B$2,"BEST_FPERIOD_OVERRIDE=3bf","fill=previous","Days=A")</f>
        <v>7.806</v>
      </c>
      <c r="E135">
        <f ca="1">_xll.BDH(A135,"BEST_TARGET_PRICE",$B$2,$B$2,"fill=previous","Days=A")</f>
        <v>77.599999999999994</v>
      </c>
      <c r="F135">
        <f ca="1">_xll.BDH($A135,F$6,$B$2,$B$2,"Dir=V","Dts=H")</f>
        <v>74.349999999999994</v>
      </c>
      <c r="G135">
        <f ca="1">_xll.BDH($A135,G$6,$B$2,$B$2,"Dir=V","Dts=H")</f>
        <v>74.849999999999994</v>
      </c>
      <c r="H135">
        <f ca="1">_xll.BDH($A135,H$6,$B$2,$B$2,"Dir=V","Dts=H")</f>
        <v>73.55</v>
      </c>
      <c r="I135">
        <f ca="1">_xll.BDH($A135,I$6,$B$2,$B$2,"Dir=V","Dts=H")</f>
        <v>74.5</v>
      </c>
      <c r="J135" t="s">
        <v>1415</v>
      </c>
      <c r="K135">
        <f t="shared" si="2"/>
        <v>79.5</v>
      </c>
      <c r="L135">
        <f t="shared" si="3"/>
        <v>76</v>
      </c>
      <c r="M135" t="str">
        <f>_xll.BDS(A135,"BEST_ANALYST_RECS_BULK","headers=n","startrow",MATCH(1,_xll.BDS(A135,"BEST_ANALYST_RECS_BULK","headers=n","endcol=9","startcol=9","array=t"),0),"endrow",MATCH(1,_xll.BDS(A135,"BEST_ANALYST_RECS_BULK","headers=n","endcol=9","startcol=9","array=t"),0),"cols=10;rows=1")</f>
        <v>Autonomous Research</v>
      </c>
      <c r="N135" t="s">
        <v>998</v>
      </c>
      <c r="O135" t="s">
        <v>17</v>
      </c>
      <c r="P135">
        <v>5</v>
      </c>
      <c r="Q135" t="s">
        <v>18</v>
      </c>
      <c r="R135">
        <v>76</v>
      </c>
      <c r="S135" t="s">
        <v>22</v>
      </c>
      <c r="T135" s="2">
        <v>45694</v>
      </c>
      <c r="U135">
        <v>1</v>
      </c>
      <c r="V135">
        <v>34.15</v>
      </c>
      <c r="W135" t="str">
        <f>_xll.BDS(A135,"BEST_ANALYST_RECS_BULK","headers=n","startrow",MATCH(2,_xll.BDS(A135,"BEST_ANALYST_RECS_BULK","headers=n","endcol=9","startcol=9","array=t"),0),"endrow",MATCH(2,_xll.BDS(A135,"BEST_ANALYST_RECS_BULK","headers=n","endcol=9","startcol=9","array=t"),0),"cols=10;rows=1")</f>
        <v>Deutsche Bank</v>
      </c>
      <c r="X135" t="s">
        <v>1031</v>
      </c>
      <c r="Y135" t="s">
        <v>20</v>
      </c>
      <c r="Z135">
        <v>5</v>
      </c>
      <c r="AA135" t="s">
        <v>18</v>
      </c>
      <c r="AB135">
        <v>83</v>
      </c>
      <c r="AC135" t="s">
        <v>22</v>
      </c>
      <c r="AD135" s="2">
        <v>45733</v>
      </c>
      <c r="AE135">
        <v>2</v>
      </c>
      <c r="AF135">
        <v>28.75</v>
      </c>
      <c r="AG135" t="str">
        <f>_xll.BDS(A135,"BEST_ANALYST_RECS_BULK","headers=n","startrow",MATCH(3,_xll.BDS(A135,"BEST_ANALYST_RECS_BULK","headers=n","endcol=9","startcol=9","array=t"),0),"endrow",MATCH(3,_xll.BDS(A135,"BEST_ANALYST_RECS_BULK","headers=n","endcol=9","startcol=9","array=t"),0),"cols=10;rows=1")</f>
        <v>ISS-EVA</v>
      </c>
      <c r="AH135" t="s">
        <v>32</v>
      </c>
      <c r="AI135" t="s">
        <v>20</v>
      </c>
      <c r="AJ135">
        <v>5</v>
      </c>
      <c r="AK135" t="s">
        <v>23</v>
      </c>
      <c r="AL135" t="s">
        <v>29</v>
      </c>
      <c r="AM135" t="s">
        <v>19</v>
      </c>
      <c r="AN135" s="2">
        <v>45559</v>
      </c>
      <c r="AO135">
        <v>3</v>
      </c>
      <c r="AP135">
        <v>24.8</v>
      </c>
    </row>
    <row r="136" spans="1:42" x14ac:dyDescent="0.25">
      <c r="A136" t="s">
        <v>580</v>
      </c>
      <c r="B136">
        <f ca="1">_xll.BDH(A136,"BEST_EPS",$B$2,$B$2,"BEST_FPERIOD_OVERRIDE=1bf","fill=previous","Days=A")</f>
        <v>4.6230000000000002</v>
      </c>
      <c r="C136">
        <f ca="1">_xll.BDH(A136,"BEST_EPS",$B$2,$B$2,"BEST_FPERIOD_OVERRIDE=2bf","fill=previous","Days=A")</f>
        <v>5.24</v>
      </c>
      <c r="D136">
        <f ca="1">_xll.BDH(A136,"BEST_EPS",$B$2,$B$2,"BEST_FPERIOD_OVERRIDE=3bf","fill=previous","Days=A")</f>
        <v>5.9740000000000002</v>
      </c>
      <c r="E136">
        <f ca="1">_xll.BDH(A136,"BEST_TARGET_PRICE",$B$2,$B$2,"fill=previous","Days=A")</f>
        <v>126.706</v>
      </c>
      <c r="F136">
        <f ca="1">_xll.BDH($A136,F$6,$B$2,$B$2,"Dir=V","Dts=H")</f>
        <v>116.1</v>
      </c>
      <c r="G136">
        <f ca="1">_xll.BDH($A136,G$6,$B$2,$B$2,"Dir=V","Dts=H")</f>
        <v>116.5</v>
      </c>
      <c r="H136">
        <f ca="1">_xll.BDH($A136,H$6,$B$2,$B$2,"Dir=V","Dts=H")</f>
        <v>115.4</v>
      </c>
      <c r="I136">
        <f ca="1">_xll.BDH($A136,I$6,$B$2,$B$2,"Dir=V","Dts=H")</f>
        <v>115.8</v>
      </c>
      <c r="J136" t="s">
        <v>1415</v>
      </c>
      <c r="K136">
        <f t="shared" ref="K136:K199" si="4">AVERAGE(R136,AB136,AL136)</f>
        <v>125</v>
      </c>
      <c r="L136">
        <f t="shared" ref="L136:L199" si="5">IF(OR(ISNA(M136),R136=0,R136="#N/A N/A"),IF(OR(ISNA(W136),AB136=0,AB136="#N/A N/A"),IF(OR(ISNA(AG136),AL136=0,AL136="#N/A N/A"),E136,AL136),AB136),R136)</f>
        <v>116</v>
      </c>
      <c r="M136" t="str">
        <f>_xll.BDS(A136,"BEST_ANALYST_RECS_BULK","headers=n","startrow",MATCH(1,_xll.BDS(A136,"BEST_ANALYST_RECS_BULK","headers=n","endcol=9","startcol=9","array=t"),0),"endrow",MATCH(1,_xll.BDS(A136,"BEST_ANALYST_RECS_BULK","headers=n","endcol=9","startcol=9","array=t"),0),"cols=10;rows=1")</f>
        <v>TP ICAP Midcap</v>
      </c>
      <c r="N136" t="s">
        <v>890</v>
      </c>
      <c r="O136" t="s">
        <v>20</v>
      </c>
      <c r="P136">
        <v>5</v>
      </c>
      <c r="Q136" t="s">
        <v>18</v>
      </c>
      <c r="R136">
        <v>116</v>
      </c>
      <c r="S136" t="s">
        <v>19</v>
      </c>
      <c r="T136" s="2">
        <v>45726</v>
      </c>
      <c r="U136">
        <v>1</v>
      </c>
      <c r="V136">
        <v>25.02</v>
      </c>
      <c r="W136" t="str">
        <f>_xll.BDS(A136,"BEST_ANALYST_RECS_BULK","headers=n","startrow",MATCH(2,_xll.BDS(A136,"BEST_ANALYST_RECS_BULK","headers=n","endcol=9","startcol=9","array=t"),0),"endrow",MATCH(2,_xll.BDS(A136,"BEST_ANALYST_RECS_BULK","headers=n","endcol=9","startcol=9","array=t"),0),"cols=10;rows=1")</f>
        <v>BNP Paribas Exane</v>
      </c>
      <c r="X136" t="s">
        <v>1311</v>
      </c>
      <c r="Y136" t="s">
        <v>17</v>
      </c>
      <c r="Z136">
        <v>5</v>
      </c>
      <c r="AA136" t="s">
        <v>18</v>
      </c>
      <c r="AB136">
        <v>130</v>
      </c>
      <c r="AC136" t="s">
        <v>19</v>
      </c>
      <c r="AD136" s="2">
        <v>45723</v>
      </c>
      <c r="AE136">
        <v>2</v>
      </c>
      <c r="AF136">
        <v>23.45</v>
      </c>
      <c r="AG136" t="str">
        <f>_xll.BDS(A136,"BEST_ANALYST_RECS_BULK","headers=n","startrow",MATCH(3,_xll.BDS(A136,"BEST_ANALYST_RECS_BULK","headers=n","endcol=9","startcol=9","array=t"),0),"endrow",MATCH(3,_xll.BDS(A136,"BEST_ANALYST_RECS_BULK","headers=n","endcol=9","startcol=9","array=t"),0),"cols=10;rows=1")</f>
        <v>Morgan Stanley</v>
      </c>
      <c r="AH136" t="s">
        <v>1167</v>
      </c>
      <c r="AI136" t="s">
        <v>35</v>
      </c>
      <c r="AJ136">
        <v>5</v>
      </c>
      <c r="AK136" t="s">
        <v>18</v>
      </c>
      <c r="AL136">
        <v>129</v>
      </c>
      <c r="AM136" t="s">
        <v>22</v>
      </c>
      <c r="AN136" s="2">
        <v>45726</v>
      </c>
      <c r="AO136">
        <v>3</v>
      </c>
      <c r="AP136">
        <v>18.579999999999998</v>
      </c>
    </row>
    <row r="137" spans="1:42" x14ac:dyDescent="0.25">
      <c r="A137" t="s">
        <v>303</v>
      </c>
      <c r="B137">
        <f ca="1">_xll.BDH(A137,"BEST_EPS",$B$2,$B$2,"BEST_FPERIOD_OVERRIDE=1bf","fill=previous","Days=A")</f>
        <v>3.9060000000000001</v>
      </c>
      <c r="C137">
        <f ca="1">_xll.BDH(A137,"BEST_EPS",$B$2,$B$2,"BEST_FPERIOD_OVERRIDE=2bf","fill=previous","Days=A")</f>
        <v>4.2060000000000004</v>
      </c>
      <c r="D137">
        <f ca="1">_xll.BDH(A137,"BEST_EPS",$B$2,$B$2,"BEST_FPERIOD_OVERRIDE=3bf","fill=previous","Days=A")</f>
        <v>4.5309999999999997</v>
      </c>
      <c r="E137">
        <f ca="1">_xll.BDH(A137,"BEST_TARGET_PRICE",$B$2,$B$2,"fill=previous","Days=A")</f>
        <v>72.337999999999994</v>
      </c>
      <c r="F137">
        <f ca="1">_xll.BDH($A137,F$6,$B$2,$B$2,"Dir=V","Dts=H")</f>
        <v>71.78</v>
      </c>
      <c r="G137">
        <f ca="1">_xll.BDH($A137,G$6,$B$2,$B$2,"Dir=V","Dts=H")</f>
        <v>71.84</v>
      </c>
      <c r="H137">
        <f ca="1">_xll.BDH($A137,H$6,$B$2,$B$2,"Dir=V","Dts=H")</f>
        <v>71.239999999999995</v>
      </c>
      <c r="I137">
        <f ca="1">_xll.BDH($A137,I$6,$B$2,$B$2,"Dir=V","Dts=H")</f>
        <v>71.56</v>
      </c>
      <c r="J137" t="s">
        <v>1415</v>
      </c>
      <c r="K137">
        <f t="shared" si="4"/>
        <v>75.933333333333337</v>
      </c>
      <c r="L137">
        <f t="shared" si="5"/>
        <v>76</v>
      </c>
      <c r="M137" t="str">
        <f>_xll.BDS(A137,"BEST_ANALYST_RECS_BULK","headers=n","startrow",MATCH(1,_xll.BDS(A137,"BEST_ANALYST_RECS_BULK","headers=n","endcol=9","startcol=9","array=t"),0),"endrow",MATCH(1,_xll.BDS(A137,"BEST_ANALYST_RECS_BULK","headers=n","endcol=9","startcol=9","array=t"),0),"cols=10;rows=1")</f>
        <v>Consumer Edge Research</v>
      </c>
      <c r="N137" t="s">
        <v>1274</v>
      </c>
      <c r="O137" t="s">
        <v>24</v>
      </c>
      <c r="P137">
        <v>5</v>
      </c>
      <c r="Q137" t="s">
        <v>18</v>
      </c>
      <c r="R137">
        <v>76</v>
      </c>
      <c r="S137" t="s">
        <v>22</v>
      </c>
      <c r="T137" s="2">
        <v>45720</v>
      </c>
      <c r="U137">
        <v>1</v>
      </c>
      <c r="V137">
        <v>24.89</v>
      </c>
      <c r="W137" t="str">
        <f>_xll.BDS(A137,"BEST_ANALYST_RECS_BULK","headers=n","startrow",MATCH(2,_xll.BDS(A137,"BEST_ANALYST_RECS_BULK","headers=n","endcol=9","startcol=9","array=t"),0),"endrow",MATCH(2,_xll.BDS(A137,"BEST_ANALYST_RECS_BULK","headers=n","endcol=9","startcol=9","array=t"),0),"cols=10;rows=1")</f>
        <v>RBC Capital</v>
      </c>
      <c r="X137" t="s">
        <v>847</v>
      </c>
      <c r="Y137" t="s">
        <v>46</v>
      </c>
      <c r="Z137">
        <v>3</v>
      </c>
      <c r="AA137" t="s">
        <v>26</v>
      </c>
      <c r="AB137">
        <v>73</v>
      </c>
      <c r="AC137" t="s">
        <v>22</v>
      </c>
      <c r="AD137" s="2">
        <v>45714</v>
      </c>
      <c r="AE137">
        <v>2</v>
      </c>
      <c r="AF137">
        <v>20.71</v>
      </c>
      <c r="AG137" t="str">
        <f>_xll.BDS(A137,"BEST_ANALYST_RECS_BULK","headers=n","startrow",MATCH(3,_xll.BDS(A137,"BEST_ANALYST_RECS_BULK","headers=n","endcol=9","startcol=9","array=t"),0),"endrow",MATCH(3,_xll.BDS(A137,"BEST_ANALYST_RECS_BULK","headers=n","endcol=9","startcol=9","array=t"),0),"cols=10;rows=1")</f>
        <v>Sadif Investment Analytics</v>
      </c>
      <c r="AH137" t="s">
        <v>32</v>
      </c>
      <c r="AI137" t="s">
        <v>33</v>
      </c>
      <c r="AJ137">
        <v>5</v>
      </c>
      <c r="AK137" t="s">
        <v>18</v>
      </c>
      <c r="AL137">
        <v>78.8</v>
      </c>
      <c r="AM137" t="s">
        <v>19</v>
      </c>
      <c r="AN137" s="2">
        <v>45736</v>
      </c>
      <c r="AO137">
        <v>3</v>
      </c>
      <c r="AP137">
        <v>7.04</v>
      </c>
    </row>
    <row r="138" spans="1:42" x14ac:dyDescent="0.25">
      <c r="A138" t="s">
        <v>197</v>
      </c>
      <c r="B138">
        <f ca="1">_xll.BDH(A138,"BEST_EPS",$B$2,$B$2,"BEST_FPERIOD_OVERRIDE=1bf","fill=previous","Days=A")</f>
        <v>10.208</v>
      </c>
      <c r="C138">
        <f ca="1">_xll.BDH(A138,"BEST_EPS",$B$2,$B$2,"BEST_FPERIOD_OVERRIDE=2bf","fill=previous","Days=A")</f>
        <v>11.416</v>
      </c>
      <c r="D138">
        <f ca="1">_xll.BDH(A138,"BEST_EPS",$B$2,$B$2,"BEST_FPERIOD_OVERRIDE=3bf","fill=previous","Days=A")</f>
        <v>12.529</v>
      </c>
      <c r="E138">
        <f ca="1">_xll.BDH(A138,"BEST_TARGET_PRICE",$B$2,$B$2,"fill=previous","Days=A")</f>
        <v>83.843000000000004</v>
      </c>
      <c r="F138">
        <f ca="1">_xll.BDH($A138,F$6,$B$2,$B$2,"Dir=V","Dts=H")</f>
        <v>80.7</v>
      </c>
      <c r="G138">
        <f ca="1">_xll.BDH($A138,G$6,$B$2,$B$2,"Dir=V","Dts=H")</f>
        <v>80.88</v>
      </c>
      <c r="H138">
        <f ca="1">_xll.BDH($A138,H$6,$B$2,$B$2,"Dir=V","Dts=H")</f>
        <v>78.45</v>
      </c>
      <c r="I138">
        <f ca="1">_xll.BDH($A138,I$6,$B$2,$B$2,"Dir=V","Dts=H")</f>
        <v>79.05</v>
      </c>
      <c r="J138" t="s">
        <v>1415</v>
      </c>
      <c r="K138">
        <f t="shared" si="4"/>
        <v>93.033333333333346</v>
      </c>
      <c r="L138">
        <f t="shared" si="5"/>
        <v>92.1</v>
      </c>
      <c r="M138" t="str">
        <f>_xll.BDS(A138,"BEST_ANALYST_RECS_BULK","headers=n","startrow",MATCH(1,_xll.BDS(A138,"BEST_ANALYST_RECS_BULK","headers=n","endcol=9","startcol=9","array=t"),0),"endrow",MATCH(1,_xll.BDS(A138,"BEST_ANALYST_RECS_BULK","headers=n","endcol=9","startcol=9","array=t"),0),"cols=10;rows=1")</f>
        <v>AlphaValue/Baader Europe</v>
      </c>
      <c r="N138" t="s">
        <v>851</v>
      </c>
      <c r="O138" t="s">
        <v>832</v>
      </c>
      <c r="P138">
        <v>4</v>
      </c>
      <c r="Q138" t="s">
        <v>18</v>
      </c>
      <c r="R138">
        <v>92.1</v>
      </c>
      <c r="S138" t="s">
        <v>27</v>
      </c>
      <c r="T138" s="2">
        <v>45722</v>
      </c>
      <c r="U138">
        <v>1</v>
      </c>
      <c r="V138">
        <v>54.03</v>
      </c>
      <c r="W138" t="str">
        <f>_xll.BDS(A138,"BEST_ANALYST_RECS_BULK","headers=n","startrow",MATCH(2,_xll.BDS(A138,"BEST_ANALYST_RECS_BULK","headers=n","endcol=9","startcol=9","array=t"),0),"endrow",MATCH(2,_xll.BDS(A138,"BEST_ANALYST_RECS_BULK","headers=n","endcol=9","startcol=9","array=t"),0),"cols=10;rows=1")</f>
        <v>DBS Bank</v>
      </c>
      <c r="X138" t="s">
        <v>1100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49.36</v>
      </c>
      <c r="AG138" t="str">
        <f>_xll.BDS(A138,"BEST_ANALYST_RECS_BULK","headers=n","startrow",MATCH(3,_xll.BDS(A138,"BEST_ANALYST_RECS_BULK","headers=n","endcol=9","startcol=9","array=t"),0),"endrow",MATCH(3,_xll.BDS(A138,"BEST_ANALYST_RECS_BULK","headers=n","endcol=9","startcol=9","array=t"),0),"cols=10;rows=1")</f>
        <v>Deutsche Bank</v>
      </c>
      <c r="AH138" t="s">
        <v>1031</v>
      </c>
      <c r="AI138" t="s">
        <v>20</v>
      </c>
      <c r="AJ138">
        <v>5</v>
      </c>
      <c r="AK138" t="s">
        <v>18</v>
      </c>
      <c r="AL138">
        <v>90</v>
      </c>
      <c r="AM138" t="s">
        <v>22</v>
      </c>
      <c r="AN138" s="2">
        <v>45733</v>
      </c>
      <c r="AO138">
        <v>3</v>
      </c>
      <c r="AP138">
        <v>36.24</v>
      </c>
    </row>
    <row r="139" spans="1:42" x14ac:dyDescent="0.25">
      <c r="A139" t="s">
        <v>542</v>
      </c>
      <c r="B139">
        <f ca="1">_xll.BDH(A139,"BEST_EPS",$B$2,$B$2,"BEST_FPERIOD_OVERRIDE=1bf","fill=previous","Days=A")</f>
        <v>0.20499999999999999</v>
      </c>
      <c r="C139">
        <f ca="1">_xll.BDH(A139,"BEST_EPS",$B$2,$B$2,"BEST_FPERIOD_OVERRIDE=2bf","fill=previous","Days=A")</f>
        <v>0.19800000000000001</v>
      </c>
      <c r="D139" t="str">
        <f ca="1">_xll.BDH(A139,"BEST_EPS",$B$2,$B$2,"BEST_FPERIOD_OVERRIDE=3bf","fill=previous","Days=A")</f>
        <v>#N/A N/A</v>
      </c>
      <c r="E139">
        <f ca="1">_xll.BDH(A139,"BEST_TARGET_PRICE",$B$2,$B$2,"fill=previous","Days=A")</f>
        <v>6.49</v>
      </c>
      <c r="F139">
        <f ca="1">_xll.BDH($A139,F$6,$B$2,$B$2,"Dir=V","Dts=H")</f>
        <v>5.47</v>
      </c>
      <c r="G139">
        <f ca="1">_xll.BDH($A139,G$6,$B$2,$B$2,"Dir=V","Dts=H")</f>
        <v>5.49</v>
      </c>
      <c r="H139">
        <f ca="1">_xll.BDH($A139,H$6,$B$2,$B$2,"Dir=V","Dts=H")</f>
        <v>5.4050000000000002</v>
      </c>
      <c r="I139">
        <f ca="1">_xll.BDH($A139,I$6,$B$2,$B$2,"Dir=V","Dts=H")</f>
        <v>5.45</v>
      </c>
      <c r="J139" t="s">
        <v>1415</v>
      </c>
      <c r="K139">
        <f t="shared" si="4"/>
        <v>6.5</v>
      </c>
      <c r="L139">
        <f t="shared" si="5"/>
        <v>6.5</v>
      </c>
      <c r="M139" t="str">
        <f>_xll.BDS(A139,"BEST_ANALYST_RECS_BULK","headers=n","startrow",MATCH(1,_xll.BDS(A139,"BEST_ANALYST_RECS_BULK","headers=n","endcol=9","startcol=9","array=t"),0),"endrow",MATCH(1,_xll.BDS(A139,"BEST_ANALYST_RECS_BULK","headers=n","endcol=9","startcol=9","array=t"),0),"cols=10;rows=1")</f>
        <v>ISS-EVA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8.61</v>
      </c>
      <c r="W139" t="str">
        <f>_xll.BDS(A139,"BEST_ANALYST_RECS_BULK","headers=n","startrow",MATCH(2,_xll.BDS(A139,"BEST_ANALYST_RECS_BULK","headers=n","endcol=9","startcol=9","array=t"),0),"endrow",MATCH(2,_xll.BDS(A139,"BEST_ANALYST_RECS_BULK","headers=n","endcol=9","startcol=9","array=t"),0),"cols=10;rows=1")</f>
        <v>Sadif Investment Analytics</v>
      </c>
      <c r="X139" t="s">
        <v>32</v>
      </c>
      <c r="Y139" t="s">
        <v>54</v>
      </c>
      <c r="Z139">
        <v>1</v>
      </c>
      <c r="AA139" t="s">
        <v>18</v>
      </c>
      <c r="AB139" t="s">
        <v>29</v>
      </c>
      <c r="AC139" t="s">
        <v>19</v>
      </c>
      <c r="AD139" s="2">
        <v>45678</v>
      </c>
      <c r="AE139">
        <v>2</v>
      </c>
      <c r="AF139">
        <v>4.8600000000000003</v>
      </c>
      <c r="AG139" t="str">
        <f>_xll.BDS(A139,"BEST_ANALYST_RECS_BULK","headers=n","startrow",MATCH(3,_xll.BDS(A139,"BEST_ANALYST_RECS_BULK","headers=n","endcol=9","startcol=9","array=t"),0),"endrow",MATCH(3,_xll.BDS(A139,"BEST_ANALYST_RECS_BULK","headers=n","endcol=9","startcol=9","array=t"),0),"cols=10;rows=1")</f>
        <v>Oddo BHF</v>
      </c>
      <c r="AH139" t="s">
        <v>958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45734</v>
      </c>
      <c r="AO139">
        <v>3</v>
      </c>
      <c r="AP139">
        <v>0</v>
      </c>
    </row>
    <row r="140" spans="1:42" x14ac:dyDescent="0.25">
      <c r="A140" t="s">
        <v>576</v>
      </c>
      <c r="B140">
        <f ca="1">_xll.BDH(A140,"BEST_EPS",$B$2,$B$2,"BEST_FPERIOD_OVERRIDE=1bf","fill=previous","Days=A")</f>
        <v>1.514</v>
      </c>
      <c r="C140">
        <f ca="1">_xll.BDH(A140,"BEST_EPS",$B$2,$B$2,"BEST_FPERIOD_OVERRIDE=2bf","fill=previous","Days=A")</f>
        <v>1.6439999999999999</v>
      </c>
      <c r="D140">
        <f ca="1">_xll.BDH(A140,"BEST_EPS",$B$2,$B$2,"BEST_FPERIOD_OVERRIDE=3bf","fill=previous","Days=A")</f>
        <v>1.7729999999999999</v>
      </c>
      <c r="E140">
        <f ca="1">_xll.BDH(A140,"BEST_TARGET_PRICE",$B$2,$B$2,"fill=previous","Days=A")</f>
        <v>34.594000000000001</v>
      </c>
      <c r="F140">
        <f ca="1">_xll.BDH($A140,F$6,$B$2,$B$2,"Dir=V","Dts=H")</f>
        <v>28.52</v>
      </c>
      <c r="G140">
        <f ca="1">_xll.BDH($A140,G$6,$B$2,$B$2,"Dir=V","Dts=H")</f>
        <v>28.78</v>
      </c>
      <c r="H140">
        <f ca="1">_xll.BDH($A140,H$6,$B$2,$B$2,"Dir=V","Dts=H")</f>
        <v>28.42</v>
      </c>
      <c r="I140">
        <f ca="1">_xll.BDH($A140,I$6,$B$2,$B$2,"Dir=V","Dts=H")</f>
        <v>28.52</v>
      </c>
      <c r="J140" t="s">
        <v>1415</v>
      </c>
      <c r="K140">
        <f t="shared" si="4"/>
        <v>33.35</v>
      </c>
      <c r="L140">
        <f t="shared" si="5"/>
        <v>31.7</v>
      </c>
      <c r="M140" t="str">
        <f>_xll.BDS(A140,"BEST_ANALYST_RECS_BULK","headers=n","startrow",MATCH(1,_xll.BDS(A140,"BEST_ANALYST_RECS_BULK","headers=n","endcol=9","startcol=9","array=t"),0),"endrow",MATCH(1,_xll.BDS(A140,"BEST_ANALYST_RECS_BULK","headers=n","endcol=9","startcol=9","array=t"),0),"cols=10;rows=1")</f>
        <v>AlphaValue/Baader Europe</v>
      </c>
      <c r="N140" t="s">
        <v>857</v>
      </c>
      <c r="O140" t="s">
        <v>832</v>
      </c>
      <c r="P140">
        <v>4</v>
      </c>
      <c r="Q140" t="s">
        <v>23</v>
      </c>
      <c r="R140">
        <v>31.7</v>
      </c>
      <c r="S140" t="s">
        <v>27</v>
      </c>
      <c r="T140" s="2">
        <v>45733</v>
      </c>
      <c r="U140">
        <v>1</v>
      </c>
      <c r="V140">
        <v>24.49</v>
      </c>
      <c r="W140" t="str">
        <f>_xll.BDS(A140,"BEST_ANALYST_RECS_BULK","headers=n","startrow",MATCH(2,_xll.BDS(A140,"BEST_ANALYST_RECS_BULK","headers=n","endcol=9","startcol=9","array=t"),0),"endrow",MATCH(2,_xll.BDS(A140,"BEST_ANALYST_RECS_BULK","headers=n","endcol=9","startcol=9","array=t"),0),"cols=10;rows=1")</f>
        <v>Morgan Stanley</v>
      </c>
      <c r="X140" t="s">
        <v>868</v>
      </c>
      <c r="Y140" t="s">
        <v>1111</v>
      </c>
      <c r="Z140">
        <v>5</v>
      </c>
      <c r="AA140" t="s">
        <v>18</v>
      </c>
      <c r="AB140">
        <v>35</v>
      </c>
      <c r="AC140" t="s">
        <v>22</v>
      </c>
      <c r="AD140" s="2">
        <v>45721</v>
      </c>
      <c r="AE140">
        <v>2</v>
      </c>
      <c r="AF140">
        <v>11.57</v>
      </c>
      <c r="AG140" t="str">
        <f>_xll.BDS(A140,"BEST_ANALYST_RECS_BULK","headers=n","startrow",MATCH(3,_xll.BDS(A140,"BEST_ANALYST_RECS_BULK","headers=n","endcol=9","startcol=9","array=t"),0),"endrow",MATCH(3,_xll.BDS(A140,"BEST_ANALYST_RECS_BULK","headers=n","endcol=9","startcol=9","array=t"),0),"cols=10;rows=1")</f>
        <v>Sadif Investment Analytics</v>
      </c>
      <c r="AH140" t="s">
        <v>32</v>
      </c>
      <c r="AI140" t="s">
        <v>28</v>
      </c>
      <c r="AJ140">
        <v>3</v>
      </c>
      <c r="AK140" t="s">
        <v>26</v>
      </c>
      <c r="AL140" t="s">
        <v>29</v>
      </c>
      <c r="AM140" t="s">
        <v>19</v>
      </c>
      <c r="AN140" s="2">
        <v>45658</v>
      </c>
      <c r="AO140">
        <v>3</v>
      </c>
      <c r="AP140">
        <v>10.87</v>
      </c>
    </row>
    <row r="141" spans="1:42" x14ac:dyDescent="0.25">
      <c r="A141" t="s">
        <v>634</v>
      </c>
      <c r="B141">
        <f ca="1">_xll.BDH(A141,"BEST_EPS",$B$2,$B$2,"BEST_FPERIOD_OVERRIDE=1bf","fill=previous","Days=A")</f>
        <v>1.6539999999999999</v>
      </c>
      <c r="C141">
        <f ca="1">_xll.BDH(A141,"BEST_EPS",$B$2,$B$2,"BEST_FPERIOD_OVERRIDE=2bf","fill=previous","Days=A")</f>
        <v>1.8919999999999999</v>
      </c>
      <c r="D141">
        <f ca="1">_xll.BDH(A141,"BEST_EPS",$B$2,$B$2,"BEST_FPERIOD_OVERRIDE=3bf","fill=previous","Days=A")</f>
        <v>2.004</v>
      </c>
      <c r="E141">
        <f ca="1">_xll.BDH(A141,"BEST_TARGET_PRICE",$B$2,$B$2,"fill=previous","Days=A")</f>
        <v>14.611000000000001</v>
      </c>
      <c r="F141">
        <f ca="1">_xll.BDH($A141,F$6,$B$2,$B$2,"Dir=V","Dts=H")</f>
        <v>13.225</v>
      </c>
      <c r="G141">
        <f ca="1">_xll.BDH($A141,G$6,$B$2,$B$2,"Dir=V","Dts=H")</f>
        <v>13.36</v>
      </c>
      <c r="H141">
        <f ca="1">_xll.BDH($A141,H$6,$B$2,$B$2,"Dir=V","Dts=H")</f>
        <v>13.164999999999999</v>
      </c>
      <c r="I141">
        <f ca="1">_xll.BDH($A141,I$6,$B$2,$B$2,"Dir=V","Dts=H")</f>
        <v>13.305</v>
      </c>
      <c r="J141" t="s">
        <v>1415</v>
      </c>
      <c r="K141">
        <f t="shared" si="4"/>
        <v>11.9</v>
      </c>
      <c r="L141">
        <f t="shared" si="5"/>
        <v>10</v>
      </c>
      <c r="M141" t="str">
        <f>_xll.BDS(A141,"BEST_ANALYST_RECS_BULK","headers=n","startrow",MATCH(1,_xll.BDS(A141,"BEST_ANALYST_RECS_BULK","headers=n","endcol=9","startcol=9","array=t"),0),"endrow",MATCH(1,_xll.BDS(A141,"BEST_ANALYST_RECS_BULK","headers=n","endcol=9","startcol=9","array=t"),0),"cols=10;rows=1")</f>
        <v>JP Morgan</v>
      </c>
      <c r="N141" t="s">
        <v>901</v>
      </c>
      <c r="O141" t="s">
        <v>45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16.27</v>
      </c>
      <c r="W141" t="str">
        <f>_xll.BDS(A141,"BEST_ANALYST_RECS_BULK","headers=n","startrow",MATCH(2,_xll.BDS(A141,"BEST_ANALYST_RECS_BULK","headers=n","endcol=9","startcol=9","array=t"),0),"endrow",MATCH(2,_xll.BDS(A141,"BEST_ANALYST_RECS_BULK","headers=n","endcol=9","startcol=9","array=t"),0),"cols=10;rows=1")</f>
        <v>Sadif Investment Analytics</v>
      </c>
      <c r="X141" t="s">
        <v>32</v>
      </c>
      <c r="Y141" t="s">
        <v>30</v>
      </c>
      <c r="Z141">
        <v>1</v>
      </c>
      <c r="AA141" t="s">
        <v>26</v>
      </c>
      <c r="AB141" t="s">
        <v>29</v>
      </c>
      <c r="AC141" t="s">
        <v>19</v>
      </c>
      <c r="AD141" s="2">
        <v>45735</v>
      </c>
      <c r="AE141">
        <v>2</v>
      </c>
      <c r="AF141">
        <v>2.2200000000000002</v>
      </c>
      <c r="AG141" t="str">
        <f>_xll.BDS(A141,"BEST_ANALYST_RECS_BULK","headers=n","startrow",MATCH(3,_xll.BDS(A141,"BEST_ANALYST_RECS_BULK","headers=n","endcol=9","startcol=9","array=t"),0),"endrow",MATCH(3,_xll.BDS(A141,"BEST_ANALYST_RECS_BULK","headers=n","endcol=9","startcol=9","array=t"),0),"cols=10;rows=1")</f>
        <v>Morgan Stanley</v>
      </c>
      <c r="AH141" t="s">
        <v>1228</v>
      </c>
      <c r="AI141" t="s">
        <v>48</v>
      </c>
      <c r="AJ141">
        <v>3</v>
      </c>
      <c r="AK141" t="s">
        <v>18</v>
      </c>
      <c r="AL141">
        <v>13.8</v>
      </c>
      <c r="AM141" t="s">
        <v>22</v>
      </c>
      <c r="AN141" s="2">
        <v>45726</v>
      </c>
      <c r="AO141">
        <v>3</v>
      </c>
      <c r="AP141">
        <v>2.13</v>
      </c>
    </row>
    <row r="142" spans="1:42" x14ac:dyDescent="0.25">
      <c r="A142" t="s">
        <v>364</v>
      </c>
      <c r="B142">
        <f ca="1">_xll.BDH(A142,"BEST_EPS",$B$2,$B$2,"BEST_FPERIOD_OVERRIDE=1bf","fill=previous","Days=A")</f>
        <v>11.696</v>
      </c>
      <c r="C142">
        <f ca="1">_xll.BDH(A142,"BEST_EPS",$B$2,$B$2,"BEST_FPERIOD_OVERRIDE=2bf","fill=previous","Days=A")</f>
        <v>12.613</v>
      </c>
      <c r="D142">
        <f ca="1">_xll.BDH(A142,"BEST_EPS",$B$2,$B$2,"BEST_FPERIOD_OVERRIDE=3bf","fill=previous","Days=A")</f>
        <v>13.673999999999999</v>
      </c>
      <c r="E142">
        <f ca="1">_xll.BDH(A142,"BEST_TARGET_PRICE",$B$2,$B$2,"fill=previous","Days=A")</f>
        <v>201.095</v>
      </c>
      <c r="F142">
        <f ca="1">_xll.BDH($A142,F$6,$B$2,$B$2,"Dir=V","Dts=H")</f>
        <v>147.5</v>
      </c>
      <c r="G142">
        <f ca="1">_xll.BDH($A142,G$6,$B$2,$B$2,"Dir=V","Dts=H")</f>
        <v>150.44999999999999</v>
      </c>
      <c r="H142">
        <f ca="1">_xll.BDH($A142,H$6,$B$2,$B$2,"Dir=V","Dts=H")</f>
        <v>144.05000000000001</v>
      </c>
      <c r="I142">
        <f ca="1">_xll.BDH($A142,I$6,$B$2,$B$2,"Dir=V","Dts=H")</f>
        <v>147.05000000000001</v>
      </c>
      <c r="J142" t="s">
        <v>1415</v>
      </c>
      <c r="K142">
        <f t="shared" si="4"/>
        <v>182.66666666666666</v>
      </c>
      <c r="L142">
        <f t="shared" si="5"/>
        <v>185</v>
      </c>
      <c r="M142" t="str">
        <f>_xll.BDS(A142,"BEST_ANALYST_RECS_BULK","headers=n","startrow",MATCH(1,_xll.BDS(A142,"BEST_ANALYST_RECS_BULK","headers=n","endcol=9","startcol=9","array=t"),0),"endrow",MATCH(1,_xll.BDS(A142,"BEST_ANALYST_RECS_BULK","headers=n","endcol=9","startcol=9","array=t"),0),"cols=10;rows=1")</f>
        <v>CIC Market Solutions</v>
      </c>
      <c r="N142" t="s">
        <v>877</v>
      </c>
      <c r="O142" t="s">
        <v>25</v>
      </c>
      <c r="P142">
        <v>3</v>
      </c>
      <c r="Q142" t="s">
        <v>26</v>
      </c>
      <c r="R142">
        <v>185</v>
      </c>
      <c r="S142" t="s">
        <v>19</v>
      </c>
      <c r="T142" s="2">
        <v>45706</v>
      </c>
      <c r="U142">
        <v>1</v>
      </c>
      <c r="V142">
        <v>4.0999999999999996</v>
      </c>
      <c r="W142" t="str">
        <f>_xll.BDS(A142,"BEST_ANALYST_RECS_BULK","headers=n","startrow",MATCH(2,_xll.BDS(A142,"BEST_ANALYST_RECS_BULK","headers=n","endcol=9","startcol=9","array=t"),0),"endrow",MATCH(2,_xll.BDS(A142,"BEST_ANALYST_RECS_BULK","headers=n","endcol=9","startcol=9","array=t"),0),"cols=10;rows=1")</f>
        <v>Morningstar</v>
      </c>
      <c r="X142" t="s">
        <v>1221</v>
      </c>
      <c r="Y142" t="s">
        <v>20</v>
      </c>
      <c r="Z142">
        <v>5</v>
      </c>
      <c r="AA142" t="s">
        <v>23</v>
      </c>
      <c r="AB142">
        <v>190</v>
      </c>
      <c r="AC142" t="s">
        <v>19</v>
      </c>
      <c r="AD142" s="2">
        <v>45709</v>
      </c>
      <c r="AE142">
        <v>2</v>
      </c>
      <c r="AF142">
        <v>2.66</v>
      </c>
      <c r="AG142" t="str">
        <f>_xll.BDS(A142,"BEST_ANALYST_RECS_BULK","headers=n","startrow",MATCH(3,_xll.BDS(A142,"BEST_ANALYST_RECS_BULK","headers=n","endcol=9","startcol=9","array=t"),0),"endrow",MATCH(3,_xll.BDS(A142,"BEST_ANALYST_RECS_BULK","headers=n","endcol=9","startcol=9","array=t"),0),"cols=10;rows=1")</f>
        <v>Morgan Stanley</v>
      </c>
      <c r="AH142" t="s">
        <v>1082</v>
      </c>
      <c r="AI142" t="s">
        <v>48</v>
      </c>
      <c r="AJ142">
        <v>3</v>
      </c>
      <c r="AK142" t="s">
        <v>18</v>
      </c>
      <c r="AL142">
        <v>173</v>
      </c>
      <c r="AM142" t="s">
        <v>22</v>
      </c>
      <c r="AN142" s="2">
        <v>45720</v>
      </c>
      <c r="AO142">
        <v>3</v>
      </c>
      <c r="AP142">
        <v>0</v>
      </c>
    </row>
    <row r="143" spans="1:42" x14ac:dyDescent="0.25">
      <c r="A143" t="s">
        <v>784</v>
      </c>
      <c r="B143">
        <f ca="1">_xll.BDH(A143,"BEST_EPS",$B$2,$B$2,"BEST_FPERIOD_OVERRIDE=1bf","fill=previous","Days=A")</f>
        <v>4.4249999999999998</v>
      </c>
      <c r="C143">
        <f ca="1">_xll.BDH(A143,"BEST_EPS",$B$2,$B$2,"BEST_FPERIOD_OVERRIDE=2bf","fill=previous","Days=A")</f>
        <v>4.524</v>
      </c>
      <c r="D143">
        <f ca="1">_xll.BDH(A143,"BEST_EPS",$B$2,$B$2,"BEST_FPERIOD_OVERRIDE=3bf","fill=previous","Days=A")</f>
        <v>4.6059999999999999</v>
      </c>
      <c r="E143">
        <f ca="1">_xll.BDH(A143,"BEST_TARGET_PRICE",$B$2,$B$2,"fill=previous","Days=A")</f>
        <v>61.927</v>
      </c>
      <c r="F143">
        <f ca="1">_xll.BDH($A143,F$6,$B$2,$B$2,"Dir=V","Dts=H")</f>
        <v>51</v>
      </c>
      <c r="G143">
        <f ca="1">_xll.BDH($A143,G$6,$B$2,$B$2,"Dir=V","Dts=H")</f>
        <v>51.35</v>
      </c>
      <c r="H143">
        <f ca="1">_xll.BDH($A143,H$6,$B$2,$B$2,"Dir=V","Dts=H")</f>
        <v>50.95</v>
      </c>
      <c r="I143">
        <f ca="1">_xll.BDH($A143,I$6,$B$2,$B$2,"Dir=V","Dts=H")</f>
        <v>51.3</v>
      </c>
      <c r="J143" t="s">
        <v>1415</v>
      </c>
      <c r="K143">
        <f t="shared" si="4"/>
        <v>63.566666666666663</v>
      </c>
      <c r="L143">
        <f t="shared" si="5"/>
        <v>62</v>
      </c>
      <c r="M143" t="str">
        <f>_xll.BDS(A143,"BEST_ANALYST_RECS_BULK","headers=n","startrow",MATCH(1,_xll.BDS(A143,"BEST_ANALYST_RECS_BULK","headers=n","endcol=9","startcol=9","array=t"),0),"endrow",MATCH(1,_xll.BDS(A143,"BEST_ANALYST_RECS_BULK","headers=n","endcol=9","startcol=9","array=t"),0),"cols=10;rows=1")</f>
        <v>Jefferies</v>
      </c>
      <c r="N143" t="s">
        <v>1037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45712</v>
      </c>
      <c r="U143">
        <v>1</v>
      </c>
      <c r="V143">
        <v>35.51</v>
      </c>
      <c r="W143" t="str">
        <f>_xll.BDS(A143,"BEST_ANALYST_RECS_BULK","headers=n","startrow",MATCH(2,_xll.BDS(A143,"BEST_ANALYST_RECS_BULK","headers=n","endcol=9","startcol=9","array=t"),0),"endrow",MATCH(2,_xll.BDS(A143,"BEST_ANALYST_RECS_BULK","headers=n","endcol=9","startcol=9","array=t"),0),"cols=10;rows=1")</f>
        <v>Goldman Sachs</v>
      </c>
      <c r="X143" t="s">
        <v>905</v>
      </c>
      <c r="Y143" t="s">
        <v>25</v>
      </c>
      <c r="Z143">
        <v>3</v>
      </c>
      <c r="AA143" t="s">
        <v>26</v>
      </c>
      <c r="AB143">
        <v>63.7</v>
      </c>
      <c r="AC143" t="s">
        <v>22</v>
      </c>
      <c r="AD143" s="2">
        <v>45714</v>
      </c>
      <c r="AE143">
        <v>2</v>
      </c>
      <c r="AF143">
        <v>32.479999999999997</v>
      </c>
      <c r="AG143" t="str">
        <f>_xll.BDS(A143,"BEST_ANALYST_RECS_BULK","headers=n","startrow",MATCH(3,_xll.BDS(A143,"BEST_ANALYST_RECS_BULK","headers=n","endcol=9","startcol=9","array=t"),0),"endrow",MATCH(3,_xll.BDS(A143,"BEST_ANALYST_RECS_BULK","headers=n","endcol=9","startcol=9","array=t"),0),"cols=10;rows=1")</f>
        <v>Oddo BHF</v>
      </c>
      <c r="AH143" t="s">
        <v>1139</v>
      </c>
      <c r="AI143" t="s">
        <v>17</v>
      </c>
      <c r="AJ143">
        <v>5</v>
      </c>
      <c r="AK143" t="s">
        <v>18</v>
      </c>
      <c r="AL143">
        <v>65</v>
      </c>
      <c r="AM143" t="s">
        <v>19</v>
      </c>
      <c r="AN143" s="2">
        <v>45733</v>
      </c>
      <c r="AO143">
        <v>3</v>
      </c>
      <c r="AP143">
        <v>28.08</v>
      </c>
    </row>
    <row r="144" spans="1:42" x14ac:dyDescent="0.25">
      <c r="A144" t="s">
        <v>175</v>
      </c>
      <c r="B144">
        <f ca="1">_xll.BDH(A144,"BEST_EPS",$B$2,$B$2,"BEST_FPERIOD_OVERRIDE=1bf","fill=previous","Days=A")</f>
        <v>3.9540000000000002</v>
      </c>
      <c r="C144">
        <f ca="1">_xll.BDH(A144,"BEST_EPS",$B$2,$B$2,"BEST_FPERIOD_OVERRIDE=2bf","fill=previous","Days=A")</f>
        <v>4.1680000000000001</v>
      </c>
      <c r="D144">
        <f ca="1">_xll.BDH(A144,"BEST_EPS",$B$2,$B$2,"BEST_FPERIOD_OVERRIDE=3bf","fill=previous","Days=A")</f>
        <v>4.415</v>
      </c>
      <c r="E144">
        <f ca="1">_xll.BDH(A144,"BEST_TARGET_PRICE",$B$2,$B$2,"fill=previous","Days=A")</f>
        <v>41.758000000000003</v>
      </c>
      <c r="F144">
        <f ca="1">_xll.BDH($A144,F$6,$B$2,$B$2,"Dir=V","Dts=H")</f>
        <v>39.82</v>
      </c>
      <c r="G144">
        <f ca="1">_xll.BDH($A144,G$6,$B$2,$B$2,"Dir=V","Dts=H")</f>
        <v>39.909999999999997</v>
      </c>
      <c r="H144">
        <f ca="1">_xll.BDH($A144,H$6,$B$2,$B$2,"Dir=V","Dts=H")</f>
        <v>39.130000000000003</v>
      </c>
      <c r="I144">
        <f ca="1">_xll.BDH($A144,I$6,$B$2,$B$2,"Dir=V","Dts=H")</f>
        <v>39.64</v>
      </c>
      <c r="J144" t="s">
        <v>1415</v>
      </c>
      <c r="K144">
        <f t="shared" si="4"/>
        <v>42.6</v>
      </c>
      <c r="L144">
        <f t="shared" si="5"/>
        <v>47.8</v>
      </c>
      <c r="M144" t="str">
        <f>_xll.BDS(A144,"BEST_ANALYST_RECS_BULK","headers=n","startrow",MATCH(1,_xll.BDS(A144,"BEST_ANALYST_RECS_BULK","headers=n","endcol=9","startcol=9","array=t"),0),"endrow",MATCH(1,_xll.BDS(A144,"BEST_ANALYST_RECS_BULK","headers=n","endcol=9","startcol=9","array=t"),0),"cols=10;rows=1")</f>
        <v>Berenberg</v>
      </c>
      <c r="N144" t="s">
        <v>1258</v>
      </c>
      <c r="O144" t="s">
        <v>20</v>
      </c>
      <c r="P144">
        <v>5</v>
      </c>
      <c r="Q144" t="s">
        <v>18</v>
      </c>
      <c r="R144">
        <v>47.8</v>
      </c>
      <c r="S144" t="s">
        <v>19</v>
      </c>
      <c r="T144" s="2">
        <v>45729</v>
      </c>
      <c r="U144">
        <v>1</v>
      </c>
      <c r="V144">
        <v>21.58</v>
      </c>
      <c r="W144" t="str">
        <f>_xll.BDS(A144,"BEST_ANALYST_RECS_BULK","headers=n","startrow",MATCH(2,_xll.BDS(A144,"BEST_ANALYST_RECS_BULK","headers=n","endcol=9","startcol=9","array=t"),0),"endrow",MATCH(2,_xll.BDS(A144,"BEST_ANALYST_RECS_BULK","headers=n","endcol=9","startcol=9","array=t"),0),"cols=10;rows=1")</f>
        <v>Autonomous Research</v>
      </c>
      <c r="X144" t="s">
        <v>938</v>
      </c>
      <c r="Y144" t="s">
        <v>17</v>
      </c>
      <c r="Z144">
        <v>5</v>
      </c>
      <c r="AA144" t="s">
        <v>18</v>
      </c>
      <c r="AB144">
        <v>39</v>
      </c>
      <c r="AC144" t="s">
        <v>22</v>
      </c>
      <c r="AD144" s="2">
        <v>45720</v>
      </c>
      <c r="AE144">
        <v>2</v>
      </c>
      <c r="AF144">
        <v>16.77</v>
      </c>
      <c r="AG144" t="str">
        <f>_xll.BDS(A144,"BEST_ANALYST_RECS_BULK","headers=n","startrow",MATCH(3,_xll.BDS(A144,"BEST_ANALYST_RECS_BULK","headers=n","endcol=9","startcol=9","array=t"),0),"endrow",MATCH(3,_xll.BDS(A144,"BEST_ANALYST_RECS_BULK","headers=n","endcol=9","startcol=9","array=t"),0),"cols=10;rows=1")</f>
        <v>Morningstar</v>
      </c>
      <c r="AH144" t="s">
        <v>903</v>
      </c>
      <c r="AI144" t="s">
        <v>28</v>
      </c>
      <c r="AJ144">
        <v>3</v>
      </c>
      <c r="AK144" t="s">
        <v>26</v>
      </c>
      <c r="AL144">
        <v>41</v>
      </c>
      <c r="AM144" t="s">
        <v>19</v>
      </c>
      <c r="AN144" s="2">
        <v>45715</v>
      </c>
      <c r="AO144">
        <v>3</v>
      </c>
      <c r="AP144">
        <v>15.78</v>
      </c>
    </row>
    <row r="145" spans="1:42" x14ac:dyDescent="0.25">
      <c r="A145" t="s">
        <v>221</v>
      </c>
      <c r="B145">
        <f ca="1">_xll.BDH(A145,"BEST_EPS",$B$2,$B$2,"BEST_FPERIOD_OVERRIDE=1bf","fill=previous","Days=A")</f>
        <v>8.9309999999999992</v>
      </c>
      <c r="C145">
        <f ca="1">_xll.BDH(A145,"BEST_EPS",$B$2,$B$2,"BEST_FPERIOD_OVERRIDE=2bf","fill=previous","Days=A")</f>
        <v>9.8699999999999992</v>
      </c>
      <c r="D145">
        <f ca="1">_xll.BDH(A145,"BEST_EPS",$B$2,$B$2,"BEST_FPERIOD_OVERRIDE=3bf","fill=previous","Days=A")</f>
        <v>10.461</v>
      </c>
      <c r="E145">
        <f ca="1">_xll.BDH(A145,"BEST_TARGET_PRICE",$B$2,$B$2,"fill=previous","Days=A")</f>
        <v>135.285</v>
      </c>
      <c r="F145">
        <f ca="1">_xll.BDH($A145,F$6,$B$2,$B$2,"Dir=V","Dts=H")</f>
        <v>119.4</v>
      </c>
      <c r="G145">
        <f ca="1">_xll.BDH($A145,G$6,$B$2,$B$2,"Dir=V","Dts=H")</f>
        <v>119.8</v>
      </c>
      <c r="H145">
        <f ca="1">_xll.BDH($A145,H$6,$B$2,$B$2,"Dir=V","Dts=H")</f>
        <v>117.7</v>
      </c>
      <c r="I145">
        <f ca="1">_xll.BDH($A145,I$6,$B$2,$B$2,"Dir=V","Dts=H")</f>
        <v>118.85</v>
      </c>
      <c r="J145" t="s">
        <v>1415</v>
      </c>
      <c r="K145">
        <f t="shared" si="4"/>
        <v>144</v>
      </c>
      <c r="L145">
        <f t="shared" si="5"/>
        <v>175</v>
      </c>
      <c r="M145" t="str">
        <f>_xll.BDS(A145,"BEST_ANALYST_RECS_BULK","headers=n","startrow",MATCH(1,_xll.BDS(A145,"BEST_ANALYST_RECS_BULK","headers=n","endcol=9","startcol=9","array=t"),0),"endrow",MATCH(1,_xll.BDS(A145,"BEST_ANALYST_RECS_BULK","headers=n","endcol=9","startcol=9","array=t"),0),"cols=10;rows=1")</f>
        <v>Insight Investment Research LLP</v>
      </c>
      <c r="N145" t="s">
        <v>1032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45694</v>
      </c>
      <c r="U145">
        <v>1</v>
      </c>
      <c r="V145">
        <v>29.91</v>
      </c>
      <c r="W145" t="str">
        <f>_xll.BDS(A145,"BEST_ANALYST_RECS_BULK","headers=n","startrow",MATCH(2,_xll.BDS(A145,"BEST_ANALYST_RECS_BULK","headers=n","endcol=9","startcol=9","array=t"),0),"endrow",MATCH(2,_xll.BDS(A145,"BEST_ANALYST_RECS_BULK","headers=n","endcol=9","startcol=9","array=t"),0),"cols=10;rows=1")</f>
        <v>BNP Paribas Exane</v>
      </c>
      <c r="X145" t="s">
        <v>53</v>
      </c>
      <c r="Y145" t="s">
        <v>17</v>
      </c>
      <c r="Z145">
        <v>5</v>
      </c>
      <c r="AA145" t="s">
        <v>18</v>
      </c>
      <c r="AB145">
        <v>122</v>
      </c>
      <c r="AC145" t="s">
        <v>19</v>
      </c>
      <c r="AD145" s="2">
        <v>45693</v>
      </c>
      <c r="AE145">
        <v>2</v>
      </c>
      <c r="AF145">
        <v>19.98</v>
      </c>
      <c r="AG145" t="str">
        <f>_xll.BDS(A145,"BEST_ANALYST_RECS_BULK","headers=n","startrow",MATCH(3,_xll.BDS(A145,"BEST_ANALYST_RECS_BULK","headers=n","endcol=9","startcol=9","array=t"),0),"endrow",MATCH(3,_xll.BDS(A145,"BEST_ANALYST_RECS_BULK","headers=n","endcol=9","startcol=9","array=t"),0),"cols=10;rows=1")</f>
        <v>CaixaBank BPI</v>
      </c>
      <c r="AH145" t="s">
        <v>1153</v>
      </c>
      <c r="AI145" t="s">
        <v>20</v>
      </c>
      <c r="AJ145">
        <v>5</v>
      </c>
      <c r="AK145" t="s">
        <v>18</v>
      </c>
      <c r="AL145">
        <v>135</v>
      </c>
      <c r="AM145" t="s">
        <v>19</v>
      </c>
      <c r="AN145" s="2">
        <v>45736</v>
      </c>
      <c r="AO145">
        <v>3</v>
      </c>
      <c r="AP145">
        <v>6.05</v>
      </c>
    </row>
    <row r="146" spans="1:42" x14ac:dyDescent="0.25">
      <c r="A146" t="s">
        <v>528</v>
      </c>
      <c r="B146">
        <f ca="1">_xll.BDH(A146,"BEST_EPS",$B$2,$B$2,"BEST_FPERIOD_OVERRIDE=1bf","fill=previous","Days=A")</f>
        <v>4.5039999999999996</v>
      </c>
      <c r="C146">
        <f ca="1">_xll.BDH(A146,"BEST_EPS",$B$2,$B$2,"BEST_FPERIOD_OVERRIDE=2bf","fill=previous","Days=A")</f>
        <v>5.3819999999999997</v>
      </c>
      <c r="D146">
        <f ca="1">_xll.BDH(A146,"BEST_EPS",$B$2,$B$2,"BEST_FPERIOD_OVERRIDE=3bf","fill=previous","Days=A")</f>
        <v>6.5750000000000002</v>
      </c>
      <c r="E146">
        <f ca="1">_xll.BDH(A146,"BEST_TARGET_PRICE",$B$2,$B$2,"fill=previous","Days=A")</f>
        <v>248.75</v>
      </c>
      <c r="F146">
        <f ca="1">_xll.BDH($A146,F$6,$B$2,$B$2,"Dir=V","Dts=H")</f>
        <v>198.45</v>
      </c>
      <c r="G146">
        <f ca="1">_xll.BDH($A146,G$6,$B$2,$B$2,"Dir=V","Dts=H")</f>
        <v>199.8</v>
      </c>
      <c r="H146">
        <f ca="1">_xll.BDH($A146,H$6,$B$2,$B$2,"Dir=V","Dts=H")</f>
        <v>195.5</v>
      </c>
      <c r="I146">
        <f ca="1">_xll.BDH($A146,I$6,$B$2,$B$2,"Dir=V","Dts=H")</f>
        <v>195.75</v>
      </c>
      <c r="J146" t="s">
        <v>1415</v>
      </c>
      <c r="K146">
        <f t="shared" si="4"/>
        <v>217</v>
      </c>
      <c r="L146">
        <f t="shared" si="5"/>
        <v>234</v>
      </c>
      <c r="M146" t="str">
        <f>_xll.BDS(A146,"BEST_ANALYST_RECS_BULK","headers=n","startrow",MATCH(1,_xll.BDS(A146,"BEST_ANALYST_RECS_BULK","headers=n","endcol=9","startcol=9","array=t"),0),"endrow",MATCH(1,_xll.BDS(A146,"BEST_ANALYST_RECS_BULK","headers=n","endcol=9","startcol=9","array=t"),0),"cols=10;rows=1")</f>
        <v>Oddo BHF</v>
      </c>
      <c r="N146" t="s">
        <v>869</v>
      </c>
      <c r="O146" t="s">
        <v>17</v>
      </c>
      <c r="P146">
        <v>5</v>
      </c>
      <c r="Q146" t="s">
        <v>18</v>
      </c>
      <c r="R146">
        <v>234</v>
      </c>
      <c r="S146" t="s">
        <v>19</v>
      </c>
      <c r="T146" s="2">
        <v>45685</v>
      </c>
      <c r="U146">
        <v>1</v>
      </c>
      <c r="V146">
        <v>27.98</v>
      </c>
      <c r="W146" t="str">
        <f>_xll.BDS(A146,"BEST_ANALYST_RECS_BULK","headers=n","startrow",MATCH(2,_xll.BDS(A146,"BEST_ANALYST_RECS_BULK","headers=n","endcol=9","startcol=9","array=t"),0),"endrow",MATCH(2,_xll.BDS(A146,"BEST_ANALYST_RECS_BULK","headers=n","endcol=9","startcol=9","array=t"),0),"cols=10;rows=1")</f>
        <v>ISS-EVA</v>
      </c>
      <c r="X146" t="s">
        <v>32</v>
      </c>
      <c r="Y146" t="s">
        <v>30</v>
      </c>
      <c r="Z146">
        <v>1</v>
      </c>
      <c r="AA146" t="s">
        <v>18</v>
      </c>
      <c r="AB146" t="s">
        <v>29</v>
      </c>
      <c r="AC146" t="s">
        <v>19</v>
      </c>
      <c r="AD146" s="2">
        <v>45085</v>
      </c>
      <c r="AE146">
        <v>2</v>
      </c>
      <c r="AF146">
        <v>24.71</v>
      </c>
      <c r="AG146" t="str">
        <f>_xll.BDS(A146,"BEST_ANALYST_RECS_BULK","headers=n","startrow",MATCH(3,_xll.BDS(A146,"BEST_ANALYST_RECS_BULK","headers=n","endcol=9","startcol=9","array=t"),0),"endrow",MATCH(3,_xll.BDS(A146,"BEST_ANALYST_RECS_BULK","headers=n","endcol=9","startcol=9","array=t"),0),"cols=10;rows=1")</f>
        <v>CIC Market Solutions</v>
      </c>
      <c r="AH146" t="s">
        <v>999</v>
      </c>
      <c r="AI146" t="s">
        <v>25</v>
      </c>
      <c r="AJ146">
        <v>3</v>
      </c>
      <c r="AK146" t="s">
        <v>18</v>
      </c>
      <c r="AL146">
        <v>200</v>
      </c>
      <c r="AM146" t="s">
        <v>19</v>
      </c>
      <c r="AN146" s="2">
        <v>45686</v>
      </c>
      <c r="AO146">
        <v>3</v>
      </c>
      <c r="AP146">
        <v>23.84</v>
      </c>
    </row>
    <row r="147" spans="1:42" x14ac:dyDescent="0.25">
      <c r="A147" t="s">
        <v>273</v>
      </c>
      <c r="B147">
        <f ca="1">_xll.BDH(A147,"BEST_EPS",$B$2,$B$2,"BEST_FPERIOD_OVERRIDE=1bf","fill=previous","Days=A")</f>
        <v>1.4179999999999999</v>
      </c>
      <c r="C147">
        <f ca="1">_xll.BDH(A147,"BEST_EPS",$B$2,$B$2,"BEST_FPERIOD_OVERRIDE=2bf","fill=previous","Days=A")</f>
        <v>1.552</v>
      </c>
      <c r="D147">
        <f ca="1">_xll.BDH(A147,"BEST_EPS",$B$2,$B$2,"BEST_FPERIOD_OVERRIDE=3bf","fill=previous","Days=A")</f>
        <v>1.7150000000000001</v>
      </c>
      <c r="E147">
        <f ca="1">_xll.BDH(A147,"BEST_TARGET_PRICE",$B$2,$B$2,"fill=previous","Days=A")</f>
        <v>41.576000000000001</v>
      </c>
      <c r="F147">
        <f ca="1">_xll.BDH($A147,F$6,$B$2,$B$2,"Dir=V","Dts=H")</f>
        <v>39.130000000000003</v>
      </c>
      <c r="G147">
        <f ca="1">_xll.BDH($A147,G$6,$B$2,$B$2,"Dir=V","Dts=H")</f>
        <v>39.44</v>
      </c>
      <c r="H147">
        <f ca="1">_xll.BDH($A147,H$6,$B$2,$B$2,"Dir=V","Dts=H")</f>
        <v>38.86</v>
      </c>
      <c r="I147">
        <f ca="1">_xll.BDH($A147,I$6,$B$2,$B$2,"Dir=V","Dts=H")</f>
        <v>39.14</v>
      </c>
      <c r="J147" t="s">
        <v>1415</v>
      </c>
      <c r="K147">
        <f t="shared" si="4"/>
        <v>33</v>
      </c>
      <c r="L147">
        <f t="shared" si="5"/>
        <v>37</v>
      </c>
      <c r="M147" t="str">
        <f>_xll.BDS(A147,"BEST_ANALYST_RECS_BULK","headers=n","startrow",MATCH(1,_xll.BDS(A147,"BEST_ANALYST_RECS_BULK","headers=n","endcol=9","startcol=9","array=t"),0),"endrow",MATCH(1,_xll.BDS(A147,"BEST_ANALYST_RECS_BULK","headers=n","endcol=9","startcol=9","array=t"),0),"cols=10;rows=1")</f>
        <v>Morningstar</v>
      </c>
      <c r="N147" t="s">
        <v>49</v>
      </c>
      <c r="O147" t="s">
        <v>28</v>
      </c>
      <c r="P147">
        <v>3</v>
      </c>
      <c r="Q147" t="s">
        <v>18</v>
      </c>
      <c r="R147">
        <v>37</v>
      </c>
      <c r="S147" t="s">
        <v>19</v>
      </c>
      <c r="T147" s="2">
        <v>45693</v>
      </c>
      <c r="U147">
        <v>1</v>
      </c>
      <c r="V147">
        <v>16.07</v>
      </c>
      <c r="W147" t="e">
        <f>_xll.BDS(A147,"BEST_ANALYST_RECS_BULK","headers=n","startrow",MATCH(2,_xll.BDS(A147,"BEST_ANALYST_RECS_BULK","headers=n","endcol=9","startcol=9","array=t"),0),"endrow",MATCH(2,_xll.BDS(A147,"BEST_ANALYST_RECS_BULK","headers=n","endcol=9","startcol=9","array=t"),0),"cols=10;rows=1")</f>
        <v>#N/A</v>
      </c>
      <c r="X147" t="s">
        <v>1067</v>
      </c>
      <c r="Y147" t="s">
        <v>39</v>
      </c>
      <c r="Z147">
        <v>1</v>
      </c>
      <c r="AA147" t="s">
        <v>18</v>
      </c>
      <c r="AB147">
        <v>31</v>
      </c>
      <c r="AC147" t="s">
        <v>19</v>
      </c>
      <c r="AD147" s="2">
        <v>45692</v>
      </c>
      <c r="AE147">
        <v>2</v>
      </c>
      <c r="AF147">
        <v>10.66</v>
      </c>
      <c r="AG147" t="str">
        <f>_xll.BDS(A147,"BEST_ANALYST_RECS_BULK","headers=n","startrow",MATCH(3,_xll.BDS(A147,"BEST_ANALYST_RECS_BULK","headers=n","endcol=9","startcol=9","array=t"),0),"endrow",MATCH(3,_xll.BDS(A147,"BEST_ANALYST_RECS_BULK","headers=n","endcol=9","startcol=9","array=t"),0),"cols=10;rows=1")</f>
        <v>Jefferies</v>
      </c>
      <c r="AH147" t="s">
        <v>1067</v>
      </c>
      <c r="AI147" t="s">
        <v>39</v>
      </c>
      <c r="AJ147">
        <v>1</v>
      </c>
      <c r="AK147" t="s">
        <v>18</v>
      </c>
      <c r="AL147">
        <v>31</v>
      </c>
      <c r="AM147" t="s">
        <v>19</v>
      </c>
      <c r="AN147" s="2">
        <v>45692</v>
      </c>
      <c r="AO147">
        <v>3</v>
      </c>
      <c r="AP147">
        <v>4.1100000000000003</v>
      </c>
    </row>
    <row r="148" spans="1:42" x14ac:dyDescent="0.25">
      <c r="A148" t="s">
        <v>686</v>
      </c>
      <c r="B148">
        <f ca="1">_xll.BDH(A148,"BEST_EPS",$B$2,$B$2,"BEST_FPERIOD_OVERRIDE=1bf","fill=previous","Days=A")</f>
        <v>2.4790000000000001</v>
      </c>
      <c r="C148">
        <f ca="1">_xll.BDH(A148,"BEST_EPS",$B$2,$B$2,"BEST_FPERIOD_OVERRIDE=2bf","fill=previous","Days=A")</f>
        <v>2.7639999999999998</v>
      </c>
      <c r="D148">
        <f ca="1">_xll.BDH(A148,"BEST_EPS",$B$2,$B$2,"BEST_FPERIOD_OVERRIDE=3bf","fill=previous","Days=A")</f>
        <v>3.0979999999999999</v>
      </c>
      <c r="E148">
        <f ca="1">_xll.BDH(A148,"BEST_TARGET_PRICE",$B$2,$B$2,"fill=previous","Days=A")</f>
        <v>42.1</v>
      </c>
      <c r="F148">
        <f ca="1">_xll.BDH($A148,F$6,$B$2,$B$2,"Dir=V","Dts=H")</f>
        <v>32.590000000000003</v>
      </c>
      <c r="G148">
        <f ca="1">_xll.BDH($A148,G$6,$B$2,$B$2,"Dir=V","Dts=H")</f>
        <v>32.85</v>
      </c>
      <c r="H148">
        <f ca="1">_xll.BDH($A148,H$6,$B$2,$B$2,"Dir=V","Dts=H")</f>
        <v>31.44</v>
      </c>
      <c r="I148">
        <f ca="1">_xll.BDH($A148,I$6,$B$2,$B$2,"Dir=V","Dts=H")</f>
        <v>31.87</v>
      </c>
      <c r="J148" t="s">
        <v>1415</v>
      </c>
      <c r="K148">
        <f t="shared" si="4"/>
        <v>26.4</v>
      </c>
      <c r="L148">
        <f t="shared" si="5"/>
        <v>29.8</v>
      </c>
      <c r="M148" t="str">
        <f>_xll.BDS(A148,"BEST_ANALYST_RECS_BULK","headers=n","startrow",MATCH(1,_xll.BDS(A148,"BEST_ANALYST_RECS_BULK","headers=n","endcol=9","startcol=9","array=t"),0),"endrow",MATCH(1,_xll.BDS(A148,"BEST_ANALYST_RECS_BULK","headers=n","endcol=9","startcol=9","array=t"),0),"cols=10;rows=1")</f>
        <v>Jefferies</v>
      </c>
      <c r="N148" t="s">
        <v>1050</v>
      </c>
      <c r="O148" t="s">
        <v>28</v>
      </c>
      <c r="P148">
        <v>3</v>
      </c>
      <c r="Q148" t="s">
        <v>18</v>
      </c>
      <c r="R148">
        <v>29.8</v>
      </c>
      <c r="S148" t="s">
        <v>19</v>
      </c>
      <c r="T148" s="2">
        <v>45734</v>
      </c>
      <c r="U148">
        <v>1</v>
      </c>
      <c r="V148">
        <v>35.68</v>
      </c>
      <c r="W148" t="str">
        <f>_xll.BDS(A148,"BEST_ANALYST_RECS_BULK","headers=n","startrow",MATCH(2,_xll.BDS(A148,"BEST_ANALYST_RECS_BULK","headers=n","endcol=9","startcol=9","array=t"),0),"endrow",MATCH(2,_xll.BDS(A148,"BEST_ANALYST_RECS_BULK","headers=n","endcol=9","startcol=9","array=t"),0),"cols=10;rows=1")</f>
        <v>Autonomous Research</v>
      </c>
      <c r="X148" t="s">
        <v>995</v>
      </c>
      <c r="Y148" t="s">
        <v>39</v>
      </c>
      <c r="Z148">
        <v>1</v>
      </c>
      <c r="AA148" t="s">
        <v>18</v>
      </c>
      <c r="AB148">
        <v>23</v>
      </c>
      <c r="AC148" t="s">
        <v>19</v>
      </c>
      <c r="AD148" s="2">
        <v>45730</v>
      </c>
      <c r="AE148">
        <v>2</v>
      </c>
      <c r="AF148">
        <v>33.799999999999997</v>
      </c>
      <c r="AG148" t="str">
        <f>_xll.BDS(A148,"BEST_ANALYST_RECS_BULK","headers=n","startrow",MATCH(3,_xll.BDS(A148,"BEST_ANALYST_RECS_BULK","headers=n","endcol=9","startcol=9","array=t"),0),"endrow",MATCH(3,_xll.BDS(A148,"BEST_ANALYST_RECS_BULK","headers=n","endcol=9","startcol=9","array=t"),0),"cols=10;rows=1")</f>
        <v>ISS-EVA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26.86</v>
      </c>
    </row>
    <row r="149" spans="1:42" x14ac:dyDescent="0.25">
      <c r="A149" t="s">
        <v>151</v>
      </c>
      <c r="B149">
        <f ca="1">_xll.BDH(A149,"BEST_EPS",$B$2,$B$2,"BEST_FPERIOD_OVERRIDE=1bf","fill=previous","Days=A")</f>
        <v>8.0129999999999999</v>
      </c>
      <c r="C149">
        <f ca="1">_xll.BDH(A149,"BEST_EPS",$B$2,$B$2,"BEST_FPERIOD_OVERRIDE=2bf","fill=previous","Days=A")</f>
        <v>9.0239999999999991</v>
      </c>
      <c r="D149">
        <f ca="1">_xll.BDH(A149,"BEST_EPS",$B$2,$B$2,"BEST_FPERIOD_OVERRIDE=3bf","fill=previous","Days=A")</f>
        <v>9.9550000000000001</v>
      </c>
      <c r="E149">
        <f ca="1">_xll.BDH(A149,"BEST_TARGET_PRICE",$B$2,$B$2,"fill=previous","Days=A")</f>
        <v>288.10000000000002</v>
      </c>
      <c r="F149">
        <f ca="1">_xll.BDH($A149,F$6,$B$2,$B$2,"Dir=V","Dts=H")</f>
        <v>265.8</v>
      </c>
      <c r="G149">
        <f ca="1">_xll.BDH($A149,G$6,$B$2,$B$2,"Dir=V","Dts=H")</f>
        <v>266.10000000000002</v>
      </c>
      <c r="H149">
        <f ca="1">_xll.BDH($A149,H$6,$B$2,$B$2,"Dir=V","Dts=H")</f>
        <v>263.10000000000002</v>
      </c>
      <c r="I149">
        <f ca="1">_xll.BDH($A149,I$6,$B$2,$B$2,"Dir=V","Dts=H")</f>
        <v>266.10000000000002</v>
      </c>
      <c r="J149" t="s">
        <v>1415</v>
      </c>
      <c r="K149">
        <f t="shared" si="4"/>
        <v>310.66666666666669</v>
      </c>
      <c r="L149">
        <f t="shared" si="5"/>
        <v>300</v>
      </c>
      <c r="M149" t="str">
        <f>_xll.BDS(A149,"BEST_ANALYST_RECS_BULK","headers=n","startrow",MATCH(1,_xll.BDS(A149,"BEST_ANALYST_RECS_BULK","headers=n","endcol=9","startcol=9","array=t"),0),"endrow",MATCH(1,_xll.BDS(A149,"BEST_ANALYST_RECS_BULK","headers=n","endcol=9","startcol=9","array=t"),0),"cols=10;rows=1")</f>
        <v>Equita SIM</v>
      </c>
      <c r="N149" t="s">
        <v>919</v>
      </c>
      <c r="O149" t="s">
        <v>28</v>
      </c>
      <c r="P149">
        <v>3</v>
      </c>
      <c r="Q149" t="s">
        <v>18</v>
      </c>
      <c r="R149">
        <v>300</v>
      </c>
      <c r="S149" t="s">
        <v>19</v>
      </c>
      <c r="T149" s="2">
        <v>45720</v>
      </c>
      <c r="U149">
        <v>1</v>
      </c>
      <c r="V149">
        <v>39.42</v>
      </c>
      <c r="W149" t="str">
        <f>_xll.BDS(A149,"BEST_ANALYST_RECS_BULK","headers=n","startrow",MATCH(2,_xll.BDS(A149,"BEST_ANALYST_RECS_BULK","headers=n","endcol=9","startcol=9","array=t"),0),"endrow",MATCH(2,_xll.BDS(A149,"BEST_ANALYST_RECS_BULK","headers=n","endcol=9","startcol=9","array=t"),0),"cols=10;rows=1")</f>
        <v>Oddo BHF</v>
      </c>
      <c r="X149" t="s">
        <v>955</v>
      </c>
      <c r="Y149" t="s">
        <v>17</v>
      </c>
      <c r="Z149">
        <v>5</v>
      </c>
      <c r="AA149" t="s">
        <v>18</v>
      </c>
      <c r="AB149">
        <v>302</v>
      </c>
      <c r="AC149" t="s">
        <v>19</v>
      </c>
      <c r="AD149" s="2">
        <v>45736</v>
      </c>
      <c r="AE149">
        <v>2</v>
      </c>
      <c r="AF149">
        <v>29.18</v>
      </c>
      <c r="AG149" t="str">
        <f>_xll.BDS(A149,"BEST_ANALYST_RECS_BULK","headers=n","startrow",MATCH(3,_xll.BDS(A149,"BEST_ANALYST_RECS_BULK","headers=n","endcol=9","startcol=9","array=t"),0),"endrow",MATCH(3,_xll.BDS(A149,"BEST_ANALYST_RECS_BULK","headers=n","endcol=9","startcol=9","array=t"),0),"cols=10;rows=1")</f>
        <v>BNP Paribas Exane</v>
      </c>
      <c r="AH149" t="s">
        <v>1311</v>
      </c>
      <c r="AI149" t="s">
        <v>17</v>
      </c>
      <c r="AJ149">
        <v>5</v>
      </c>
      <c r="AK149" t="s">
        <v>18</v>
      </c>
      <c r="AL149">
        <v>330</v>
      </c>
      <c r="AM149" t="s">
        <v>19</v>
      </c>
      <c r="AN149" s="2">
        <v>45706</v>
      </c>
      <c r="AO149">
        <v>3</v>
      </c>
      <c r="AP149">
        <v>28.06</v>
      </c>
    </row>
    <row r="150" spans="1:42" x14ac:dyDescent="0.25">
      <c r="A150" t="s">
        <v>592</v>
      </c>
      <c r="B150">
        <f ca="1">_xll.BDH(A150,"BEST_EPS",$B$2,$B$2,"BEST_FPERIOD_OVERRIDE=1bf","fill=previous","Days=A")</f>
        <v>3.26</v>
      </c>
      <c r="C150">
        <f ca="1">_xll.BDH(A150,"BEST_EPS",$B$2,$B$2,"BEST_FPERIOD_OVERRIDE=2bf","fill=previous","Days=A")</f>
        <v>3.694</v>
      </c>
      <c r="D150">
        <f ca="1">_xll.BDH(A150,"BEST_EPS",$B$2,$B$2,"BEST_FPERIOD_OVERRIDE=3bf","fill=previous","Days=A")</f>
        <v>4.2450000000000001</v>
      </c>
      <c r="E150">
        <f ca="1">_xll.BDH(A150,"BEST_TARGET_PRICE",$B$2,$B$2,"fill=previous","Days=A")</f>
        <v>36.799999999999997</v>
      </c>
      <c r="F150">
        <f ca="1">_xll.BDH($A150,F$6,$B$2,$B$2,"Dir=V","Dts=H")</f>
        <v>36.340000000000003</v>
      </c>
      <c r="G150">
        <f ca="1">_xll.BDH($A150,G$6,$B$2,$B$2,"Dir=V","Dts=H")</f>
        <v>36.54</v>
      </c>
      <c r="H150">
        <f ca="1">_xll.BDH($A150,H$6,$B$2,$B$2,"Dir=V","Dts=H")</f>
        <v>35.89</v>
      </c>
      <c r="I150">
        <f ca="1">_xll.BDH($A150,I$6,$B$2,$B$2,"Dir=V","Dts=H")</f>
        <v>36.24</v>
      </c>
      <c r="J150" t="s">
        <v>1415</v>
      </c>
      <c r="K150">
        <f t="shared" si="4"/>
        <v>36.35</v>
      </c>
      <c r="L150">
        <f t="shared" si="5"/>
        <v>35</v>
      </c>
      <c r="M150" t="str">
        <f>_xll.BDS(A150,"BEST_ANALYST_RECS_BULK","headers=n","startrow",MATCH(1,_xll.BDS(A150,"BEST_ANALYST_RECS_BULK","headers=n","endcol=9","startcol=9","array=t"),0),"endrow",MATCH(1,_xll.BDS(A150,"BEST_ANALYST_RECS_BULK","headers=n","endcol=9","startcol=9","array=t"),0),"cols=10;rows=1")</f>
        <v>Morningstar</v>
      </c>
      <c r="N150" t="s">
        <v>980</v>
      </c>
      <c r="O150" t="s">
        <v>28</v>
      </c>
      <c r="P150">
        <v>3</v>
      </c>
      <c r="Q150" t="s">
        <v>18</v>
      </c>
      <c r="R150">
        <v>35</v>
      </c>
      <c r="S150" t="s">
        <v>19</v>
      </c>
      <c r="T150" s="2">
        <v>45722</v>
      </c>
      <c r="U150">
        <v>1</v>
      </c>
      <c r="V150">
        <v>17.739999999999998</v>
      </c>
      <c r="W150" t="str">
        <f>_xll.BDS(A150,"BEST_ANALYST_RECS_BULK","headers=n","startrow",MATCH(2,_xll.BDS(A150,"BEST_ANALYST_RECS_BULK","headers=n","endcol=9","startcol=9","array=t"),0),"endrow",MATCH(2,_xll.BDS(A150,"BEST_ANALYST_RECS_BULK","headers=n","endcol=9","startcol=9","array=t"),0),"cols=10;rows=1")</f>
        <v>AlphaValue/Baader Europe</v>
      </c>
      <c r="X150" t="s">
        <v>863</v>
      </c>
      <c r="Y150" t="s">
        <v>844</v>
      </c>
      <c r="Z150">
        <v>2</v>
      </c>
      <c r="AA150" t="s">
        <v>26</v>
      </c>
      <c r="AB150">
        <v>37.700000000000003</v>
      </c>
      <c r="AC150" t="s">
        <v>27</v>
      </c>
      <c r="AD150" s="2">
        <v>45723</v>
      </c>
      <c r="AE150">
        <v>2</v>
      </c>
      <c r="AF150">
        <v>4.67</v>
      </c>
      <c r="AG150" t="str">
        <f>_xll.BDS(A150,"BEST_ANALYST_RECS_BULK","headers=n","startrow",MATCH(3,_xll.BDS(A150,"BEST_ANALYST_RECS_BULK","headers=n","endcol=9","startcol=9","array=t"),0),"endrow",MATCH(3,_xll.BDS(A150,"BEST_ANALYST_RECS_BULK","headers=n","endcol=9","startcol=9","array=t"),0),"cols=10;rows=1")</f>
        <v>ISS-EVA</v>
      </c>
      <c r="AH150" t="s">
        <v>32</v>
      </c>
      <c r="AI150" t="s">
        <v>24</v>
      </c>
      <c r="AJ150">
        <v>5</v>
      </c>
      <c r="AK150" t="s">
        <v>23</v>
      </c>
      <c r="AL150" t="s">
        <v>29</v>
      </c>
      <c r="AM150" t="s">
        <v>19</v>
      </c>
      <c r="AN150" s="2">
        <v>45442</v>
      </c>
      <c r="AO150">
        <v>3</v>
      </c>
      <c r="AP150">
        <v>1.54</v>
      </c>
    </row>
    <row r="151" spans="1:42" x14ac:dyDescent="0.25">
      <c r="A151" t="s">
        <v>344</v>
      </c>
      <c r="B151">
        <f ca="1">_xll.BDH(A151,"BEST_EPS",$B$2,$B$2,"BEST_FPERIOD_OVERRIDE=1bf","fill=previous","Days=A")</f>
        <v>1.8280000000000001</v>
      </c>
      <c r="C151">
        <f ca="1">_xll.BDH(A151,"BEST_EPS",$B$2,$B$2,"BEST_FPERIOD_OVERRIDE=2bf","fill=previous","Days=A")</f>
        <v>1.77</v>
      </c>
      <c r="D151">
        <f ca="1">_xll.BDH(A151,"BEST_EPS",$B$2,$B$2,"BEST_FPERIOD_OVERRIDE=3bf","fill=previous","Days=A")</f>
        <v>1.83</v>
      </c>
      <c r="E151">
        <f ca="1">_xll.BDH(A151,"BEST_TARGET_PRICE",$B$2,$B$2,"fill=previous","Days=A")</f>
        <v>19.385000000000002</v>
      </c>
      <c r="F151">
        <f ca="1">_xll.BDH($A151,F$6,$B$2,$B$2,"Dir=V","Dts=H")</f>
        <v>17.315000000000001</v>
      </c>
      <c r="G151">
        <f ca="1">_xll.BDH($A151,G$6,$B$2,$B$2,"Dir=V","Dts=H")</f>
        <v>17.54</v>
      </c>
      <c r="H151">
        <f ca="1">_xll.BDH($A151,H$6,$B$2,$B$2,"Dir=V","Dts=H")</f>
        <v>17.265000000000001</v>
      </c>
      <c r="I151">
        <f ca="1">_xll.BDH($A151,I$6,$B$2,$B$2,"Dir=V","Dts=H")</f>
        <v>17.54</v>
      </c>
      <c r="J151" t="s">
        <v>1415</v>
      </c>
      <c r="K151">
        <f t="shared" si="4"/>
        <v>19</v>
      </c>
      <c r="L151">
        <f t="shared" si="5"/>
        <v>20</v>
      </c>
      <c r="M151" t="str">
        <f>_xll.BDS(A151,"BEST_ANALYST_RECS_BULK","headers=n","startrow",MATCH(1,_xll.BDS(A151,"BEST_ANALYST_RECS_BULK","headers=n","endcol=9","startcol=9","array=t"),0),"endrow",MATCH(1,_xll.BDS(A151,"BEST_ANALYST_RECS_BULK","headers=n","endcol=9","startcol=9","array=t"),0),"cols=10;rows=1")</f>
        <v>CIC Market Solutions</v>
      </c>
      <c r="N151" t="s">
        <v>1090</v>
      </c>
      <c r="O151" t="s">
        <v>20</v>
      </c>
      <c r="P151">
        <v>5</v>
      </c>
      <c r="Q151" t="s">
        <v>18</v>
      </c>
      <c r="R151">
        <v>20</v>
      </c>
      <c r="S151" t="s">
        <v>19</v>
      </c>
      <c r="T151" s="2">
        <v>45736</v>
      </c>
      <c r="U151">
        <v>1</v>
      </c>
      <c r="V151">
        <v>22.93</v>
      </c>
      <c r="W151" t="str">
        <f>_xll.BDS(A151,"BEST_ANALYST_RECS_BULK","headers=n","startrow",MATCH(2,_xll.BDS(A151,"BEST_ANALYST_RECS_BULK","headers=n","endcol=9","startcol=9","array=t"),0),"endrow",MATCH(2,_xll.BDS(A151,"BEST_ANALYST_RECS_BULK","headers=n","endcol=9","startcol=9","array=t"),0),"cols=10;rows=1")</f>
        <v>Morningstar</v>
      </c>
      <c r="X151" t="s">
        <v>841</v>
      </c>
      <c r="Y151" t="s">
        <v>28</v>
      </c>
      <c r="Z151">
        <v>3</v>
      </c>
      <c r="AA151" t="s">
        <v>26</v>
      </c>
      <c r="AB151">
        <v>18</v>
      </c>
      <c r="AC151" t="s">
        <v>19</v>
      </c>
      <c r="AD151" s="2">
        <v>45716</v>
      </c>
      <c r="AE151">
        <v>2</v>
      </c>
      <c r="AF151">
        <v>22.64</v>
      </c>
      <c r="AG151" t="str">
        <f>_xll.BDS(A151,"BEST_ANALYST_RECS_BULK","headers=n","startrow",MATCH(3,_xll.BDS(A151,"BEST_ANALYST_RECS_BULK","headers=n","endcol=9","startcol=9","array=t"),0),"endrow",MATCH(3,_xll.BDS(A151,"BEST_ANALYST_RECS_BULK","headers=n","endcol=9","startcol=9","array=t"),0),"cols=10;rows=1")</f>
        <v>ISS-EVA</v>
      </c>
      <c r="AH151" t="s">
        <v>32</v>
      </c>
      <c r="AI151" t="s">
        <v>24</v>
      </c>
      <c r="AJ151">
        <v>5</v>
      </c>
      <c r="AK151" t="s">
        <v>18</v>
      </c>
      <c r="AL151" t="s">
        <v>29</v>
      </c>
      <c r="AM151" t="s">
        <v>19</v>
      </c>
      <c r="AN151" s="2">
        <v>45441</v>
      </c>
      <c r="AO151">
        <v>3</v>
      </c>
      <c r="AP151">
        <v>17.89</v>
      </c>
    </row>
    <row r="152" spans="1:42" x14ac:dyDescent="0.25">
      <c r="A152" t="s">
        <v>628</v>
      </c>
      <c r="B152">
        <f ca="1">_xll.BDH(A152,"BEST_EPS",$B$2,$B$2,"BEST_FPERIOD_OVERRIDE=1bf","fill=previous","Days=A")</f>
        <v>6.7489999999999997</v>
      </c>
      <c r="C152">
        <f ca="1">_xll.BDH(A152,"BEST_EPS",$B$2,$B$2,"BEST_FPERIOD_OVERRIDE=2bf","fill=previous","Days=A")</f>
        <v>7.1769999999999996</v>
      </c>
      <c r="D152">
        <f ca="1">_xll.BDH(A152,"BEST_EPS",$B$2,$B$2,"BEST_FPERIOD_OVERRIDE=3bf","fill=previous","Days=A")</f>
        <v>7.6760000000000002</v>
      </c>
      <c r="E152">
        <f ca="1">_xll.BDH(A152,"BEST_TARGET_PRICE",$B$2,$B$2,"fill=previous","Days=A")</f>
        <v>121.524</v>
      </c>
      <c r="F152">
        <f ca="1">_xll.BDH($A152,F$6,$B$2,$B$2,"Dir=V","Dts=H")</f>
        <v>128.80000000000001</v>
      </c>
      <c r="G152">
        <f ca="1">_xll.BDH($A152,G$6,$B$2,$B$2,"Dir=V","Dts=H")</f>
        <v>129</v>
      </c>
      <c r="H152">
        <f ca="1">_xll.BDH($A152,H$6,$B$2,$B$2,"Dir=V","Dts=H")</f>
        <v>127.5</v>
      </c>
      <c r="I152">
        <f ca="1">_xll.BDH($A152,I$6,$B$2,$B$2,"Dir=V","Dts=H")</f>
        <v>128.4</v>
      </c>
      <c r="J152" t="s">
        <v>1415</v>
      </c>
      <c r="K152">
        <f t="shared" si="4"/>
        <v>128</v>
      </c>
      <c r="L152">
        <f t="shared" si="5"/>
        <v>128</v>
      </c>
      <c r="M152" t="str">
        <f>_xll.BDS(A152,"BEST_ANALYST_RECS_BULK","headers=n","startrow",MATCH(1,_xll.BDS(A152,"BEST_ANALYST_RECS_BULK","headers=n","endcol=9","startcol=9","array=t"),0),"endrow",MATCH(1,_xll.BDS(A152,"BEST_ANALYST_RECS_BULK","headers=n","endcol=9","startcol=9","array=t"),0),"cols=10;rows=1")</f>
        <v>CIC Market Solutions</v>
      </c>
      <c r="N152" t="s">
        <v>1039</v>
      </c>
      <c r="O152" t="s">
        <v>20</v>
      </c>
      <c r="P152">
        <v>5</v>
      </c>
      <c r="Q152" t="s">
        <v>18</v>
      </c>
      <c r="R152">
        <v>128</v>
      </c>
      <c r="S152" t="s">
        <v>22</v>
      </c>
      <c r="T152" s="2">
        <v>45729</v>
      </c>
      <c r="U152">
        <v>1</v>
      </c>
      <c r="V152">
        <v>51.72</v>
      </c>
      <c r="W152" t="str">
        <f>_xll.BDS(A152,"BEST_ANALYST_RECS_BULK","headers=n","startrow",MATCH(2,_xll.BDS(A152,"BEST_ANALYST_RECS_BULK","headers=n","endcol=9","startcol=9","array=t"),0),"endrow",MATCH(2,_xll.BDS(A152,"BEST_ANALYST_RECS_BULK","headers=n","endcol=9","startcol=9","array=t"),0),"cols=10;rows=1")</f>
        <v>Jefferies</v>
      </c>
      <c r="X152" t="s">
        <v>1199</v>
      </c>
      <c r="Y152" t="s">
        <v>20</v>
      </c>
      <c r="Z152">
        <v>5</v>
      </c>
      <c r="AA152" t="s">
        <v>18</v>
      </c>
      <c r="AB152">
        <v>125</v>
      </c>
      <c r="AC152" t="s">
        <v>19</v>
      </c>
      <c r="AD152" s="2">
        <v>45729</v>
      </c>
      <c r="AE152">
        <v>2</v>
      </c>
      <c r="AF152">
        <v>51.2</v>
      </c>
      <c r="AG152" t="str">
        <f>_xll.BDS(A152,"BEST_ANALYST_RECS_BULK","headers=n","startrow",MATCH(3,_xll.BDS(A152,"BEST_ANALYST_RECS_BULK","headers=n","endcol=9","startcol=9","array=t"),0),"endrow",MATCH(3,_xll.BDS(A152,"BEST_ANALYST_RECS_BULK","headers=n","endcol=9","startcol=9","array=t"),0),"cols=10;rows=1")</f>
        <v>Deutsche Bank</v>
      </c>
      <c r="AH152" t="s">
        <v>1115</v>
      </c>
      <c r="AI152" t="s">
        <v>20</v>
      </c>
      <c r="AJ152">
        <v>5</v>
      </c>
      <c r="AK152" t="s">
        <v>18</v>
      </c>
      <c r="AL152">
        <v>131</v>
      </c>
      <c r="AM152" t="s">
        <v>22</v>
      </c>
      <c r="AN152" s="2">
        <v>45706</v>
      </c>
      <c r="AO152">
        <v>3</v>
      </c>
      <c r="AP152">
        <v>43.94</v>
      </c>
    </row>
    <row r="153" spans="1:42" x14ac:dyDescent="0.25">
      <c r="A153" t="s">
        <v>642</v>
      </c>
      <c r="B153">
        <f ca="1">_xll.BDH(A153,"BEST_EPS",$B$2,$B$2,"BEST_FPERIOD_OVERRIDE=1bf","fill=previous","Days=A")</f>
        <v>3.43</v>
      </c>
      <c r="C153">
        <f ca="1">_xll.BDH(A153,"BEST_EPS",$B$2,$B$2,"BEST_FPERIOD_OVERRIDE=2bf","fill=previous","Days=A")</f>
        <v>3.8889999999999998</v>
      </c>
      <c r="D153">
        <f ca="1">_xll.BDH(A153,"BEST_EPS",$B$2,$B$2,"BEST_FPERIOD_OVERRIDE=3bf","fill=previous","Days=A")</f>
        <v>4.4809999999999999</v>
      </c>
      <c r="E153">
        <f ca="1">_xll.BDH(A153,"BEST_TARGET_PRICE",$B$2,$B$2,"fill=previous","Days=A")</f>
        <v>58.112000000000002</v>
      </c>
      <c r="F153">
        <f ca="1">_xll.BDH($A153,F$6,$B$2,$B$2,"Dir=V","Dts=H")</f>
        <v>49.42</v>
      </c>
      <c r="G153">
        <f ca="1">_xll.BDH($A153,G$6,$B$2,$B$2,"Dir=V","Dts=H")</f>
        <v>52.7</v>
      </c>
      <c r="H153">
        <f ca="1">_xll.BDH($A153,H$6,$B$2,$B$2,"Dir=V","Dts=H")</f>
        <v>49.42</v>
      </c>
      <c r="I153">
        <f ca="1">_xll.BDH($A153,I$6,$B$2,$B$2,"Dir=V","Dts=H")</f>
        <v>52.26</v>
      </c>
      <c r="J153" t="s">
        <v>1415</v>
      </c>
      <c r="K153">
        <f t="shared" si="4"/>
        <v>48</v>
      </c>
      <c r="L153">
        <f t="shared" si="5"/>
        <v>45.5</v>
      </c>
      <c r="M153" t="e">
        <f>_xll.BDS(A153,"BEST_ANALYST_RECS_BULK","headers=n","startrow",MATCH(1,_xll.BDS(A153,"BEST_ANALYST_RECS_BULK","headers=n","endcol=9","startcol=9","array=t"),0),"endrow",MATCH(1,_xll.BDS(A153,"BEST_ANALYST_RECS_BULK","headers=n","endcol=9","startcol=9","array=t"),0),"cols=10;rows=1")</f>
        <v>#N/A</v>
      </c>
      <c r="N153" t="s">
        <v>862</v>
      </c>
      <c r="O153" t="s">
        <v>39</v>
      </c>
      <c r="P153">
        <v>1</v>
      </c>
      <c r="Q153" t="s">
        <v>18</v>
      </c>
      <c r="R153">
        <v>45.5</v>
      </c>
      <c r="S153" t="s">
        <v>19</v>
      </c>
      <c r="T153" s="2">
        <v>45730</v>
      </c>
      <c r="U153">
        <v>1</v>
      </c>
      <c r="V153">
        <v>10.220000000000001</v>
      </c>
      <c r="W153" t="str">
        <f>_xll.BDS(A153,"BEST_ANALYST_RECS_BULK","headers=n","startrow",MATCH(2,_xll.BDS(A153,"BEST_ANALYST_RECS_BULK","headers=n","endcol=9","startcol=9","array=t"),0),"endrow",MATCH(2,_xll.BDS(A153,"BEST_ANALYST_RECS_BULK","headers=n","endcol=9","startcol=9","array=t"),0),"cols=10;rows=1")</f>
        <v>BNP Paribas Exane</v>
      </c>
      <c r="X153" t="s">
        <v>862</v>
      </c>
      <c r="Y153" t="s">
        <v>39</v>
      </c>
      <c r="Z153">
        <v>1</v>
      </c>
      <c r="AA153" t="s">
        <v>18</v>
      </c>
      <c r="AB153">
        <v>45.5</v>
      </c>
      <c r="AC153" t="s">
        <v>19</v>
      </c>
      <c r="AD153" s="2">
        <v>45730</v>
      </c>
      <c r="AE153">
        <v>2</v>
      </c>
      <c r="AF153">
        <v>5.53</v>
      </c>
      <c r="AG153" t="str">
        <f>_xll.BDS(A153,"BEST_ANALYST_RECS_BULK","headers=n","startrow",MATCH(3,_xll.BDS(A153,"BEST_ANALYST_RECS_BULK","headers=n","endcol=9","startcol=9","array=t"),0),"endrow",MATCH(3,_xll.BDS(A153,"BEST_ANALYST_RECS_BULK","headers=n","endcol=9","startcol=9","array=t"),0),"cols=10;rows=1")</f>
        <v>Citi</v>
      </c>
      <c r="AH153" t="s">
        <v>1381</v>
      </c>
      <c r="AI153" t="s">
        <v>25</v>
      </c>
      <c r="AJ153">
        <v>3</v>
      </c>
      <c r="AK153" t="s">
        <v>18</v>
      </c>
      <c r="AL153">
        <v>53</v>
      </c>
      <c r="AM153" t="s">
        <v>19</v>
      </c>
      <c r="AN153" s="2">
        <v>45707</v>
      </c>
      <c r="AO153">
        <v>3</v>
      </c>
      <c r="AP153">
        <v>0</v>
      </c>
    </row>
    <row r="154" spans="1:42" x14ac:dyDescent="0.25">
      <c r="A154" t="s">
        <v>748</v>
      </c>
      <c r="B154">
        <f ca="1">_xll.BDH(A154,"BEST_EPS",$B$2,$B$2,"BEST_FPERIOD_OVERRIDE=1bf","fill=previous","Days=A")</f>
        <v>2.4470000000000001</v>
      </c>
      <c r="C154">
        <f ca="1">_xll.BDH(A154,"BEST_EPS",$B$2,$B$2,"BEST_FPERIOD_OVERRIDE=2bf","fill=previous","Days=A")</f>
        <v>2.7639999999999998</v>
      </c>
      <c r="D154">
        <f ca="1">_xll.BDH(A154,"BEST_EPS",$B$2,$B$2,"BEST_FPERIOD_OVERRIDE=3bf","fill=previous","Days=A")</f>
        <v>3.0489999999999999</v>
      </c>
      <c r="E154">
        <f ca="1">_xll.BDH(A154,"BEST_TARGET_PRICE",$B$2,$B$2,"fill=previous","Days=A")</f>
        <v>37.725000000000001</v>
      </c>
      <c r="F154" t="str">
        <f ca="1">_xll.BDH($A154,F$6,$B$2,$B$2,"Dir=V","Dts=H")</f>
        <v>#N/A N/A</v>
      </c>
      <c r="G154" t="str">
        <f ca="1">_xll.BDH($A154,G$6,$B$2,$B$2,"Dir=V","Dts=H")</f>
        <v>#N/A N/A</v>
      </c>
      <c r="H154" t="str">
        <f ca="1">_xll.BDH($A154,H$6,$B$2,$B$2,"Dir=V","Dts=H")</f>
        <v>#N/A N/A</v>
      </c>
      <c r="I154" t="str">
        <f ca="1">_xll.BDH($A154,I$6,$B$2,$B$2,"Dir=V","Dts=H")</f>
        <v>#N/A N/A</v>
      </c>
      <c r="J154" t="s">
        <v>1415</v>
      </c>
      <c r="K154">
        <f t="shared" si="4"/>
        <v>40.93333333333333</v>
      </c>
      <c r="L154">
        <f t="shared" si="5"/>
        <v>27.3</v>
      </c>
      <c r="M154" t="str">
        <f>_xll.BDS(A154,"BEST_ANALYST_RECS_BULK","headers=n","startrow",MATCH(1,_xll.BDS(A154,"BEST_ANALYST_RECS_BULK","headers=n","endcol=9","startcol=9","array=t"),0),"endrow",MATCH(1,_xll.BDS(A154,"BEST_ANALYST_RECS_BULK","headers=n","endcol=9","startcol=9","array=t"),0),"cols=10;rows=1")</f>
        <v>HSBC</v>
      </c>
      <c r="N154" t="s">
        <v>1292</v>
      </c>
      <c r="O154" t="s">
        <v>844</v>
      </c>
      <c r="P154">
        <v>2</v>
      </c>
      <c r="Q154" t="s">
        <v>18</v>
      </c>
      <c r="R154">
        <v>27.3</v>
      </c>
      <c r="S154" t="s">
        <v>19</v>
      </c>
      <c r="T154" s="2">
        <v>45736</v>
      </c>
      <c r="U154">
        <v>1</v>
      </c>
      <c r="V154">
        <v>15.56</v>
      </c>
      <c r="W154" t="str">
        <f>_xll.BDS(A154,"BEST_ANALYST_RECS_BULK","headers=n","startrow",MATCH(2,_xll.BDS(A154,"BEST_ANALYST_RECS_BULK","headers=n","endcol=9","startcol=9","array=t"),0),"endrow",MATCH(2,_xll.BDS(A154,"BEST_ANALYST_RECS_BULK","headers=n","endcol=9","startcol=9","array=t"),0),"cols=10;rows=1")</f>
        <v>Oddo BHF</v>
      </c>
      <c r="X154" t="s">
        <v>964</v>
      </c>
      <c r="Y154" t="s">
        <v>25</v>
      </c>
      <c r="Z154">
        <v>3</v>
      </c>
      <c r="AA154" t="s">
        <v>18</v>
      </c>
      <c r="AB154">
        <v>38</v>
      </c>
      <c r="AC154" t="s">
        <v>19</v>
      </c>
      <c r="AD154" s="2">
        <v>45734</v>
      </c>
      <c r="AE154">
        <v>2</v>
      </c>
      <c r="AF154">
        <v>0</v>
      </c>
      <c r="AG154" t="str">
        <f>_xll.BDS(A154,"BEST_ANALYST_RECS_BULK","headers=n","startrow",MATCH(3,_xll.BDS(A154,"BEST_ANALYST_RECS_BULK","headers=n","endcol=9","startcol=9","array=t"),0),"endrow",MATCH(3,_xll.BDS(A154,"BEST_ANALYST_RECS_BULK","headers=n","endcol=9","startcol=9","array=t"),0),"cols=10;rows=1")</f>
        <v>AlphaValue/Baader Europe</v>
      </c>
      <c r="AH154" t="s">
        <v>888</v>
      </c>
      <c r="AI154" t="s">
        <v>20</v>
      </c>
      <c r="AJ154">
        <v>5</v>
      </c>
      <c r="AK154" t="s">
        <v>18</v>
      </c>
      <c r="AL154">
        <v>57.5</v>
      </c>
      <c r="AM154" t="s">
        <v>27</v>
      </c>
      <c r="AN154" s="2">
        <v>45726</v>
      </c>
      <c r="AO154">
        <v>3</v>
      </c>
      <c r="AP154">
        <v>-17.71</v>
      </c>
    </row>
    <row r="155" spans="1:42" x14ac:dyDescent="0.25">
      <c r="A155" t="s">
        <v>684</v>
      </c>
      <c r="B155">
        <f ca="1">_xll.BDH(A155,"BEST_EPS",$B$2,$B$2,"BEST_FPERIOD_OVERRIDE=1bf","fill=previous","Days=A")</f>
        <v>10.906000000000001</v>
      </c>
      <c r="C155">
        <f ca="1">_xll.BDH(A155,"BEST_EPS",$B$2,$B$2,"BEST_FPERIOD_OVERRIDE=2bf","fill=previous","Days=A")</f>
        <v>12.041</v>
      </c>
      <c r="D155">
        <f ca="1">_xll.BDH(A155,"BEST_EPS",$B$2,$B$2,"BEST_FPERIOD_OVERRIDE=3bf","fill=previous","Days=A")</f>
        <v>12.849</v>
      </c>
      <c r="E155">
        <f ca="1">_xll.BDH(A155,"BEST_TARGET_PRICE",$B$2,$B$2,"fill=previous","Days=A")</f>
        <v>136.32</v>
      </c>
      <c r="F155">
        <f ca="1">_xll.BDH($A155,F$6,$B$2,$B$2,"Dir=V","Dts=H")</f>
        <v>110.75</v>
      </c>
      <c r="G155">
        <f ca="1">_xll.BDH($A155,G$6,$B$2,$B$2,"Dir=V","Dts=H")</f>
        <v>111.45</v>
      </c>
      <c r="H155">
        <f ca="1">_xll.BDH($A155,H$6,$B$2,$B$2,"Dir=V","Dts=H")</f>
        <v>108.75</v>
      </c>
      <c r="I155">
        <f ca="1">_xll.BDH($A155,I$6,$B$2,$B$2,"Dir=V","Dts=H")</f>
        <v>110.35</v>
      </c>
      <c r="J155" t="s">
        <v>1415</v>
      </c>
      <c r="K155">
        <f t="shared" si="4"/>
        <v>124</v>
      </c>
      <c r="L155">
        <f t="shared" si="5"/>
        <v>106</v>
      </c>
      <c r="M155" t="str">
        <f>_xll.BDS(A155,"BEST_ANALYST_RECS_BULK","headers=n","startrow",MATCH(1,_xll.BDS(A155,"BEST_ANALYST_RECS_BULK","headers=n","endcol=9","startcol=9","array=t"),0),"endrow",MATCH(1,_xll.BDS(A155,"BEST_ANALYST_RECS_BULK","headers=n","endcol=9","startcol=9","array=t"),0),"cols=10;rows=1")</f>
        <v>Grupo Santander</v>
      </c>
      <c r="N155" t="s">
        <v>1007</v>
      </c>
      <c r="O155" t="s">
        <v>17</v>
      </c>
      <c r="P155">
        <v>5</v>
      </c>
      <c r="Q155" t="s">
        <v>18</v>
      </c>
      <c r="R155">
        <v>106</v>
      </c>
      <c r="S155" t="s">
        <v>19</v>
      </c>
      <c r="T155" s="2">
        <v>45715</v>
      </c>
      <c r="U155">
        <v>1</v>
      </c>
      <c r="V155">
        <v>26.84</v>
      </c>
      <c r="W155" t="str">
        <f>_xll.BDS(A155,"BEST_ANALYST_RECS_BULK","headers=n","startrow",MATCH(2,_xll.BDS(A155,"BEST_ANALYST_RECS_BULK","headers=n","endcol=9","startcol=9","array=t"),0),"endrow",MATCH(2,_xll.BDS(A155,"BEST_ANALYST_RECS_BULK","headers=n","endcol=9","startcol=9","array=t"),0),"cols=10;rows=1")</f>
        <v>Stifel</v>
      </c>
      <c r="X155" t="s">
        <v>838</v>
      </c>
      <c r="Y155" t="s">
        <v>20</v>
      </c>
      <c r="Z155">
        <v>5</v>
      </c>
      <c r="AA155" t="s">
        <v>18</v>
      </c>
      <c r="AB155">
        <v>136</v>
      </c>
      <c r="AC155" t="s">
        <v>19</v>
      </c>
      <c r="AD155" s="2">
        <v>45721</v>
      </c>
      <c r="AE155">
        <v>2</v>
      </c>
      <c r="AF155">
        <v>16.41</v>
      </c>
      <c r="AG155" t="str">
        <f>_xll.BDS(A155,"BEST_ANALYST_RECS_BULK","headers=n","startrow",MATCH(3,_xll.BDS(A155,"BEST_ANALYST_RECS_BULK","headers=n","endcol=9","startcol=9","array=t"),0),"endrow",MATCH(3,_xll.BDS(A155,"BEST_ANALYST_RECS_BULK","headers=n","endcol=9","startcol=9","array=t"),0),"cols=10;rows=1")</f>
        <v>CaixaBank BPI</v>
      </c>
      <c r="AH155" t="s">
        <v>1153</v>
      </c>
      <c r="AI155" t="s">
        <v>20</v>
      </c>
      <c r="AJ155">
        <v>5</v>
      </c>
      <c r="AK155" t="s">
        <v>18</v>
      </c>
      <c r="AL155">
        <v>130</v>
      </c>
      <c r="AM155" t="s">
        <v>19</v>
      </c>
      <c r="AN155" s="2">
        <v>45736</v>
      </c>
      <c r="AO155">
        <v>3</v>
      </c>
      <c r="AP155">
        <v>10.36</v>
      </c>
    </row>
    <row r="156" spans="1:42" x14ac:dyDescent="0.25">
      <c r="A156" t="s">
        <v>688</v>
      </c>
      <c r="B156">
        <f ca="1">_xll.BDH(A156,"BEST_EPS",$B$2,$B$2,"BEST_FPERIOD_OVERRIDE=1bf","fill=previous","Days=A")</f>
        <v>0.505</v>
      </c>
      <c r="C156">
        <f ca="1">_xll.BDH(A156,"BEST_EPS",$B$2,$B$2,"BEST_FPERIOD_OVERRIDE=2bf","fill=previous","Days=A")</f>
        <v>0.56299999999999994</v>
      </c>
      <c r="D156">
        <f ca="1">_xll.BDH(A156,"BEST_EPS",$B$2,$B$2,"BEST_FPERIOD_OVERRIDE=3bf","fill=previous","Days=A")</f>
        <v>0.6</v>
      </c>
      <c r="E156">
        <f ca="1">_xll.BDH(A156,"BEST_TARGET_PRICE",$B$2,$B$2,"fill=previous","Days=A")</f>
        <v>17.914999999999999</v>
      </c>
      <c r="F156">
        <f ca="1">_xll.BDH($A156,F$6,$B$2,$B$2,"Dir=V","Dts=H")</f>
        <v>15.98</v>
      </c>
      <c r="G156">
        <f ca="1">_xll.BDH($A156,G$6,$B$2,$B$2,"Dir=V","Dts=H")</f>
        <v>16.079999999999998</v>
      </c>
      <c r="H156">
        <f ca="1">_xll.BDH($A156,H$6,$B$2,$B$2,"Dir=V","Dts=H")</f>
        <v>15.904999999999999</v>
      </c>
      <c r="I156">
        <f ca="1">_xll.BDH($A156,I$6,$B$2,$B$2,"Dir=V","Dts=H")</f>
        <v>16.065000000000001</v>
      </c>
      <c r="J156" t="s">
        <v>1415</v>
      </c>
      <c r="K156">
        <f t="shared" si="4"/>
        <v>17.833333333333332</v>
      </c>
      <c r="L156">
        <f t="shared" si="5"/>
        <v>16.8</v>
      </c>
      <c r="M156" t="str">
        <f>_xll.BDS(A156,"BEST_ANALYST_RECS_BULK","headers=n","startrow",MATCH(1,_xll.BDS(A156,"BEST_ANALYST_RECS_BULK","headers=n","endcol=9","startcol=9","array=t"),0),"endrow",MATCH(1,_xll.BDS(A156,"BEST_ANALYST_RECS_BULK","headers=n","endcol=9","startcol=9","array=t"),0),"cols=10;rows=1")</f>
        <v>AlphaValue/Baader Europe</v>
      </c>
      <c r="N156" t="s">
        <v>866</v>
      </c>
      <c r="O156" t="s">
        <v>844</v>
      </c>
      <c r="P156">
        <v>2</v>
      </c>
      <c r="Q156" t="s">
        <v>18</v>
      </c>
      <c r="R156">
        <v>16.8</v>
      </c>
      <c r="S156" t="s">
        <v>22</v>
      </c>
      <c r="T156" s="2">
        <v>45722</v>
      </c>
      <c r="U156">
        <v>1</v>
      </c>
      <c r="V156">
        <v>13.31</v>
      </c>
      <c r="W156" t="str">
        <f>_xll.BDS(A156,"BEST_ANALYST_RECS_BULK","headers=n","startrow",MATCH(2,_xll.BDS(A156,"BEST_ANALYST_RECS_BULK","headers=n","endcol=9","startcol=9","array=t"),0),"endrow",MATCH(2,_xll.BDS(A156,"BEST_ANALYST_RECS_BULK","headers=n","endcol=9","startcol=9","array=t"),0),"cols=10;rows=1")</f>
        <v>CaixaBank BPI</v>
      </c>
      <c r="X156" t="s">
        <v>1153</v>
      </c>
      <c r="Y156" t="s">
        <v>20</v>
      </c>
      <c r="Z156">
        <v>5</v>
      </c>
      <c r="AA156" t="s">
        <v>18</v>
      </c>
      <c r="AB156">
        <v>18.899999999999999</v>
      </c>
      <c r="AC156" t="s">
        <v>19</v>
      </c>
      <c r="AD156" s="2">
        <v>45736</v>
      </c>
      <c r="AE156">
        <v>2</v>
      </c>
      <c r="AF156">
        <v>4.68</v>
      </c>
      <c r="AG156" t="e">
        <f>_xll.BDS(A156,"BEST_ANALYST_RECS_BULK","headers=n","startrow",MATCH(3,_xll.BDS(A156,"BEST_ANALYST_RECS_BULK","headers=n","endcol=9","startcol=9","array=t"),0),"endrow",MATCH(3,_xll.BDS(A156,"BEST_ANALYST_RECS_BULK","headers=n","endcol=9","startcol=9","array=t"),0),"cols=10;rows=1")</f>
        <v>#N/A</v>
      </c>
      <c r="AH156" t="s">
        <v>1318</v>
      </c>
      <c r="AI156" t="s">
        <v>25</v>
      </c>
      <c r="AJ156">
        <v>3</v>
      </c>
      <c r="AK156" t="s">
        <v>18</v>
      </c>
      <c r="AL156">
        <v>17.8</v>
      </c>
      <c r="AM156" t="s">
        <v>22</v>
      </c>
      <c r="AN156" s="2">
        <v>45728</v>
      </c>
      <c r="AO156">
        <v>3</v>
      </c>
      <c r="AP156">
        <v>0</v>
      </c>
    </row>
    <row r="157" spans="1:42" x14ac:dyDescent="0.25">
      <c r="A157" t="s">
        <v>706</v>
      </c>
      <c r="B157">
        <f ca="1">_xll.BDH(A157,"BEST_EPS",$B$2,$B$2,"BEST_FPERIOD_OVERRIDE=1bf","fill=previous","Days=A")</f>
        <v>6.718</v>
      </c>
      <c r="C157">
        <f ca="1">_xll.BDH(A157,"BEST_EPS",$B$2,$B$2,"BEST_FPERIOD_OVERRIDE=2bf","fill=previous","Days=A")</f>
        <v>6.8179999999999996</v>
      </c>
      <c r="D157">
        <f ca="1">_xll.BDH(A157,"BEST_EPS",$B$2,$B$2,"BEST_FPERIOD_OVERRIDE=3bf","fill=previous","Days=A")</f>
        <v>6.92</v>
      </c>
      <c r="E157">
        <f ca="1">_xll.BDH(A157,"BEST_TARGET_PRICE",$B$2,$B$2,"fill=previous","Days=A")</f>
        <v>115.294</v>
      </c>
      <c r="F157">
        <f ca="1">_xll.BDH($A157,F$6,$B$2,$B$2,"Dir=V","Dts=H")</f>
        <v>86.35</v>
      </c>
      <c r="G157">
        <f ca="1">_xll.BDH($A157,G$6,$B$2,$B$2,"Dir=V","Dts=H")</f>
        <v>87.2</v>
      </c>
      <c r="H157">
        <f ca="1">_xll.BDH($A157,H$6,$B$2,$B$2,"Dir=V","Dts=H")</f>
        <v>86.3</v>
      </c>
      <c r="I157">
        <f ca="1">_xll.BDH($A157,I$6,$B$2,$B$2,"Dir=V","Dts=H")</f>
        <v>86.9</v>
      </c>
      <c r="J157" t="s">
        <v>1415</v>
      </c>
      <c r="K157">
        <f t="shared" si="4"/>
        <v>116</v>
      </c>
      <c r="L157">
        <f t="shared" si="5"/>
        <v>110</v>
      </c>
      <c r="M157" t="str">
        <f>_xll.BDS(A157,"BEST_ANALYST_RECS_BULK","headers=n","startrow",MATCH(1,_xll.BDS(A157,"BEST_ANALYST_RECS_BULK","headers=n","endcol=9","startcol=9","array=t"),0),"endrow",MATCH(1,_xll.BDS(A157,"BEST_ANALYST_RECS_BULK","headers=n","endcol=9","startcol=9","array=t"),0),"cols=10;rows=1")</f>
        <v>JP Morgan</v>
      </c>
      <c r="N157" t="s">
        <v>1041</v>
      </c>
      <c r="O157" t="s">
        <v>25</v>
      </c>
      <c r="P157">
        <v>3</v>
      </c>
      <c r="Q157" t="s">
        <v>18</v>
      </c>
      <c r="R157">
        <v>110</v>
      </c>
      <c r="S157" t="s">
        <v>19</v>
      </c>
      <c r="T157" s="2">
        <v>45645</v>
      </c>
      <c r="U157">
        <v>1</v>
      </c>
      <c r="V157">
        <v>2.91</v>
      </c>
      <c r="W157" t="str">
        <f>_xll.BDS(A157,"BEST_ANALYST_RECS_BULK","headers=n","startrow",MATCH(2,_xll.BDS(A157,"BEST_ANALYST_RECS_BULK","headers=n","endcol=9","startcol=9","array=t"),0),"endrow",MATCH(2,_xll.BDS(A157,"BEST_ANALYST_RECS_BULK","headers=n","endcol=9","startcol=9","array=t"),0),"cols=10;rows=1")</f>
        <v>Oddo BHF</v>
      </c>
      <c r="X157" t="s">
        <v>1139</v>
      </c>
      <c r="Y157" t="s">
        <v>17</v>
      </c>
      <c r="Z157">
        <v>5</v>
      </c>
      <c r="AA157" t="s">
        <v>18</v>
      </c>
      <c r="AB157">
        <v>118</v>
      </c>
      <c r="AC157" t="s">
        <v>19</v>
      </c>
      <c r="AD157" s="2">
        <v>45733</v>
      </c>
      <c r="AE157">
        <v>2</v>
      </c>
      <c r="AF157">
        <v>0.82</v>
      </c>
      <c r="AG157" t="str">
        <f>_xll.BDS(A157,"BEST_ANALYST_RECS_BULK","headers=n","startrow",MATCH(3,_xll.BDS(A157,"BEST_ANALYST_RECS_BULK","headers=n","endcol=9","startcol=9","array=t"),0),"endrow",MATCH(3,_xll.BDS(A157,"BEST_ANALYST_RECS_BULK","headers=n","endcol=9","startcol=9","array=t"),0),"cols=10;rows=1")</f>
        <v>Jefferies</v>
      </c>
      <c r="AH157" t="s">
        <v>1037</v>
      </c>
      <c r="AI157" t="s">
        <v>20</v>
      </c>
      <c r="AJ157">
        <v>5</v>
      </c>
      <c r="AK157" t="s">
        <v>18</v>
      </c>
      <c r="AL157">
        <v>120</v>
      </c>
      <c r="AM157" t="s">
        <v>19</v>
      </c>
      <c r="AN157" s="2">
        <v>45736</v>
      </c>
      <c r="AO157">
        <v>3</v>
      </c>
      <c r="AP157">
        <v>-0.4</v>
      </c>
    </row>
    <row r="158" spans="1:42" x14ac:dyDescent="0.25">
      <c r="A158" t="s">
        <v>524</v>
      </c>
      <c r="B158">
        <f ca="1">_xll.BDH(A158,"BEST_EPS",$B$2,$B$2,"BEST_FPERIOD_OVERRIDE=1bf","fill=previous","Days=A")</f>
        <v>5.665</v>
      </c>
      <c r="C158">
        <f ca="1">_xll.BDH(A158,"BEST_EPS",$B$2,$B$2,"BEST_FPERIOD_OVERRIDE=2bf","fill=previous","Days=A")</f>
        <v>6.6369999999999996</v>
      </c>
      <c r="D158">
        <f ca="1">_xll.BDH(A158,"BEST_EPS",$B$2,$B$2,"BEST_FPERIOD_OVERRIDE=3bf","fill=previous","Days=A")</f>
        <v>7.1280000000000001</v>
      </c>
      <c r="E158">
        <f ca="1">_xll.BDH(A158,"BEST_TARGET_PRICE",$B$2,$B$2,"fill=previous","Days=A")</f>
        <v>42.734999999999999</v>
      </c>
      <c r="F158">
        <f ca="1">_xll.BDH($A158,F$6,$B$2,$B$2,"Dir=V","Dts=H")</f>
        <v>42.85</v>
      </c>
      <c r="G158">
        <f ca="1">_xll.BDH($A158,G$6,$B$2,$B$2,"Dir=V","Dts=H")</f>
        <v>43.01</v>
      </c>
      <c r="H158">
        <f ca="1">_xll.BDH($A158,H$6,$B$2,$B$2,"Dir=V","Dts=H")</f>
        <v>41.695</v>
      </c>
      <c r="I158">
        <f ca="1">_xll.BDH($A158,I$6,$B$2,$B$2,"Dir=V","Dts=H")</f>
        <v>42.3</v>
      </c>
      <c r="J158" t="s">
        <v>1415</v>
      </c>
      <c r="K158">
        <f t="shared" si="4"/>
        <v>47.286666666666669</v>
      </c>
      <c r="L158">
        <f t="shared" si="5"/>
        <v>43.26</v>
      </c>
      <c r="M158" t="str">
        <f>_xll.BDS(A158,"BEST_ANALYST_RECS_BULK","headers=n","startrow",MATCH(1,_xll.BDS(A158,"BEST_ANALYST_RECS_BULK","headers=n","endcol=9","startcol=9","array=t"),0),"endrow",MATCH(1,_xll.BDS(A158,"BEST_ANALYST_RECS_BULK","headers=n","endcol=9","startcol=9","array=t"),0),"cols=10;rows=1")</f>
        <v>Banco Sabadell</v>
      </c>
      <c r="N158" t="s">
        <v>1079</v>
      </c>
      <c r="O158" t="s">
        <v>24</v>
      </c>
      <c r="P158">
        <v>5</v>
      </c>
      <c r="Q158" t="s">
        <v>18</v>
      </c>
      <c r="R158">
        <v>43.26</v>
      </c>
      <c r="S158" t="s">
        <v>22</v>
      </c>
      <c r="T158" s="2">
        <v>45665</v>
      </c>
      <c r="U158">
        <v>1</v>
      </c>
      <c r="V158">
        <v>88.59</v>
      </c>
      <c r="W158" t="str">
        <f>_xll.BDS(A158,"BEST_ANALYST_RECS_BULK","headers=n","startrow",MATCH(2,_xll.BDS(A158,"BEST_ANALYST_RECS_BULK","headers=n","endcol=9","startcol=9","array=t"),0),"endrow",MATCH(2,_xll.BDS(A158,"BEST_ANALYST_RECS_BULK","headers=n","endcol=9","startcol=9","array=t"),0),"cols=10;rows=1")</f>
        <v>AlphaValue/Baader Europe</v>
      </c>
      <c r="X158" t="s">
        <v>851</v>
      </c>
      <c r="Y158" t="s">
        <v>832</v>
      </c>
      <c r="Z158">
        <v>4</v>
      </c>
      <c r="AA158" t="s">
        <v>26</v>
      </c>
      <c r="AB158">
        <v>52.6</v>
      </c>
      <c r="AC158" t="s">
        <v>27</v>
      </c>
      <c r="AD158" s="2">
        <v>45723</v>
      </c>
      <c r="AE158">
        <v>2</v>
      </c>
      <c r="AF158">
        <v>81.599999999999994</v>
      </c>
      <c r="AG158" t="str">
        <f>_xll.BDS(A158,"BEST_ANALYST_RECS_BULK","headers=n","startrow",MATCH(3,_xll.BDS(A158,"BEST_ANALYST_RECS_BULK","headers=n","endcol=9","startcol=9","array=t"),0),"endrow",MATCH(3,_xll.BDS(A158,"BEST_ANALYST_RECS_BULK","headers=n","endcol=9","startcol=9","array=t"),0),"cols=10;rows=1")</f>
        <v>Intesa Sanpaolo</v>
      </c>
      <c r="AH158" t="s">
        <v>1038</v>
      </c>
      <c r="AI158" t="s">
        <v>20</v>
      </c>
      <c r="AJ158">
        <v>5</v>
      </c>
      <c r="AK158" t="s">
        <v>18</v>
      </c>
      <c r="AL158">
        <v>46</v>
      </c>
      <c r="AM158" t="s">
        <v>22</v>
      </c>
      <c r="AN158" s="2">
        <v>45709</v>
      </c>
      <c r="AO158">
        <v>3</v>
      </c>
      <c r="AP158">
        <v>76.61</v>
      </c>
    </row>
    <row r="159" spans="1:42" x14ac:dyDescent="0.25">
      <c r="A159" t="s">
        <v>390</v>
      </c>
      <c r="B159">
        <f ca="1">_xll.BDH(A159,"BEST_EPS",$B$2,$B$2,"BEST_FPERIOD_OVERRIDE=1bf","fill=previous","Days=A")</f>
        <v>9.6850000000000005</v>
      </c>
      <c r="C159">
        <f ca="1">_xll.BDH(A159,"BEST_EPS",$B$2,$B$2,"BEST_FPERIOD_OVERRIDE=2bf","fill=previous","Days=A")</f>
        <v>10.968</v>
      </c>
      <c r="D159">
        <f ca="1">_xll.BDH(A159,"BEST_EPS",$B$2,$B$2,"BEST_FPERIOD_OVERRIDE=3bf","fill=previous","Days=A")</f>
        <v>12.218999999999999</v>
      </c>
      <c r="E159">
        <f ca="1">_xll.BDH(A159,"BEST_TARGET_PRICE",$B$2,$B$2,"fill=previous","Days=A")</f>
        <v>233.35300000000001</v>
      </c>
      <c r="F159">
        <f ca="1">_xll.BDH($A159,F$6,$B$2,$B$2,"Dir=V","Dts=H")</f>
        <v>247.1</v>
      </c>
      <c r="G159">
        <f ca="1">_xll.BDH($A159,G$6,$B$2,$B$2,"Dir=V","Dts=H")</f>
        <v>248.7</v>
      </c>
      <c r="H159">
        <f ca="1">_xll.BDH($A159,H$6,$B$2,$B$2,"Dir=V","Dts=H")</f>
        <v>235.6</v>
      </c>
      <c r="I159">
        <f ca="1">_xll.BDH($A159,I$6,$B$2,$B$2,"Dir=V","Dts=H")</f>
        <v>243.1</v>
      </c>
      <c r="J159" t="s">
        <v>1415</v>
      </c>
      <c r="K159">
        <f t="shared" si="4"/>
        <v>203</v>
      </c>
      <c r="L159">
        <f t="shared" si="5"/>
        <v>168</v>
      </c>
      <c r="M159" t="str">
        <f>_xll.BDS(A159,"BEST_ANALYST_RECS_BULK","headers=n","startrow",MATCH(1,_xll.BDS(A159,"BEST_ANALYST_RECS_BULK","headers=n","endcol=9","startcol=9","array=t"),0),"endrow",MATCH(1,_xll.BDS(A159,"BEST_ANALYST_RECS_BULK","headers=n","endcol=9","startcol=9","array=t"),0),"cols=10;rows=1")</f>
        <v>Citi</v>
      </c>
      <c r="N159" t="s">
        <v>1073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68.77</v>
      </c>
      <c r="W159" t="str">
        <f>_xll.BDS(A159,"BEST_ANALYST_RECS_BULK","headers=n","startrow",MATCH(2,_xll.BDS(A159,"BEST_ANALYST_RECS_BULK","headers=n","endcol=9","startcol=9","array=t"),0),"endrow",MATCH(2,_xll.BDS(A159,"BEST_ANALYST_RECS_BULK","headers=n","endcol=9","startcol=9","array=t"),0),"cols=10;rows=1")</f>
        <v>BNP Paribas Exane</v>
      </c>
      <c r="X159" t="s">
        <v>1256</v>
      </c>
      <c r="Y159" t="s">
        <v>17</v>
      </c>
      <c r="Z159">
        <v>5</v>
      </c>
      <c r="AA159" t="s">
        <v>18</v>
      </c>
      <c r="AB159">
        <v>176</v>
      </c>
      <c r="AC159" t="s">
        <v>19</v>
      </c>
      <c r="AD159" s="2">
        <v>45720</v>
      </c>
      <c r="AE159">
        <v>2</v>
      </c>
      <c r="AF159">
        <v>67.25</v>
      </c>
      <c r="AG159" t="str">
        <f>_xll.BDS(A159,"BEST_ANALYST_RECS_BULK","headers=n","startrow",MATCH(3,_xll.BDS(A159,"BEST_ANALYST_RECS_BULK","headers=n","endcol=9","startcol=9","array=t"),0),"endrow",MATCH(3,_xll.BDS(A159,"BEST_ANALYST_RECS_BULK","headers=n","endcol=9","startcol=9","array=t"),0),"cols=10;rows=1")</f>
        <v>Deutsche Bank</v>
      </c>
      <c r="AH159" t="s">
        <v>1372</v>
      </c>
      <c r="AI159" t="s">
        <v>20</v>
      </c>
      <c r="AJ159">
        <v>5</v>
      </c>
      <c r="AK159" t="s">
        <v>18</v>
      </c>
      <c r="AL159">
        <v>265</v>
      </c>
      <c r="AM159" t="s">
        <v>22</v>
      </c>
      <c r="AN159" s="2">
        <v>45730</v>
      </c>
      <c r="AO159">
        <v>3</v>
      </c>
      <c r="AP159">
        <v>62.42</v>
      </c>
    </row>
    <row r="160" spans="1:42" x14ac:dyDescent="0.25">
      <c r="A160" t="s">
        <v>674</v>
      </c>
      <c r="B160">
        <f ca="1">_xll.BDH(A160,"BEST_EPS",$B$2,$B$2,"BEST_FPERIOD_OVERRIDE=1bf","fill=previous","Days=A")</f>
        <v>10.436</v>
      </c>
      <c r="C160">
        <f ca="1">_xll.BDH(A160,"BEST_EPS",$B$2,$B$2,"BEST_FPERIOD_OVERRIDE=2bf","fill=previous","Days=A")</f>
        <v>11.195</v>
      </c>
      <c r="D160">
        <f ca="1">_xll.BDH(A160,"BEST_EPS",$B$2,$B$2,"BEST_FPERIOD_OVERRIDE=3bf","fill=previous","Days=A")</f>
        <v>12.271000000000001</v>
      </c>
      <c r="E160">
        <f ca="1">_xll.BDH(A160,"BEST_TARGET_PRICE",$B$2,$B$2,"fill=previous","Days=A")</f>
        <v>127.125</v>
      </c>
      <c r="F160">
        <f ca="1">_xll.BDH($A160,F$6,$B$2,$B$2,"Dir=V","Dts=H")</f>
        <v>111.2</v>
      </c>
      <c r="G160">
        <f ca="1">_xll.BDH($A160,G$6,$B$2,$B$2,"Dir=V","Dts=H")</f>
        <v>111.8</v>
      </c>
      <c r="H160">
        <f ca="1">_xll.BDH($A160,H$6,$B$2,$B$2,"Dir=V","Dts=H")</f>
        <v>110.8</v>
      </c>
      <c r="I160">
        <f ca="1">_xll.BDH($A160,I$6,$B$2,$B$2,"Dir=V","Dts=H")</f>
        <v>111.6</v>
      </c>
      <c r="J160" t="s">
        <v>1415</v>
      </c>
      <c r="K160">
        <f t="shared" si="4"/>
        <v>138.33333333333334</v>
      </c>
      <c r="L160">
        <f t="shared" si="5"/>
        <v>120</v>
      </c>
      <c r="M160" t="str">
        <f>_xll.BDS(A160,"BEST_ANALYST_RECS_BULK","headers=n","startrow",MATCH(1,_xll.BDS(A160,"BEST_ANALYST_RECS_BULK","headers=n","endcol=9","startcol=9","array=t"),0),"endrow",MATCH(1,_xll.BDS(A160,"BEST_ANALYST_RECS_BULK","headers=n","endcol=9","startcol=9","array=t"),0),"cols=10;rows=1")</f>
        <v>Morningstar</v>
      </c>
      <c r="N160" t="s">
        <v>50</v>
      </c>
      <c r="O160" t="s">
        <v>28</v>
      </c>
      <c r="P160">
        <v>3</v>
      </c>
      <c r="Q160" t="s">
        <v>18</v>
      </c>
      <c r="R160">
        <v>120</v>
      </c>
      <c r="S160" t="s">
        <v>19</v>
      </c>
      <c r="T160" s="2">
        <v>45723</v>
      </c>
      <c r="U160">
        <v>1</v>
      </c>
      <c r="V160">
        <v>14.99</v>
      </c>
      <c r="W160" t="str">
        <f>_xll.BDS(A160,"BEST_ANALYST_RECS_BULK","headers=n","startrow",MATCH(2,_xll.BDS(A160,"BEST_ANALYST_RECS_BULK","headers=n","endcol=9","startcol=9","array=t"),0),"endrow",MATCH(2,_xll.BDS(A160,"BEST_ANALYST_RECS_BULK","headers=n","endcol=9","startcol=9","array=t"),0),"cols=10;rows=1")</f>
        <v>Kepler Cheuvreux</v>
      </c>
      <c r="X160" t="s">
        <v>1176</v>
      </c>
      <c r="Y160" t="s">
        <v>28</v>
      </c>
      <c r="Z160">
        <v>3</v>
      </c>
      <c r="AA160" t="s">
        <v>18</v>
      </c>
      <c r="AB160">
        <v>120</v>
      </c>
      <c r="AC160" t="s">
        <v>19</v>
      </c>
      <c r="AD160" s="2">
        <v>45700</v>
      </c>
      <c r="AE160">
        <v>2</v>
      </c>
      <c r="AF160">
        <v>9.84</v>
      </c>
      <c r="AG160" t="str">
        <f>_xll.BDS(A160,"BEST_ANALYST_RECS_BULK","headers=n","startrow",MATCH(3,_xll.BDS(A160,"BEST_ANALYST_RECS_BULK","headers=n","endcol=9","startcol=9","array=t"),0),"endrow",MATCH(3,_xll.BDS(A160,"BEST_ANALYST_RECS_BULK","headers=n","endcol=9","startcol=9","array=t"),0),"cols=10;rows=1")</f>
        <v>AlphaValue/Baader Europe</v>
      </c>
      <c r="AH160" t="s">
        <v>1030</v>
      </c>
      <c r="AI160" t="s">
        <v>20</v>
      </c>
      <c r="AJ160">
        <v>5</v>
      </c>
      <c r="AK160" t="s">
        <v>18</v>
      </c>
      <c r="AL160">
        <v>175</v>
      </c>
      <c r="AM160" t="s">
        <v>27</v>
      </c>
      <c r="AN160" s="2">
        <v>45722</v>
      </c>
      <c r="AO160">
        <v>3</v>
      </c>
      <c r="AP160">
        <v>7.05</v>
      </c>
    </row>
    <row r="161" spans="1:42" x14ac:dyDescent="0.25">
      <c r="A161" t="s">
        <v>426</v>
      </c>
      <c r="B161">
        <f ca="1">_xll.BDH(A161,"BEST_EPS",$B$2,$B$2,"BEST_FPERIOD_OVERRIDE=1bf","fill=previous","Days=A")</f>
        <v>11.195</v>
      </c>
      <c r="C161">
        <f ca="1">_xll.BDH(A161,"BEST_EPS",$B$2,$B$2,"BEST_FPERIOD_OVERRIDE=2bf","fill=previous","Days=A")</f>
        <v>13.653</v>
      </c>
      <c r="D161">
        <f ca="1">_xll.BDH(A161,"BEST_EPS",$B$2,$B$2,"BEST_FPERIOD_OVERRIDE=3bf","fill=previous","Days=A")</f>
        <v>16.239000000000001</v>
      </c>
      <c r="E161">
        <f ca="1">_xll.BDH(A161,"BEST_TARGET_PRICE",$B$2,$B$2,"fill=previous","Days=A")</f>
        <v>256.077</v>
      </c>
      <c r="F161">
        <f ca="1">_xll.BDH($A161,F$6,$B$2,$B$2,"Dir=V","Dts=H")</f>
        <v>214.45</v>
      </c>
      <c r="G161">
        <f ca="1">_xll.BDH($A161,G$6,$B$2,$B$2,"Dir=V","Dts=H")</f>
        <v>215.35</v>
      </c>
      <c r="H161">
        <f ca="1">_xll.BDH($A161,H$6,$B$2,$B$2,"Dir=V","Dts=H")</f>
        <v>210.4</v>
      </c>
      <c r="I161">
        <f ca="1">_xll.BDH($A161,I$6,$B$2,$B$2,"Dir=V","Dts=H")</f>
        <v>210.4</v>
      </c>
      <c r="J161" t="s">
        <v>1415</v>
      </c>
      <c r="K161">
        <f t="shared" si="4"/>
        <v>207.66666666666666</v>
      </c>
      <c r="L161">
        <f t="shared" si="5"/>
        <v>200</v>
      </c>
      <c r="M161" t="str">
        <f>_xll.BDS(A161,"BEST_ANALYST_RECS_BULK","headers=n","startrow",MATCH(1,_xll.BDS(A161,"BEST_ANALYST_RECS_BULK","headers=n","endcol=9","startcol=9","array=t"),0),"endrow",MATCH(1,_xll.BDS(A161,"BEST_ANALYST_RECS_BULK","headers=n","endcol=9","startcol=9","array=t"),0),"cols=10;rows=1")</f>
        <v>CLSA</v>
      </c>
      <c r="N161" t="s">
        <v>878</v>
      </c>
      <c r="O161" t="s">
        <v>844</v>
      </c>
      <c r="P161">
        <v>2</v>
      </c>
      <c r="Q161" t="s">
        <v>18</v>
      </c>
      <c r="R161">
        <v>200</v>
      </c>
      <c r="S161" t="s">
        <v>19</v>
      </c>
      <c r="T161" s="2">
        <v>45693</v>
      </c>
      <c r="U161">
        <v>1</v>
      </c>
      <c r="V161">
        <v>41.75</v>
      </c>
      <c r="W161" t="str">
        <f>_xll.BDS(A161,"BEST_ANALYST_RECS_BULK","headers=n","startrow",MATCH(2,_xll.BDS(A161,"BEST_ANALYST_RECS_BULK","headers=n","endcol=9","startcol=9","array=t"),0),"endrow",MATCH(2,_xll.BDS(A161,"BEST_ANALYST_RECS_BULK","headers=n","endcol=9","startcol=9","array=t"),0),"cols=10;rows=1")</f>
        <v>Avior Capital Markets</v>
      </c>
      <c r="X161" t="s">
        <v>1190</v>
      </c>
      <c r="Y161" t="s">
        <v>30</v>
      </c>
      <c r="Z161">
        <v>1</v>
      </c>
      <c r="AA161" t="s">
        <v>18</v>
      </c>
      <c r="AB161">
        <v>218</v>
      </c>
      <c r="AC161" t="s">
        <v>19</v>
      </c>
      <c r="AD161" s="2">
        <v>45580</v>
      </c>
      <c r="AE161">
        <v>2</v>
      </c>
      <c r="AF161">
        <v>36.94</v>
      </c>
      <c r="AG161" t="str">
        <f>_xll.BDS(A161,"BEST_ANALYST_RECS_BULK","headers=n","startrow",MATCH(3,_xll.BDS(A161,"BEST_ANALYST_RECS_BULK","headers=n","endcol=9","startcol=9","array=t"),0),"endrow",MATCH(3,_xll.BDS(A161,"BEST_ANALYST_RECS_BULK","headers=n","endcol=9","startcol=9","array=t"),0),"cols=10;rows=1")</f>
        <v>Goldman Sachs</v>
      </c>
      <c r="AH161" t="s">
        <v>1348</v>
      </c>
      <c r="AI161" t="s">
        <v>30</v>
      </c>
      <c r="AJ161">
        <v>1</v>
      </c>
      <c r="AK161" t="s">
        <v>18</v>
      </c>
      <c r="AL161">
        <v>205</v>
      </c>
      <c r="AM161" t="s">
        <v>22</v>
      </c>
      <c r="AN161" s="2">
        <v>45589</v>
      </c>
      <c r="AO161">
        <v>3</v>
      </c>
      <c r="AP161">
        <v>14.91</v>
      </c>
    </row>
    <row r="162" spans="1:42" x14ac:dyDescent="0.25">
      <c r="A162" t="s">
        <v>700</v>
      </c>
      <c r="B162">
        <f ca="1">_xll.BDH(A162,"BEST_EPS",$B$2,$B$2,"BEST_FPERIOD_OVERRIDE=1bf","fill=previous","Days=A")</f>
        <v>2.657</v>
      </c>
      <c r="C162">
        <f ca="1">_xll.BDH(A162,"BEST_EPS",$B$2,$B$2,"BEST_FPERIOD_OVERRIDE=2bf","fill=previous","Days=A")</f>
        <v>2.7170000000000001</v>
      </c>
      <c r="D162">
        <f ca="1">_xll.BDH(A162,"BEST_EPS",$B$2,$B$2,"BEST_FPERIOD_OVERRIDE=3bf","fill=previous","Days=A")</f>
        <v>2.7519999999999998</v>
      </c>
      <c r="E162">
        <f ca="1">_xll.BDH(A162,"BEST_TARGET_PRICE",$B$2,$B$2,"fill=previous","Days=A")</f>
        <v>32.049999999999997</v>
      </c>
      <c r="F162">
        <f ca="1">_xll.BDH($A162,F$6,$B$2,$B$2,"Dir=V","Dts=H")</f>
        <v>30.5</v>
      </c>
      <c r="G162">
        <f ca="1">_xll.BDH($A162,G$6,$B$2,$B$2,"Dir=V","Dts=H")</f>
        <v>30.64</v>
      </c>
      <c r="H162">
        <f ca="1">_xll.BDH($A162,H$6,$B$2,$B$2,"Dir=V","Dts=H")</f>
        <v>30.34</v>
      </c>
      <c r="I162">
        <f ca="1">_xll.BDH($A162,I$6,$B$2,$B$2,"Dir=V","Dts=H")</f>
        <v>30.64</v>
      </c>
      <c r="J162" t="s">
        <v>1415</v>
      </c>
      <c r="K162">
        <f t="shared" si="4"/>
        <v>33.233333333333334</v>
      </c>
      <c r="L162">
        <f t="shared" si="5"/>
        <v>32</v>
      </c>
      <c r="M162" t="str">
        <f>_xll.BDS(A162,"BEST_ANALYST_RECS_BULK","headers=n","startrow",MATCH(1,_xll.BDS(A162,"BEST_ANALYST_RECS_BULK","headers=n","endcol=9","startcol=9","array=t"),0),"endrow",MATCH(1,_xll.BDS(A162,"BEST_ANALYST_RECS_BULK","headers=n","endcol=9","startcol=9","array=t"),0),"cols=10;rows=1")</f>
        <v>Oddo BHF</v>
      </c>
      <c r="N162" t="s">
        <v>1139</v>
      </c>
      <c r="O162" t="s">
        <v>17</v>
      </c>
      <c r="P162">
        <v>5</v>
      </c>
      <c r="Q162" t="s">
        <v>18</v>
      </c>
      <c r="R162">
        <v>32</v>
      </c>
      <c r="S162" t="s">
        <v>19</v>
      </c>
      <c r="T162" s="2">
        <v>45733</v>
      </c>
      <c r="U162">
        <v>1</v>
      </c>
      <c r="V162">
        <v>41.47</v>
      </c>
      <c r="W162" t="str">
        <f>_xll.BDS(A162,"BEST_ANALYST_RECS_BULK","headers=n","startrow",MATCH(2,_xll.BDS(A162,"BEST_ANALYST_RECS_BULK","headers=n","endcol=9","startcol=9","array=t"),0),"endrow",MATCH(2,_xll.BDS(A162,"BEST_ANALYST_RECS_BULK","headers=n","endcol=9","startcol=9","array=t"),0),"cols=10;rows=1")</f>
        <v>Jefferies</v>
      </c>
      <c r="X162" t="s">
        <v>906</v>
      </c>
      <c r="Y162" t="s">
        <v>20</v>
      </c>
      <c r="Z162">
        <v>5</v>
      </c>
      <c r="AA162" t="s">
        <v>18</v>
      </c>
      <c r="AB162">
        <v>34</v>
      </c>
      <c r="AC162" t="s">
        <v>19</v>
      </c>
      <c r="AD162" s="2">
        <v>45702</v>
      </c>
      <c r="AE162">
        <v>2</v>
      </c>
      <c r="AF162">
        <v>36.25</v>
      </c>
      <c r="AG162" t="str">
        <f>_xll.BDS(A162,"BEST_ANALYST_RECS_BULK","headers=n","startrow",MATCH(3,_xll.BDS(A162,"BEST_ANALYST_RECS_BULK","headers=n","endcol=9","startcol=9","array=t"),0),"endrow",MATCH(3,_xll.BDS(A162,"BEST_ANALYST_RECS_BULK","headers=n","endcol=9","startcol=9","array=t"),0),"cols=10;rows=1")</f>
        <v>Goldman Sachs</v>
      </c>
      <c r="AH162" t="s">
        <v>905</v>
      </c>
      <c r="AI162" t="s">
        <v>25</v>
      </c>
      <c r="AJ162">
        <v>3</v>
      </c>
      <c r="AK162" t="s">
        <v>18</v>
      </c>
      <c r="AL162">
        <v>33.700000000000003</v>
      </c>
      <c r="AM162" t="s">
        <v>22</v>
      </c>
      <c r="AN162" s="2">
        <v>45701</v>
      </c>
      <c r="AO162">
        <v>3</v>
      </c>
      <c r="AP162">
        <v>30.63</v>
      </c>
    </row>
    <row r="163" spans="1:42" x14ac:dyDescent="0.25">
      <c r="A163" t="s">
        <v>444</v>
      </c>
      <c r="B163">
        <f ca="1">_xll.BDH(A163,"BEST_EPS",$B$2,$B$2,"BEST_FPERIOD_OVERRIDE=1bf","fill=previous","Days=A")</f>
        <v>5.2670000000000003</v>
      </c>
      <c r="C163">
        <f ca="1">_xll.BDH(A163,"BEST_EPS",$B$2,$B$2,"BEST_FPERIOD_OVERRIDE=2bf","fill=previous","Days=A")</f>
        <v>5.6929999999999996</v>
      </c>
      <c r="D163">
        <f ca="1">_xll.BDH(A163,"BEST_EPS",$B$2,$B$2,"BEST_FPERIOD_OVERRIDE=3bf","fill=previous","Days=A")</f>
        <v>6.0880000000000001</v>
      </c>
      <c r="E163">
        <f ca="1">_xll.BDH(A163,"BEST_TARGET_PRICE",$B$2,$B$2,"fill=previous","Days=A")</f>
        <v>111.6</v>
      </c>
      <c r="F163">
        <f ca="1">_xll.BDH($A163,F$6,$B$2,$B$2,"Dir=V","Dts=H")</f>
        <v>107.05</v>
      </c>
      <c r="G163">
        <f ca="1">_xll.BDH($A163,G$6,$B$2,$B$2,"Dir=V","Dts=H")</f>
        <v>107.5</v>
      </c>
      <c r="H163">
        <f ca="1">_xll.BDH($A163,H$6,$B$2,$B$2,"Dir=V","Dts=H")</f>
        <v>105.4</v>
      </c>
      <c r="I163">
        <f ca="1">_xll.BDH($A163,I$6,$B$2,$B$2,"Dir=V","Dts=H")</f>
        <v>105.95</v>
      </c>
      <c r="J163" t="s">
        <v>1415</v>
      </c>
      <c r="K163">
        <f t="shared" si="4"/>
        <v>118</v>
      </c>
      <c r="L163">
        <f t="shared" si="5"/>
        <v>112</v>
      </c>
      <c r="M163" t="str">
        <f>_xll.BDS(A163,"BEST_ANALYST_RECS_BULK","headers=n","startrow",MATCH(1,_xll.BDS(A163,"BEST_ANALYST_RECS_BULK","headers=n","endcol=9","startcol=9","array=t"),0),"endrow",MATCH(1,_xll.BDS(A163,"BEST_ANALYST_RECS_BULK","headers=n","endcol=9","startcol=9","array=t"),0),"cols=10;rows=1")</f>
        <v>AlphaValue/Baader Europe</v>
      </c>
      <c r="N163" t="s">
        <v>857</v>
      </c>
      <c r="O163" t="s">
        <v>844</v>
      </c>
      <c r="P163">
        <v>2</v>
      </c>
      <c r="Q163" t="s">
        <v>18</v>
      </c>
      <c r="R163">
        <v>112</v>
      </c>
      <c r="S163" t="s">
        <v>27</v>
      </c>
      <c r="T163" s="2">
        <v>45722</v>
      </c>
      <c r="U163">
        <v>1</v>
      </c>
      <c r="V163">
        <v>31.68</v>
      </c>
      <c r="W163" t="str">
        <f>_xll.BDS(A163,"BEST_ANALYST_RECS_BULK","headers=n","startrow",MATCH(2,_xll.BDS(A163,"BEST_ANALYST_RECS_BULK","headers=n","endcol=9","startcol=9","array=t"),0),"endrow",MATCH(2,_xll.BDS(A163,"BEST_ANALYST_RECS_BULK","headers=n","endcol=9","startcol=9","array=t"),0),"cols=10;rows=1")</f>
        <v>Goldman Sachs</v>
      </c>
      <c r="X163" t="s">
        <v>898</v>
      </c>
      <c r="Y163" t="s">
        <v>20</v>
      </c>
      <c r="Z163">
        <v>5</v>
      </c>
      <c r="AA163" t="s">
        <v>18</v>
      </c>
      <c r="AB163">
        <v>122</v>
      </c>
      <c r="AC163" t="s">
        <v>22</v>
      </c>
      <c r="AD163" s="2">
        <v>45707</v>
      </c>
      <c r="AE163">
        <v>2</v>
      </c>
      <c r="AF163">
        <v>12.11</v>
      </c>
      <c r="AG163" t="str">
        <f>_xll.BDS(A163,"BEST_ANALYST_RECS_BULK","headers=n","startrow",MATCH(3,_xll.BDS(A163,"BEST_ANALYST_RECS_BULK","headers=n","endcol=9","startcol=9","array=t"),0),"endrow",MATCH(3,_xll.BDS(A163,"BEST_ANALYST_RECS_BULK","headers=n","endcol=9","startcol=9","array=t"),0),"cols=10;rows=1")</f>
        <v>Kepler Cheuvreux</v>
      </c>
      <c r="AH163" t="s">
        <v>1463</v>
      </c>
      <c r="AI163" t="s">
        <v>20</v>
      </c>
      <c r="AJ163">
        <v>5</v>
      </c>
      <c r="AK163" t="s">
        <v>18</v>
      </c>
      <c r="AL163">
        <v>120</v>
      </c>
      <c r="AM163" t="s">
        <v>19</v>
      </c>
      <c r="AN163" s="2">
        <v>45714</v>
      </c>
      <c r="AO163">
        <v>3</v>
      </c>
      <c r="AP163">
        <v>10.43</v>
      </c>
    </row>
    <row r="164" spans="1:42" x14ac:dyDescent="0.25">
      <c r="A164" t="s">
        <v>57</v>
      </c>
      <c r="B164">
        <f ca="1">_xll.BDH(A164,"BEST_EPS",$B$2,$B$2,"BEST_FPERIOD_OVERRIDE=1bf","fill=previous","Days=A")</f>
        <v>28.483000000000001</v>
      </c>
      <c r="C164">
        <f ca="1">_xll.BDH(A164,"BEST_EPS",$B$2,$B$2,"BEST_FPERIOD_OVERRIDE=2bf","fill=previous","Days=A")</f>
        <v>31.818999999999999</v>
      </c>
      <c r="D164">
        <f ca="1">_xll.BDH(A164,"BEST_EPS",$B$2,$B$2,"BEST_FPERIOD_OVERRIDE=3bf","fill=previous","Days=A")</f>
        <v>35.329000000000001</v>
      </c>
      <c r="E164">
        <f ca="1">_xll.BDH(A164,"BEST_TARGET_PRICE",$B$2,$B$2,"fill=previous","Days=A")</f>
        <v>755.06500000000005</v>
      </c>
      <c r="F164">
        <f ca="1">_xll.BDH($A164,F$6,$B$2,$B$2,"Dir=V","Dts=H")</f>
        <v>605.6</v>
      </c>
      <c r="G164">
        <f ca="1">_xll.BDH($A164,G$6,$B$2,$B$2,"Dir=V","Dts=H")</f>
        <v>611.20000000000005</v>
      </c>
      <c r="H164">
        <f ca="1">_xll.BDH($A164,H$6,$B$2,$B$2,"Dir=V","Dts=H")</f>
        <v>601.1</v>
      </c>
      <c r="I164">
        <f ca="1">_xll.BDH($A164,I$6,$B$2,$B$2,"Dir=V","Dts=H")</f>
        <v>604.5</v>
      </c>
      <c r="J164" t="s">
        <v>1415</v>
      </c>
      <c r="K164">
        <f t="shared" si="4"/>
        <v>690</v>
      </c>
      <c r="L164">
        <f t="shared" si="5"/>
        <v>650</v>
      </c>
      <c r="M164" t="str">
        <f>_xll.BDS(A164,"BEST_ANALYST_RECS_BULK","headers=n","startrow",MATCH(1,_xll.BDS(A164,"BEST_ANALYST_RECS_BULK","headers=n","endcol=9","startcol=9","array=t"),0),"endrow",MATCH(1,_xll.BDS(A164,"BEST_ANALYST_RECS_BULK","headers=n","endcol=9","startcol=9","array=t"),0),"cols=10;rows=1")</f>
        <v>ISS-EVA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27.24</v>
      </c>
      <c r="W164" t="str">
        <f>_xll.BDS(A164,"BEST_ANALYST_RECS_BULK","headers=n","startrow",MATCH(2,_xll.BDS(A164,"BEST_ANALYST_RECS_BULK","headers=n","endcol=9","startcol=9","array=t"),0),"endrow",MATCH(2,_xll.BDS(A164,"BEST_ANALYST_RECS_BULK","headers=n","endcol=9","startcol=9","array=t"),0),"cols=10;rows=1")</f>
        <v>Morningstar</v>
      </c>
      <c r="X164" t="s">
        <v>1143</v>
      </c>
      <c r="Y164" t="s">
        <v>28</v>
      </c>
      <c r="Z164">
        <v>3</v>
      </c>
      <c r="AA164" t="s">
        <v>23</v>
      </c>
      <c r="AB164">
        <v>650</v>
      </c>
      <c r="AC164" t="s">
        <v>19</v>
      </c>
      <c r="AD164" s="2">
        <v>45693</v>
      </c>
      <c r="AE164">
        <v>2</v>
      </c>
      <c r="AF164">
        <v>18.239999999999998</v>
      </c>
      <c r="AG164" t="str">
        <f>_xll.BDS(A164,"BEST_ANALYST_RECS_BULK","headers=n","startrow",MATCH(3,_xll.BDS(A164,"BEST_ANALYST_RECS_BULK","headers=n","endcol=9","startcol=9","array=t"),0),"endrow",MATCH(3,_xll.BDS(A164,"BEST_ANALYST_RECS_BULK","headers=n","endcol=9","startcol=9","array=t"),0),"cols=10;rows=1")</f>
        <v>Landesbank Baden-Wuerttemberg</v>
      </c>
      <c r="AH164" t="s">
        <v>1052</v>
      </c>
      <c r="AI164" t="s">
        <v>28</v>
      </c>
      <c r="AJ164">
        <v>3</v>
      </c>
      <c r="AK164" t="s">
        <v>26</v>
      </c>
      <c r="AL164">
        <v>730</v>
      </c>
      <c r="AM164" t="s">
        <v>19</v>
      </c>
      <c r="AN164" s="2">
        <v>45692</v>
      </c>
      <c r="AO164">
        <v>3</v>
      </c>
      <c r="AP164">
        <v>6</v>
      </c>
    </row>
    <row r="165" spans="1:42" x14ac:dyDescent="0.25">
      <c r="A165" t="s">
        <v>464</v>
      </c>
      <c r="B165">
        <f ca="1">_xll.BDH(A165,"BEST_EPS",$B$2,$B$2,"BEST_FPERIOD_OVERRIDE=1bf","fill=previous","Days=A")</f>
        <v>3.4910000000000001</v>
      </c>
      <c r="C165">
        <f ca="1">_xll.BDH(A165,"BEST_EPS",$B$2,$B$2,"BEST_FPERIOD_OVERRIDE=2bf","fill=previous","Days=A")</f>
        <v>3.8809999999999998</v>
      </c>
      <c r="D165">
        <f ca="1">_xll.BDH(A165,"BEST_EPS",$B$2,$B$2,"BEST_FPERIOD_OVERRIDE=3bf","fill=previous","Days=A")</f>
        <v>4.2270000000000003</v>
      </c>
      <c r="E165">
        <f ca="1">_xll.BDH(A165,"BEST_TARGET_PRICE",$B$2,$B$2,"fill=previous","Days=A")</f>
        <v>37.112000000000002</v>
      </c>
      <c r="F165">
        <f ca="1">_xll.BDH($A165,F$6,$B$2,$B$2,"Dir=V","Dts=H")</f>
        <v>34.19</v>
      </c>
      <c r="G165">
        <f ca="1">_xll.BDH($A165,G$6,$B$2,$B$2,"Dir=V","Dts=H")</f>
        <v>34.29</v>
      </c>
      <c r="H165">
        <f ca="1">_xll.BDH($A165,H$6,$B$2,$B$2,"Dir=V","Dts=H")</f>
        <v>33.89</v>
      </c>
      <c r="I165">
        <f ca="1">_xll.BDH($A165,I$6,$B$2,$B$2,"Dir=V","Dts=H")</f>
        <v>34.1</v>
      </c>
      <c r="J165" t="s">
        <v>1415</v>
      </c>
      <c r="K165">
        <f t="shared" si="4"/>
        <v>35.93333333333333</v>
      </c>
      <c r="L165">
        <f t="shared" si="5"/>
        <v>30</v>
      </c>
      <c r="M165" t="str">
        <f>_xll.BDS(A165,"BEST_ANALYST_RECS_BULK","headers=n","startrow",MATCH(1,_xll.BDS(A165,"BEST_ANALYST_RECS_BULK","headers=n","endcol=9","startcol=9","array=t"),0),"endrow",MATCH(1,_xll.BDS(A165,"BEST_ANALYST_RECS_BULK","headers=n","endcol=9","startcol=9","array=t"),0),"cols=10;rows=1")</f>
        <v>Barclays</v>
      </c>
      <c r="N165" t="s">
        <v>1471</v>
      </c>
      <c r="O165" t="s">
        <v>45</v>
      </c>
      <c r="P165">
        <v>1</v>
      </c>
      <c r="Q165" t="s">
        <v>18</v>
      </c>
      <c r="R165">
        <v>30</v>
      </c>
      <c r="S165" t="s">
        <v>19</v>
      </c>
      <c r="T165" s="2">
        <v>45701</v>
      </c>
      <c r="U165">
        <v>1</v>
      </c>
      <c r="V165">
        <v>1.78</v>
      </c>
      <c r="W165" t="str">
        <f>_xll.BDS(A165,"BEST_ANALYST_RECS_BULK","headers=n","startrow",MATCH(2,_xll.BDS(A165,"BEST_ANALYST_RECS_BULK","headers=n","endcol=9","startcol=9","array=t"),0),"endrow",MATCH(2,_xll.BDS(A165,"BEST_ANALYST_RECS_BULK","headers=n","endcol=9","startcol=9","array=t"),0),"cols=10;rows=1")</f>
        <v>Intesa Sanpaolo</v>
      </c>
      <c r="X165" t="s">
        <v>1344</v>
      </c>
      <c r="Y165" t="s">
        <v>28</v>
      </c>
      <c r="Z165">
        <v>3</v>
      </c>
      <c r="AA165" t="s">
        <v>18</v>
      </c>
      <c r="AB165">
        <v>35.799999999999997</v>
      </c>
      <c r="AC165" t="s">
        <v>22</v>
      </c>
      <c r="AD165" s="2">
        <v>45702</v>
      </c>
      <c r="AE165">
        <v>2</v>
      </c>
      <c r="AF165">
        <v>0</v>
      </c>
      <c r="AG165" t="str">
        <f>_xll.BDS(A165,"BEST_ANALYST_RECS_BULK","headers=n","startrow",MATCH(3,_xll.BDS(A165,"BEST_ANALYST_RECS_BULK","headers=n","endcol=9","startcol=9","array=t"),0),"endrow",MATCH(3,_xll.BDS(A165,"BEST_ANALYST_RECS_BULK","headers=n","endcol=9","startcol=9","array=t"),0),"cols=10;rows=1")</f>
        <v>Oddo BHF</v>
      </c>
      <c r="AH165" t="s">
        <v>1119</v>
      </c>
      <c r="AI165" t="s">
        <v>17</v>
      </c>
      <c r="AJ165">
        <v>5</v>
      </c>
      <c r="AK165" t="s">
        <v>18</v>
      </c>
      <c r="AL165">
        <v>42</v>
      </c>
      <c r="AM165" t="s">
        <v>19</v>
      </c>
      <c r="AN165" s="2">
        <v>45735</v>
      </c>
      <c r="AO165">
        <v>3</v>
      </c>
      <c r="AP165">
        <v>-1.78</v>
      </c>
    </row>
    <row r="166" spans="1:42" x14ac:dyDescent="0.25">
      <c r="A166" t="s">
        <v>796</v>
      </c>
      <c r="B166">
        <f ca="1">_xll.BDH(A166,"BEST_EPS",$B$2,$B$2,"BEST_FPERIOD_OVERRIDE=1bf","fill=previous","Days=A")</f>
        <v>0.97099999999999997</v>
      </c>
      <c r="C166">
        <f ca="1">_xll.BDH(A166,"BEST_EPS",$B$2,$B$2,"BEST_FPERIOD_OVERRIDE=2bf","fill=previous","Days=A")</f>
        <v>1.115</v>
      </c>
      <c r="D166">
        <f ca="1">_xll.BDH(A166,"BEST_EPS",$B$2,$B$2,"BEST_FPERIOD_OVERRIDE=3bf","fill=previous","Days=A")</f>
        <v>1.4319999999999999</v>
      </c>
      <c r="E166">
        <f ca="1">_xll.BDH(A166,"BEST_TARGET_PRICE",$B$2,$B$2,"fill=previous","Days=A")</f>
        <v>39.85</v>
      </c>
      <c r="F166">
        <f ca="1">_xll.BDH($A166,F$6,$B$2,$B$2,"Dir=V","Dts=H")</f>
        <v>39</v>
      </c>
      <c r="G166">
        <f ca="1">_xll.BDH($A166,G$6,$B$2,$B$2,"Dir=V","Dts=H")</f>
        <v>39</v>
      </c>
      <c r="H166">
        <f ca="1">_xll.BDH($A166,H$6,$B$2,$B$2,"Dir=V","Dts=H")</f>
        <v>39</v>
      </c>
      <c r="I166">
        <f ca="1">_xll.BDH($A166,I$6,$B$2,$B$2,"Dir=V","Dts=H")</f>
        <v>39</v>
      </c>
      <c r="J166" t="s">
        <v>1415</v>
      </c>
      <c r="K166">
        <f t="shared" si="4"/>
        <v>39.85</v>
      </c>
      <c r="L166">
        <f t="shared" si="5"/>
        <v>39.85</v>
      </c>
      <c r="M166" t="str">
        <f>_xll.BDS(A166,"BEST_ANALYST_RECS_BULK","headers=n","startrow",MATCH(1,_xll.BDS(A166,"BEST_ANALYST_RECS_BULK","headers=n","endcol=9","startcol=9","array=t"),0),"endrow",MATCH(1,_xll.BDS(A166,"BEST_ANALYST_RECS_BULK","headers=n","endcol=9","startcol=9","array=t"),0),"cols=10;rows=1")</f>
        <v>Sadif Investment Analytics</v>
      </c>
      <c r="N166" t="s">
        <v>32</v>
      </c>
      <c r="O166" t="s">
        <v>54</v>
      </c>
      <c r="P166">
        <v>1</v>
      </c>
      <c r="Q166" t="s">
        <v>26</v>
      </c>
      <c r="R166" t="s">
        <v>29</v>
      </c>
      <c r="S166" t="s">
        <v>19</v>
      </c>
      <c r="T166" s="2">
        <v>45715</v>
      </c>
      <c r="U166">
        <v>1</v>
      </c>
      <c r="V166">
        <v>62.67</v>
      </c>
      <c r="W166" t="str">
        <f>_xll.BDS(A166,"BEST_ANALYST_RECS_BULK","headers=n","startrow",MATCH(2,_xll.BDS(A166,"BEST_ANALYST_RECS_BULK","headers=n","endcol=9","startcol=9","array=t"),0),"endrow",MATCH(2,_xll.BDS(A166,"BEST_ANALYST_RECS_BULK","headers=n","endcol=9","startcol=9","array=t"),0),"cols=10;rows=1")</f>
        <v>Kepler Cheuvreux</v>
      </c>
      <c r="X166" t="s">
        <v>1072</v>
      </c>
      <c r="Y166" t="s">
        <v>28</v>
      </c>
      <c r="Z166">
        <v>3</v>
      </c>
      <c r="AA166" t="s">
        <v>18</v>
      </c>
      <c r="AB166">
        <v>39.85</v>
      </c>
      <c r="AC166" t="s">
        <v>19</v>
      </c>
      <c r="AD166" s="2">
        <v>45631</v>
      </c>
      <c r="AE166">
        <v>2</v>
      </c>
      <c r="AF166">
        <v>50.8</v>
      </c>
      <c r="AG166" t="str">
        <f>_xll.BDS(A166,"BEST_ANALYST_RECS_BULK","headers=n","startrow",MATCH(3,_xll.BDS(A166,"BEST_ANALYST_RECS_BULK","headers=n","endcol=9","startcol=9","array=t"),0),"endrow",MATCH(3,_xll.BDS(A166,"BEST_ANALYST_RECS_BULK","headers=n","endcol=9","startcol=9","array=t"),0),"cols=10;rows=1")</f>
        <v>Morningstar</v>
      </c>
      <c r="AH166" t="s">
        <v>841</v>
      </c>
      <c r="AI166" t="s">
        <v>28</v>
      </c>
      <c r="AJ166">
        <v>3</v>
      </c>
      <c r="AK166" t="s">
        <v>18</v>
      </c>
      <c r="AL166">
        <v>39.85</v>
      </c>
      <c r="AM166" t="s">
        <v>19</v>
      </c>
      <c r="AN166" s="2">
        <v>45721</v>
      </c>
      <c r="AO166">
        <v>3</v>
      </c>
      <c r="AP166">
        <v>20</v>
      </c>
    </row>
    <row r="167" spans="1:42" x14ac:dyDescent="0.25">
      <c r="A167" t="s">
        <v>962</v>
      </c>
      <c r="B167">
        <f ca="1">_xll.BDH(A167,"BEST_EPS",$B$2,$B$2,"BEST_FPERIOD_OVERRIDE=1bf","fill=previous","Days=A")</f>
        <v>7.8410000000000002</v>
      </c>
      <c r="C167">
        <f ca="1">_xll.BDH(A167,"BEST_EPS",$B$2,$B$2,"BEST_FPERIOD_OVERRIDE=2bf","fill=previous","Days=A")</f>
        <v>8.7949999999999999</v>
      </c>
      <c r="D167">
        <f ca="1">_xll.BDH(A167,"BEST_EPS",$B$2,$B$2,"BEST_FPERIOD_OVERRIDE=3bf","fill=previous","Days=A")</f>
        <v>9.7739999999999991</v>
      </c>
      <c r="E167">
        <f ca="1">_xll.BDH(A167,"BEST_TARGET_PRICE",$B$2,$B$2,"fill=previous","Days=A")</f>
        <v>121.373</v>
      </c>
      <c r="F167">
        <f ca="1">_xll.BDH($A167,F$6,$B$2,$B$2,"Dir=V","Dts=H")</f>
        <v>101</v>
      </c>
      <c r="G167">
        <f ca="1">_xll.BDH($A167,G$6,$B$2,$B$2,"Dir=V","Dts=H")</f>
        <v>101</v>
      </c>
      <c r="H167">
        <f ca="1">_xll.BDH($A167,H$6,$B$2,$B$2,"Dir=V","Dts=H")</f>
        <v>97.8</v>
      </c>
      <c r="I167">
        <f ca="1">_xll.BDH($A167,I$6,$B$2,$B$2,"Dir=V","Dts=H")</f>
        <v>99</v>
      </c>
      <c r="J167" t="s">
        <v>1415</v>
      </c>
      <c r="K167">
        <f t="shared" si="4"/>
        <v>125</v>
      </c>
      <c r="L167">
        <f t="shared" si="5"/>
        <v>114</v>
      </c>
      <c r="M167" t="str">
        <f>_xll.BDS(A167,"BEST_ANALYST_RECS_BULK","headers=n","startrow",MATCH(1,_xll.BDS(A167,"BEST_ANALYST_RECS_BULK","headers=n","endcol=9","startcol=9","array=t"),0),"endrow",MATCH(1,_xll.BDS(A167,"BEST_ANALYST_RECS_BULK","headers=n","endcol=9","startcol=9","array=t"),0),"cols=10;rows=1")</f>
        <v>Goldman Sachs</v>
      </c>
      <c r="N167" t="s">
        <v>898</v>
      </c>
      <c r="O167" t="s">
        <v>25</v>
      </c>
      <c r="P167">
        <v>3</v>
      </c>
      <c r="Q167" t="s">
        <v>18</v>
      </c>
      <c r="R167">
        <v>114</v>
      </c>
      <c r="S167" t="s">
        <v>22</v>
      </c>
      <c r="T167" s="2">
        <v>45709</v>
      </c>
      <c r="U167">
        <v>1</v>
      </c>
      <c r="V167">
        <v>26.21</v>
      </c>
      <c r="W167" t="str">
        <f>_xll.BDS(A167,"BEST_ANALYST_RECS_BULK","headers=n","startrow",MATCH(2,_xll.BDS(A167,"BEST_ANALYST_RECS_BULK","headers=n","endcol=9","startcol=9","array=t"),0),"endrow",MATCH(2,_xll.BDS(A167,"BEST_ANALYST_RECS_BULK","headers=n","endcol=9","startcol=9","array=t"),0),"cols=10;rows=1")</f>
        <v>ISS-EVA</v>
      </c>
      <c r="X167" t="s">
        <v>32</v>
      </c>
      <c r="Y167" t="s">
        <v>45</v>
      </c>
      <c r="Z167">
        <v>1</v>
      </c>
      <c r="AA167" t="s">
        <v>26</v>
      </c>
      <c r="AB167" t="s">
        <v>29</v>
      </c>
      <c r="AC167" t="s">
        <v>19</v>
      </c>
      <c r="AD167" s="2">
        <v>45510</v>
      </c>
      <c r="AE167">
        <v>2</v>
      </c>
      <c r="AF167">
        <v>10.73</v>
      </c>
      <c r="AG167" t="str">
        <f>_xll.BDS(A167,"BEST_ANALYST_RECS_BULK","headers=n","startrow",MATCH(3,_xll.BDS(A167,"BEST_ANALYST_RECS_BULK","headers=n","endcol=9","startcol=9","array=t"),0),"endrow",MATCH(3,_xll.BDS(A167,"BEST_ANALYST_RECS_BULK","headers=n","endcol=9","startcol=9","array=t"),0),"cols=10;rows=1")</f>
        <v>Kepler Cheuvreux</v>
      </c>
      <c r="AH167" t="s">
        <v>1430</v>
      </c>
      <c r="AI167" t="s">
        <v>20</v>
      </c>
      <c r="AJ167">
        <v>5</v>
      </c>
      <c r="AK167" t="s">
        <v>18</v>
      </c>
      <c r="AL167">
        <v>136</v>
      </c>
      <c r="AM167" t="s">
        <v>19</v>
      </c>
      <c r="AN167" s="2">
        <v>45708</v>
      </c>
      <c r="AO167">
        <v>3</v>
      </c>
      <c r="AP167">
        <v>9.1199999999999992</v>
      </c>
    </row>
    <row r="168" spans="1:42" x14ac:dyDescent="0.25">
      <c r="A168" t="s">
        <v>640</v>
      </c>
      <c r="B168" t="str">
        <f ca="1">_xll.BDH(A168,"BEST_EPS",$B$2,$B$2,"BEST_FPERIOD_OVERRIDE=1bf","fill=previous","Days=A")</f>
        <v>#N/A N/A</v>
      </c>
      <c r="C168" t="str">
        <f ca="1">_xll.BDH(A168,"BEST_EPS",$B$2,$B$2,"BEST_FPERIOD_OVERRIDE=2bf","fill=previous","Days=A")</f>
        <v>#N/A N/A</v>
      </c>
      <c r="D168" t="str">
        <f ca="1">_xll.BDH(A168,"BEST_EPS",$B$2,$B$2,"BEST_FPERIOD_OVERRIDE=3bf","fill=previous","Days=A")</f>
        <v>#N/A N/A</v>
      </c>
      <c r="E168" t="str">
        <f ca="1">_xll.BDH(A168,"BEST_TARGET_PRICE",$B$2,$B$2,"fill=previous","Days=A")</f>
        <v>#N/A N/A</v>
      </c>
      <c r="F168">
        <f ca="1">_xll.BDH($A168,F$6,$B$2,$B$2,"Dir=V","Dts=H")</f>
        <v>1454</v>
      </c>
      <c r="G168">
        <f ca="1">_xll.BDH($A168,G$6,$B$2,$B$2,"Dir=V","Dts=H")</f>
        <v>1460</v>
      </c>
      <c r="H168">
        <f ca="1">_xll.BDH($A168,H$6,$B$2,$B$2,"Dir=V","Dts=H")</f>
        <v>1424</v>
      </c>
      <c r="I168">
        <f ca="1">_xll.BDH($A168,I$6,$B$2,$B$2,"Dir=V","Dts=H")</f>
        <v>1428</v>
      </c>
      <c r="J168" t="s">
        <v>1415</v>
      </c>
      <c r="K168">
        <f t="shared" si="4"/>
        <v>18</v>
      </c>
      <c r="L168" t="str">
        <f t="shared" ca="1" si="5"/>
        <v>#N/A N/A</v>
      </c>
      <c r="M168" t="str">
        <f>_xll.BDS(A168,"BEST_ANALYST_RECS_BULK","headers=n","startrow",MATCH(1,_xll.BDS(A168,"BEST_ANALYST_RECS_BULK","headers=n","endcol=9","startcol=9","array=t"),0),"endrow",MATCH(1,_xll.BDS(A168,"BEST_ANALYST_RECS_BULK","headers=n","endcol=9","startcol=9","array=t"),0),"cols=10;rows=1")</f>
        <v>Sadif Investment Analytics</v>
      </c>
      <c r="N168" t="s">
        <v>32</v>
      </c>
      <c r="O168" t="s">
        <v>54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3.16</v>
      </c>
      <c r="W168" t="str">
        <f>_xll.BDS(A168,"BEST_ANALYST_RECS_BULK","headers=n","startrow",MATCH(2,_xll.BDS(A168,"BEST_ANALYST_RECS_BULK","headers=n","endcol=9","startcol=9","array=t"),0),"endrow",MATCH(2,_xll.BDS(A168,"BEST_ANALYST_RECS_BULK","headers=n","endcol=9","startcol=9","array=t"),0),"cols=10;rows=1")</f>
        <v>ISS-EVA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0.39</v>
      </c>
      <c r="AG168" t="e">
        <f>_xll.BDS(A168,"BEST_ANALYST_RECS_BULK","headers=n","startrow",MATCH(3,_xll.BDS(A168,"BEST_ANALYST_RECS_BULK","headers=n","endcol=9","startcol=9","array=t"),0),"endrow",MATCH(3,_xll.BDS(A168,"BEST_ANALYST_RECS_BULK","headers=n","endcol=9","startcol=9","array=t"),0),"cols=10;rows=1")</f>
        <v>#N/A</v>
      </c>
      <c r="AH168" t="s">
        <v>876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81</v>
      </c>
      <c r="B169">
        <f ca="1">_xll.BDH(A169,"BEST_EPS",$B$2,$B$2,"BEST_FPERIOD_OVERRIDE=1bf","fill=previous","Days=A")</f>
        <v>13.542</v>
      </c>
      <c r="C169">
        <f ca="1">_xll.BDH(A169,"BEST_EPS",$B$2,$B$2,"BEST_FPERIOD_OVERRIDE=2bf","fill=previous","Days=A")</f>
        <v>14.676</v>
      </c>
      <c r="D169">
        <f ca="1">_xll.BDH(A169,"BEST_EPS",$B$2,$B$2,"BEST_FPERIOD_OVERRIDE=3bf","fill=previous","Days=A")</f>
        <v>15.766</v>
      </c>
      <c r="E169">
        <f ca="1">_xll.BDH(A169,"BEST_TARGET_PRICE",$B$2,$B$2,"fill=previous","Days=A")</f>
        <v>380.32100000000003</v>
      </c>
      <c r="F169">
        <f ca="1">_xll.BDH($A169,F$6,$B$2,$B$2,"Dir=V","Dts=H")</f>
        <v>361.85</v>
      </c>
      <c r="G169">
        <f ca="1">_xll.BDH($A169,G$6,$B$2,$B$2,"Dir=V","Dts=H")</f>
        <v>362.2</v>
      </c>
      <c r="H169">
        <f ca="1">_xll.BDH($A169,H$6,$B$2,$B$2,"Dir=V","Dts=H")</f>
        <v>356.85</v>
      </c>
      <c r="I169">
        <f ca="1">_xll.BDH($A169,I$6,$B$2,$B$2,"Dir=V","Dts=H")</f>
        <v>360.6</v>
      </c>
      <c r="J169" t="s">
        <v>1415</v>
      </c>
      <c r="K169">
        <f t="shared" si="4"/>
        <v>385.66666666666669</v>
      </c>
      <c r="L169">
        <f t="shared" si="5"/>
        <v>392</v>
      </c>
      <c r="M169" t="str">
        <f>_xll.BDS(A169,"BEST_ANALYST_RECS_BULK","headers=n","startrow",MATCH(1,_xll.BDS(A169,"BEST_ANALYST_RECS_BULK","headers=n","endcol=9","startcol=9","array=t"),0),"endrow",MATCH(1,_xll.BDS(A169,"BEST_ANALYST_RECS_BULK","headers=n","endcol=9","startcol=9","array=t"),0),"cols=10;rows=1")</f>
        <v>AlphaValue/Baader Europe</v>
      </c>
      <c r="N169" t="s">
        <v>843</v>
      </c>
      <c r="O169" t="s">
        <v>844</v>
      </c>
      <c r="P169">
        <v>2</v>
      </c>
      <c r="Q169" t="s">
        <v>18</v>
      </c>
      <c r="R169">
        <v>392</v>
      </c>
      <c r="S169" t="s">
        <v>27</v>
      </c>
      <c r="T169" s="2">
        <v>45722</v>
      </c>
      <c r="U169">
        <v>1</v>
      </c>
      <c r="V169">
        <v>16.18</v>
      </c>
      <c r="W169" t="str">
        <f>_xll.BDS(A169,"BEST_ANALYST_RECS_BULK","headers=n","startrow",MATCH(2,_xll.BDS(A169,"BEST_ANALYST_RECS_BULK","headers=n","endcol=9","startcol=9","array=t"),0),"endrow",MATCH(2,_xll.BDS(A169,"BEST_ANALYST_RECS_BULK","headers=n","endcol=9","startcol=9","array=t"),0),"cols=10;rows=1")</f>
        <v>Jefferies</v>
      </c>
      <c r="X169" t="s">
        <v>1182</v>
      </c>
      <c r="Y169" t="s">
        <v>28</v>
      </c>
      <c r="Z169">
        <v>3</v>
      </c>
      <c r="AA169" t="s">
        <v>18</v>
      </c>
      <c r="AB169">
        <v>355</v>
      </c>
      <c r="AC169" t="s">
        <v>19</v>
      </c>
      <c r="AD169" s="2">
        <v>45699</v>
      </c>
      <c r="AE169">
        <v>2</v>
      </c>
      <c r="AF169">
        <v>11.55</v>
      </c>
      <c r="AG169" t="str">
        <f>_xll.BDS(A169,"BEST_ANALYST_RECS_BULK","headers=n","startrow",MATCH(3,_xll.BDS(A169,"BEST_ANALYST_RECS_BULK","headers=n","endcol=9","startcol=9","array=t"),0),"endrow",MATCH(3,_xll.BDS(A169,"BEST_ANALYST_RECS_BULK","headers=n","endcol=9","startcol=9","array=t"),0),"cols=10;rows=1")</f>
        <v>Morningstar</v>
      </c>
      <c r="AH169" t="s">
        <v>1216</v>
      </c>
      <c r="AI169" t="s">
        <v>20</v>
      </c>
      <c r="AJ169">
        <v>5</v>
      </c>
      <c r="AK169" t="s">
        <v>18</v>
      </c>
      <c r="AL169">
        <v>410</v>
      </c>
      <c r="AM169" t="s">
        <v>19</v>
      </c>
      <c r="AN169" s="2">
        <v>45714</v>
      </c>
      <c r="AO169">
        <v>3</v>
      </c>
      <c r="AP169">
        <v>10.41</v>
      </c>
    </row>
    <row r="170" spans="1:42" x14ac:dyDescent="0.25">
      <c r="A170" t="s">
        <v>422</v>
      </c>
      <c r="B170">
        <f ca="1">_xll.BDH(A170,"BEST_EPS",$B$2,$B$2,"BEST_FPERIOD_OVERRIDE=1bf","fill=previous","Days=A")</f>
        <v>1.109</v>
      </c>
      <c r="C170">
        <f ca="1">_xll.BDH(A170,"BEST_EPS",$B$2,$B$2,"BEST_FPERIOD_OVERRIDE=2bf","fill=previous","Days=A")</f>
        <v>1.266</v>
      </c>
      <c r="D170">
        <f ca="1">_xll.BDH(A170,"BEST_EPS",$B$2,$B$2,"BEST_FPERIOD_OVERRIDE=3bf","fill=previous","Days=A")</f>
        <v>1.355</v>
      </c>
      <c r="E170">
        <f ca="1">_xll.BDH(A170,"BEST_TARGET_PRICE",$B$2,$B$2,"fill=previous","Days=A")</f>
        <v>13.45</v>
      </c>
      <c r="F170">
        <f ca="1">_xll.BDH($A170,F$6,$B$2,$B$2,"Dir=V","Dts=H")</f>
        <v>11.81</v>
      </c>
      <c r="G170">
        <f ca="1">_xll.BDH($A170,G$6,$B$2,$B$2,"Dir=V","Dts=H")</f>
        <v>11.855</v>
      </c>
      <c r="H170">
        <f ca="1">_xll.BDH($A170,H$6,$B$2,$B$2,"Dir=V","Dts=H")</f>
        <v>11.76</v>
      </c>
      <c r="I170">
        <f ca="1">_xll.BDH($A170,I$6,$B$2,$B$2,"Dir=V","Dts=H")</f>
        <v>11.84</v>
      </c>
      <c r="J170" t="s">
        <v>1415</v>
      </c>
      <c r="K170">
        <f t="shared" si="4"/>
        <v>15.133333333333333</v>
      </c>
      <c r="L170">
        <f t="shared" si="5"/>
        <v>16.2</v>
      </c>
      <c r="M170" t="str">
        <f>_xll.BDS(A170,"BEST_ANALYST_RECS_BULK","headers=n","startrow",MATCH(1,_xll.BDS(A170,"BEST_ANALYST_RECS_BULK","headers=n","endcol=9","startcol=9","array=t"),0),"endrow",MATCH(1,_xll.BDS(A170,"BEST_ANALYST_RECS_BULK","headers=n","endcol=9","startcol=9","array=t"),0),"cols=10;rows=1")</f>
        <v>JP Morgan</v>
      </c>
      <c r="N170" t="s">
        <v>1099</v>
      </c>
      <c r="O170" t="s">
        <v>24</v>
      </c>
      <c r="P170">
        <v>5</v>
      </c>
      <c r="Q170" t="s">
        <v>18</v>
      </c>
      <c r="R170">
        <v>16.2</v>
      </c>
      <c r="S170" t="s">
        <v>19</v>
      </c>
      <c r="T170" s="2">
        <v>45713</v>
      </c>
      <c r="U170">
        <v>1</v>
      </c>
      <c r="V170">
        <v>19.78</v>
      </c>
      <c r="W170" t="str">
        <f>_xll.BDS(A170,"BEST_ANALYST_RECS_BULK","headers=n","startrow",MATCH(2,_xll.BDS(A170,"BEST_ANALYST_RECS_BULK","headers=n","endcol=9","startcol=9","array=t"),0),"endrow",MATCH(2,_xll.BDS(A170,"BEST_ANALYST_RECS_BULK","headers=n","endcol=9","startcol=9","array=t"),0),"cols=10;rows=1")</f>
        <v>Arete Research</v>
      </c>
      <c r="X170" t="s">
        <v>1366</v>
      </c>
      <c r="Y170" t="s">
        <v>20</v>
      </c>
      <c r="Z170">
        <v>5</v>
      </c>
      <c r="AA170" t="s">
        <v>18</v>
      </c>
      <c r="AB170">
        <v>15</v>
      </c>
      <c r="AC170" t="s">
        <v>19</v>
      </c>
      <c r="AD170" s="2">
        <v>45730</v>
      </c>
      <c r="AE170">
        <v>2</v>
      </c>
      <c r="AF170">
        <v>19.28</v>
      </c>
      <c r="AG170" t="str">
        <f>_xll.BDS(A170,"BEST_ANALYST_RECS_BULK","headers=n","startrow",MATCH(3,_xll.BDS(A170,"BEST_ANALYST_RECS_BULK","headers=n","endcol=9","startcol=9","array=t"),0),"endrow",MATCH(3,_xll.BDS(A170,"BEST_ANALYST_RECS_BULK","headers=n","endcol=9","startcol=9","array=t"),0),"cols=10;rows=1")</f>
        <v>Intesa Sanpaolo</v>
      </c>
      <c r="AH170" t="s">
        <v>1184</v>
      </c>
      <c r="AI170" t="s">
        <v>20</v>
      </c>
      <c r="AJ170">
        <v>5</v>
      </c>
      <c r="AK170" t="s">
        <v>18</v>
      </c>
      <c r="AL170">
        <v>14.2</v>
      </c>
      <c r="AM170" t="s">
        <v>22</v>
      </c>
      <c r="AN170" s="2">
        <v>45714</v>
      </c>
      <c r="AO170">
        <v>3</v>
      </c>
      <c r="AP170">
        <v>16.68</v>
      </c>
    </row>
    <row r="171" spans="1:42" x14ac:dyDescent="0.25">
      <c r="A171" t="s">
        <v>476</v>
      </c>
      <c r="B171">
        <f ca="1">_xll.BDH(A171,"BEST_EPS",$B$2,$B$2,"BEST_FPERIOD_OVERRIDE=1bf","fill=previous","Days=A")</f>
        <v>8.0109999999999992</v>
      </c>
      <c r="C171">
        <f ca="1">_xll.BDH(A171,"BEST_EPS",$B$2,$B$2,"BEST_FPERIOD_OVERRIDE=2bf","fill=previous","Days=A")</f>
        <v>8.5060000000000002</v>
      </c>
      <c r="D171">
        <f ca="1">_xll.BDH(A171,"BEST_EPS",$B$2,$B$2,"BEST_FPERIOD_OVERRIDE=3bf","fill=previous","Days=A")</f>
        <v>9.0269999999999992</v>
      </c>
      <c r="E171">
        <f ca="1">_xll.BDH(A171,"BEST_TARGET_PRICE",$B$2,$B$2,"fill=previous","Days=A")</f>
        <v>118.857</v>
      </c>
      <c r="F171">
        <f ca="1">_xll.BDH($A171,F$6,$B$2,$B$2,"Dir=V","Dts=H")</f>
        <v>92.72</v>
      </c>
      <c r="G171">
        <f ca="1">_xll.BDH($A171,G$6,$B$2,$B$2,"Dir=V","Dts=H")</f>
        <v>93.16</v>
      </c>
      <c r="H171">
        <f ca="1">_xll.BDH($A171,H$6,$B$2,$B$2,"Dir=V","Dts=H")</f>
        <v>91.98</v>
      </c>
      <c r="I171">
        <f ca="1">_xll.BDH($A171,I$6,$B$2,$B$2,"Dir=V","Dts=H")</f>
        <v>91.98</v>
      </c>
      <c r="J171" t="s">
        <v>1415</v>
      </c>
      <c r="K171">
        <f t="shared" si="4"/>
        <v>103.23333333333333</v>
      </c>
      <c r="L171">
        <f t="shared" si="5"/>
        <v>98.7</v>
      </c>
      <c r="M171" t="str">
        <f>_xll.BDS(A171,"BEST_ANALYST_RECS_BULK","headers=n","startrow",MATCH(1,_xll.BDS(A171,"BEST_ANALYST_RECS_BULK","headers=n","endcol=9","startcol=9","array=t"),0),"endrow",MATCH(1,_xll.BDS(A171,"BEST_ANALYST_RECS_BULK","headers=n","endcol=9","startcol=9","array=t"),0),"cols=10;rows=1")</f>
        <v>AlphaValue/Baader Europe</v>
      </c>
      <c r="N171" t="s">
        <v>1028</v>
      </c>
      <c r="O171" t="s">
        <v>844</v>
      </c>
      <c r="P171">
        <v>2</v>
      </c>
      <c r="Q171" t="s">
        <v>18</v>
      </c>
      <c r="R171">
        <v>98.7</v>
      </c>
      <c r="S171" t="s">
        <v>27</v>
      </c>
      <c r="T171" s="2">
        <v>45722</v>
      </c>
      <c r="U171">
        <v>1</v>
      </c>
      <c r="V171">
        <v>2.82</v>
      </c>
      <c r="W171" t="str">
        <f>_xll.BDS(A171,"BEST_ANALYST_RECS_BULK","headers=n","startrow",MATCH(2,_xll.BDS(A171,"BEST_ANALYST_RECS_BULK","headers=n","endcol=9","startcol=9","array=t"),0),"endrow",MATCH(2,_xll.BDS(A171,"BEST_ANALYST_RECS_BULK","headers=n","endcol=9","startcol=9","array=t"),0),"cols=10;rows=1")</f>
        <v>Oddo BHF</v>
      </c>
      <c r="X171" t="s">
        <v>958</v>
      </c>
      <c r="Y171" t="s">
        <v>25</v>
      </c>
      <c r="Z171">
        <v>3</v>
      </c>
      <c r="AA171" t="s">
        <v>18</v>
      </c>
      <c r="AB171">
        <v>100</v>
      </c>
      <c r="AC171" t="s">
        <v>19</v>
      </c>
      <c r="AD171" s="2">
        <v>45728</v>
      </c>
      <c r="AE171">
        <v>2</v>
      </c>
      <c r="AF171">
        <v>0</v>
      </c>
      <c r="AG171" t="str">
        <f>_xll.BDS(A171,"BEST_ANALYST_RECS_BULK","headers=n","startrow",MATCH(3,_xll.BDS(A171,"BEST_ANALYST_RECS_BULK","headers=n","endcol=9","startcol=9","array=t"),0),"endrow",MATCH(3,_xll.BDS(A171,"BEST_ANALYST_RECS_BULK","headers=n","endcol=9","startcol=9","array=t"),0),"cols=10;rows=1")</f>
        <v>HSBC</v>
      </c>
      <c r="AH171" t="s">
        <v>1292</v>
      </c>
      <c r="AI171" t="s">
        <v>20</v>
      </c>
      <c r="AJ171">
        <v>5</v>
      </c>
      <c r="AK171" t="s">
        <v>18</v>
      </c>
      <c r="AL171">
        <v>111</v>
      </c>
      <c r="AM171" t="s">
        <v>19</v>
      </c>
      <c r="AN171" s="2">
        <v>45734</v>
      </c>
      <c r="AO171">
        <v>3</v>
      </c>
      <c r="AP171">
        <v>-2.82</v>
      </c>
    </row>
    <row r="172" spans="1:42" x14ac:dyDescent="0.25">
      <c r="A172" t="s">
        <v>818</v>
      </c>
      <c r="B172">
        <f ca="1">_xll.BDH(A172,"BEST_EPS",$B$2,$B$2,"BEST_FPERIOD_OVERRIDE=1bf","fill=previous","Days=A")</f>
        <v>6.758</v>
      </c>
      <c r="C172">
        <f ca="1">_xll.BDH(A172,"BEST_EPS",$B$2,$B$2,"BEST_FPERIOD_OVERRIDE=2bf","fill=previous","Days=A")</f>
        <v>8.6890000000000001</v>
      </c>
      <c r="D172">
        <f ca="1">_xll.BDH(A172,"BEST_EPS",$B$2,$B$2,"BEST_FPERIOD_OVERRIDE=3bf","fill=previous","Days=A")</f>
        <v>8.3360000000000003</v>
      </c>
      <c r="E172">
        <f ca="1">_xll.BDH(A172,"BEST_TARGET_PRICE",$B$2,$B$2,"fill=previous","Days=A")</f>
        <v>92.117000000000004</v>
      </c>
      <c r="F172">
        <f ca="1">_xll.BDH($A172,F$6,$B$2,$B$2,"Dir=V","Dts=H")</f>
        <v>72.3</v>
      </c>
      <c r="G172">
        <f ca="1">_xll.BDH($A172,G$6,$B$2,$B$2,"Dir=V","Dts=H")</f>
        <v>73</v>
      </c>
      <c r="H172">
        <f ca="1">_xll.BDH($A172,H$6,$B$2,$B$2,"Dir=V","Dts=H")</f>
        <v>71.599999999999994</v>
      </c>
      <c r="I172">
        <f ca="1">_xll.BDH($A172,I$6,$B$2,$B$2,"Dir=V","Dts=H")</f>
        <v>73</v>
      </c>
      <c r="J172" t="s">
        <v>1415</v>
      </c>
      <c r="K172">
        <f t="shared" si="4"/>
        <v>99</v>
      </c>
      <c r="L172">
        <f t="shared" si="5"/>
        <v>107</v>
      </c>
      <c r="M172" t="str">
        <f>_xll.BDS(A172,"BEST_ANALYST_RECS_BULK","headers=n","startrow",MATCH(1,_xll.BDS(A172,"BEST_ANALYST_RECS_BULK","headers=n","endcol=9","startcol=9","array=t"),0),"endrow",MATCH(1,_xll.BDS(A172,"BEST_ANALYST_RECS_BULK","headers=n","endcol=9","startcol=9","array=t"),0),"cols=10;rows=1")</f>
        <v>ISS-EVA</v>
      </c>
      <c r="N172" t="s">
        <v>32</v>
      </c>
      <c r="O172" t="s">
        <v>45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5.42</v>
      </c>
      <c r="W172" t="str">
        <f>_xll.BDS(A172,"BEST_ANALYST_RECS_BULK","headers=n","startrow",MATCH(2,_xll.BDS(A172,"BEST_ANALYST_RECS_BULK","headers=n","endcol=9","startcol=9","array=t"),0),"endrow",MATCH(2,_xll.BDS(A172,"BEST_ANALYST_RECS_BULK","headers=n","endcol=9","startcol=9","array=t"),0),"cols=10;rows=1")</f>
        <v>AlphaValue/Baader Europe</v>
      </c>
      <c r="X172" t="s">
        <v>886</v>
      </c>
      <c r="Y172" t="s">
        <v>20</v>
      </c>
      <c r="Z172">
        <v>5</v>
      </c>
      <c r="AA172" t="s">
        <v>18</v>
      </c>
      <c r="AB172">
        <v>107</v>
      </c>
      <c r="AC172" t="s">
        <v>22</v>
      </c>
      <c r="AD172" s="2">
        <v>45722</v>
      </c>
      <c r="AE172">
        <v>2</v>
      </c>
      <c r="AF172">
        <v>2.46</v>
      </c>
      <c r="AG172" t="str">
        <f>_xll.BDS(A172,"BEST_ANALYST_RECS_BULK","headers=n","startrow",MATCH(3,_xll.BDS(A172,"BEST_ANALYST_RECS_BULK","headers=n","endcol=9","startcol=9","array=t"),0),"endrow",MATCH(3,_xll.BDS(A172,"BEST_ANALYST_RECS_BULK","headers=n","endcol=9","startcol=9","array=t"),0),"cols=10;rows=1")</f>
        <v>Goldman Sachs</v>
      </c>
      <c r="AH172" t="s">
        <v>911</v>
      </c>
      <c r="AI172" t="s">
        <v>20</v>
      </c>
      <c r="AJ172">
        <v>5</v>
      </c>
      <c r="AK172" t="s">
        <v>23</v>
      </c>
      <c r="AL172">
        <v>91</v>
      </c>
      <c r="AM172" t="s">
        <v>22</v>
      </c>
      <c r="AN172" s="2">
        <v>45670</v>
      </c>
      <c r="AO172">
        <v>3</v>
      </c>
      <c r="AP172">
        <v>-2.86</v>
      </c>
    </row>
    <row r="173" spans="1:42" x14ac:dyDescent="0.25">
      <c r="A173" t="s">
        <v>374</v>
      </c>
      <c r="B173">
        <f ca="1">_xll.BDH(A173,"BEST_EPS",$B$2,$B$2,"BEST_FPERIOD_OVERRIDE=1bf","fill=previous","Days=A")</f>
        <v>7.3419999999999996</v>
      </c>
      <c r="C173">
        <f ca="1">_xll.BDH(A173,"BEST_EPS",$B$2,$B$2,"BEST_FPERIOD_OVERRIDE=2bf","fill=previous","Days=A")</f>
        <v>7.665</v>
      </c>
      <c r="D173">
        <f ca="1">_xll.BDH(A173,"BEST_EPS",$B$2,$B$2,"BEST_FPERIOD_OVERRIDE=3bf","fill=previous","Days=A")</f>
        <v>8.1210000000000004</v>
      </c>
      <c r="E173">
        <f ca="1">_xll.BDH(A173,"BEST_TARGET_PRICE",$B$2,$B$2,"fill=previous","Days=A")</f>
        <v>121.571</v>
      </c>
      <c r="F173">
        <f ca="1">_xll.BDH($A173,F$6,$B$2,$B$2,"Dir=V","Dts=H")</f>
        <v>97.16</v>
      </c>
      <c r="G173">
        <f ca="1">_xll.BDH($A173,G$6,$B$2,$B$2,"Dir=V","Dts=H")</f>
        <v>97.74</v>
      </c>
      <c r="H173">
        <f ca="1">_xll.BDH($A173,H$6,$B$2,$B$2,"Dir=V","Dts=H")</f>
        <v>96.24</v>
      </c>
      <c r="I173">
        <f ca="1">_xll.BDH($A173,I$6,$B$2,$B$2,"Dir=V","Dts=H")</f>
        <v>96.84</v>
      </c>
      <c r="J173" t="s">
        <v>1415</v>
      </c>
      <c r="K173">
        <f t="shared" si="4"/>
        <v>102.66666666666667</v>
      </c>
      <c r="L173">
        <f t="shared" si="5"/>
        <v>102</v>
      </c>
      <c r="M173" t="str">
        <f>_xll.BDS(A173,"BEST_ANALYST_RECS_BULK","headers=n","startrow",MATCH(1,_xll.BDS(A173,"BEST_ANALYST_RECS_BULK","headers=n","endcol=9","startcol=9","array=t"),0),"endrow",MATCH(1,_xll.BDS(A173,"BEST_ANALYST_RECS_BULK","headers=n","endcol=9","startcol=9","array=t"),0),"cols=10;rows=1")</f>
        <v>Barclays</v>
      </c>
      <c r="N173" t="s">
        <v>884</v>
      </c>
      <c r="O173" t="s">
        <v>45</v>
      </c>
      <c r="P173">
        <v>1</v>
      </c>
      <c r="Q173" t="s">
        <v>18</v>
      </c>
      <c r="R173">
        <v>102</v>
      </c>
      <c r="S173" t="s">
        <v>19</v>
      </c>
      <c r="T173" s="2">
        <v>45695</v>
      </c>
      <c r="U173">
        <v>1</v>
      </c>
      <c r="V173">
        <v>31.03</v>
      </c>
      <c r="W173" t="e">
        <f>_xll.BDS(A173,"BEST_ANALYST_RECS_BULK","headers=n","startrow",MATCH(2,_xll.BDS(A173,"BEST_ANALYST_RECS_BULK","headers=n","endcol=9","startcol=9","array=t"),0),"endrow",MATCH(2,_xll.BDS(A173,"BEST_ANALYST_RECS_BULK","headers=n","endcol=9","startcol=9","array=t"),0),"cols=10;rows=1")</f>
        <v>#N/A</v>
      </c>
      <c r="X173" t="s">
        <v>883</v>
      </c>
      <c r="Y173" t="s">
        <v>28</v>
      </c>
      <c r="Z173">
        <v>3</v>
      </c>
      <c r="AA173" t="s">
        <v>18</v>
      </c>
      <c r="AB173">
        <v>103</v>
      </c>
      <c r="AC173" t="s">
        <v>22</v>
      </c>
      <c r="AD173" s="2">
        <v>45695</v>
      </c>
      <c r="AE173">
        <v>2</v>
      </c>
      <c r="AF173">
        <v>18.190000000000001</v>
      </c>
      <c r="AG173" t="str">
        <f>_xll.BDS(A173,"BEST_ANALYST_RECS_BULK","headers=n","startrow",MATCH(3,_xll.BDS(A173,"BEST_ANALYST_RECS_BULK","headers=n","endcol=9","startcol=9","array=t"),0),"endrow",MATCH(3,_xll.BDS(A173,"BEST_ANALYST_RECS_BULK","headers=n","endcol=9","startcol=9","array=t"),0),"cols=10;rows=1")</f>
        <v>Deutsche Bank</v>
      </c>
      <c r="AH173" t="s">
        <v>883</v>
      </c>
      <c r="AI173" t="s">
        <v>28</v>
      </c>
      <c r="AJ173">
        <v>3</v>
      </c>
      <c r="AK173" t="s">
        <v>18</v>
      </c>
      <c r="AL173">
        <v>103</v>
      </c>
      <c r="AM173" t="s">
        <v>22</v>
      </c>
      <c r="AN173" s="2">
        <v>45695</v>
      </c>
      <c r="AO173">
        <v>3</v>
      </c>
      <c r="AP173">
        <v>13.4</v>
      </c>
    </row>
    <row r="174" spans="1:42" x14ac:dyDescent="0.25">
      <c r="A174" t="s">
        <v>75</v>
      </c>
      <c r="B174">
        <f ca="1">_xll.BDH(A174,"BEST_EPS",$B$2,$B$2,"BEST_FPERIOD_OVERRIDE=1bf","fill=previous","Days=A")</f>
        <v>48.646999999999998</v>
      </c>
      <c r="C174">
        <f ca="1">_xll.BDH(A174,"BEST_EPS",$B$2,$B$2,"BEST_FPERIOD_OVERRIDE=2bf","fill=previous","Days=A")</f>
        <v>56.154000000000003</v>
      </c>
      <c r="D174">
        <f ca="1">_xll.BDH(A174,"BEST_EPS",$B$2,$B$2,"BEST_FPERIOD_OVERRIDE=3bf","fill=previous","Days=A")</f>
        <v>62.951000000000001</v>
      </c>
      <c r="E174">
        <f ca="1">_xll.BDH(A174,"BEST_TARGET_PRICE",$B$2,$B$2,"fill=previous","Days=A")</f>
        <v>2685.7080000000001</v>
      </c>
      <c r="F174">
        <f ca="1">_xll.BDH($A174,F$6,$B$2,$B$2,"Dir=V","Dts=H")</f>
        <v>2488</v>
      </c>
      <c r="G174">
        <f ca="1">_xll.BDH($A174,G$6,$B$2,$B$2,"Dir=V","Dts=H")</f>
        <v>2521</v>
      </c>
      <c r="H174">
        <f ca="1">_xll.BDH($A174,H$6,$B$2,$B$2,"Dir=V","Dts=H")</f>
        <v>2478</v>
      </c>
      <c r="I174">
        <f ca="1">_xll.BDH($A174,I$6,$B$2,$B$2,"Dir=V","Dts=H")</f>
        <v>2508</v>
      </c>
      <c r="J174" t="s">
        <v>1415</v>
      </c>
      <c r="K174">
        <f t="shared" si="4"/>
        <v>3033.3333333333335</v>
      </c>
      <c r="L174">
        <f t="shared" si="5"/>
        <v>3100</v>
      </c>
      <c r="M174" t="str">
        <f>_xll.BDS(A174,"BEST_ANALYST_RECS_BULK","headers=n","startrow",MATCH(1,_xll.BDS(A174,"BEST_ANALYST_RECS_BULK","headers=n","endcol=9","startcol=9","array=t"),0),"endrow",MATCH(1,_xll.BDS(A174,"BEST_ANALYST_RECS_BULK","headers=n","endcol=9","startcol=9","array=t"),0),"cols=10;rows=1")</f>
        <v>BNP Paribas Exane</v>
      </c>
      <c r="N174" t="s">
        <v>1024</v>
      </c>
      <c r="O174" t="s">
        <v>17</v>
      </c>
      <c r="P174">
        <v>5</v>
      </c>
      <c r="Q174" t="s">
        <v>18</v>
      </c>
      <c r="R174">
        <v>3100</v>
      </c>
      <c r="S174" t="s">
        <v>19</v>
      </c>
      <c r="T174" s="2">
        <v>45728</v>
      </c>
      <c r="U174">
        <v>1</v>
      </c>
      <c r="V174">
        <v>29.34</v>
      </c>
      <c r="W174" t="e">
        <f>_xll.BDS(A174,"BEST_ANALYST_RECS_BULK","headers=n","startrow",MATCH(2,_xll.BDS(A174,"BEST_ANALYST_RECS_BULK","headers=n","endcol=9","startcol=9","array=t"),0),"endrow",MATCH(2,_xll.BDS(A174,"BEST_ANALYST_RECS_BULK","headers=n","endcol=9","startcol=9","array=t"),0),"cols=10;rows=1")</f>
        <v>#N/A</v>
      </c>
      <c r="X174" t="s">
        <v>1049</v>
      </c>
      <c r="Y174" t="s">
        <v>20</v>
      </c>
      <c r="Z174">
        <v>5</v>
      </c>
      <c r="AA174" t="s">
        <v>18</v>
      </c>
      <c r="AB174">
        <v>3000</v>
      </c>
      <c r="AC174" t="s">
        <v>19</v>
      </c>
      <c r="AD174" s="2">
        <v>45687</v>
      </c>
      <c r="AE174">
        <v>2</v>
      </c>
      <c r="AF174">
        <v>22.38</v>
      </c>
      <c r="AG174" t="str">
        <f>_xll.BDS(A174,"BEST_ANALYST_RECS_BULK","headers=n","startrow",MATCH(3,_xll.BDS(A174,"BEST_ANALYST_RECS_BULK","headers=n","endcol=9","startcol=9","array=t"),0),"endrow",MATCH(3,_xll.BDS(A174,"BEST_ANALYST_RECS_BULK","headers=n","endcol=9","startcol=9","array=t"),0),"cols=10;rows=1")</f>
        <v>HSBC</v>
      </c>
      <c r="AH174" t="s">
        <v>1049</v>
      </c>
      <c r="AI174" t="s">
        <v>20</v>
      </c>
      <c r="AJ174">
        <v>5</v>
      </c>
      <c r="AK174" t="s">
        <v>18</v>
      </c>
      <c r="AL174">
        <v>3000</v>
      </c>
      <c r="AM174" t="s">
        <v>19</v>
      </c>
      <c r="AN174" s="2">
        <v>45687</v>
      </c>
      <c r="AO174">
        <v>3</v>
      </c>
      <c r="AP174">
        <v>20.63</v>
      </c>
    </row>
    <row r="175" spans="1:42" x14ac:dyDescent="0.25">
      <c r="A175" t="s">
        <v>602</v>
      </c>
      <c r="B175">
        <f ca="1">_xll.BDH(A175,"BEST_EPS",$B$2,$B$2,"BEST_FPERIOD_OVERRIDE=1bf","fill=previous","Days=A")</f>
        <v>10.18</v>
      </c>
      <c r="C175">
        <f ca="1">_xll.BDH(A175,"BEST_EPS",$B$2,$B$2,"BEST_FPERIOD_OVERRIDE=2bf","fill=previous","Days=A")</f>
        <v>11.083</v>
      </c>
      <c r="D175">
        <f ca="1">_xll.BDH(A175,"BEST_EPS",$B$2,$B$2,"BEST_FPERIOD_OVERRIDE=3bf","fill=previous","Days=A")</f>
        <v>11.98</v>
      </c>
      <c r="E175">
        <f ca="1">_xll.BDH(A175,"BEST_TARGET_PRICE",$B$2,$B$2,"fill=previous","Days=A")</f>
        <v>58.585999999999999</v>
      </c>
      <c r="F175">
        <f ca="1">_xll.BDH($A175,F$6,$B$2,$B$2,"Dir=V","Dts=H")</f>
        <v>49.02</v>
      </c>
      <c r="G175">
        <f ca="1">_xll.BDH($A175,G$6,$B$2,$B$2,"Dir=V","Dts=H")</f>
        <v>49.25</v>
      </c>
      <c r="H175">
        <f ca="1">_xll.BDH($A175,H$6,$B$2,$B$2,"Dir=V","Dts=H")</f>
        <v>47.74</v>
      </c>
      <c r="I175">
        <f ca="1">_xll.BDH($A175,I$6,$B$2,$B$2,"Dir=V","Dts=H")</f>
        <v>48.2</v>
      </c>
      <c r="J175" t="s">
        <v>1415</v>
      </c>
      <c r="K175">
        <f t="shared" si="4"/>
        <v>62.95</v>
      </c>
      <c r="L175">
        <f t="shared" si="5"/>
        <v>52</v>
      </c>
      <c r="M175" t="str">
        <f>_xll.BDS(A175,"BEST_ANALYST_RECS_BULK","headers=n","startrow",MATCH(1,_xll.BDS(A175,"BEST_ANALYST_RECS_BULK","headers=n","endcol=9","startcol=9","array=t"),0),"endrow",MATCH(1,_xll.BDS(A175,"BEST_ANALYST_RECS_BULK","headers=n","endcol=9","startcol=9","array=t"),0),"cols=10;rows=1")</f>
        <v>Sadif Investment Analytics</v>
      </c>
      <c r="N175" t="s">
        <v>32</v>
      </c>
      <c r="O175" t="s">
        <v>20</v>
      </c>
      <c r="P175">
        <v>5</v>
      </c>
      <c r="Q175" t="s">
        <v>18</v>
      </c>
      <c r="R175" t="s">
        <v>29</v>
      </c>
      <c r="S175" t="s">
        <v>19</v>
      </c>
      <c r="T175" s="2">
        <v>45685</v>
      </c>
      <c r="U175">
        <v>1</v>
      </c>
      <c r="V175">
        <v>22.68</v>
      </c>
      <c r="W175" t="str">
        <f>_xll.BDS(A175,"BEST_ANALYST_RECS_BULK","headers=n","startrow",MATCH(2,_xll.BDS(A175,"BEST_ANALYST_RECS_BULK","headers=n","endcol=9","startcol=9","array=t"),0),"endrow",MATCH(2,_xll.BDS(A175,"BEST_ANALYST_RECS_BULK","headers=n","endcol=9","startcol=9","array=t"),0),"cols=10;rows=1")</f>
        <v>Jefferies</v>
      </c>
      <c r="X175" t="s">
        <v>1223</v>
      </c>
      <c r="Y175" t="s">
        <v>28</v>
      </c>
      <c r="Z175">
        <v>3</v>
      </c>
      <c r="AA175" t="s">
        <v>18</v>
      </c>
      <c r="AB175">
        <v>52</v>
      </c>
      <c r="AC175" t="s">
        <v>19</v>
      </c>
      <c r="AD175" s="2">
        <v>45718</v>
      </c>
      <c r="AE175">
        <v>2</v>
      </c>
      <c r="AF175">
        <v>14.12</v>
      </c>
      <c r="AG175" t="str">
        <f>_xll.BDS(A175,"BEST_ANALYST_RECS_BULK","headers=n","startrow",MATCH(3,_xll.BDS(A175,"BEST_ANALYST_RECS_BULK","headers=n","endcol=9","startcol=9","array=t"),0),"endrow",MATCH(3,_xll.BDS(A175,"BEST_ANALYST_RECS_BULK","headers=n","endcol=9","startcol=9","array=t"),0),"cols=10;rows=1")</f>
        <v>Grupo Santander</v>
      </c>
      <c r="AH175" t="s">
        <v>1363</v>
      </c>
      <c r="AI175" t="s">
        <v>17</v>
      </c>
      <c r="AJ175">
        <v>5</v>
      </c>
      <c r="AK175" t="s">
        <v>18</v>
      </c>
      <c r="AL175">
        <v>73.900000000000006</v>
      </c>
      <c r="AM175" t="s">
        <v>19</v>
      </c>
      <c r="AN175" s="2">
        <v>45730</v>
      </c>
      <c r="AO175">
        <v>3</v>
      </c>
      <c r="AP175">
        <v>12.39</v>
      </c>
    </row>
    <row r="176" spans="1:42" x14ac:dyDescent="0.25">
      <c r="A176" t="s">
        <v>722</v>
      </c>
      <c r="B176">
        <f ca="1">_xll.BDH(A176,"BEST_EPS",$B$2,$B$2,"BEST_FPERIOD_OVERRIDE=1bf","fill=previous","Days=A")</f>
        <v>2.44</v>
      </c>
      <c r="C176">
        <f ca="1">_xll.BDH(A176,"BEST_EPS",$B$2,$B$2,"BEST_FPERIOD_OVERRIDE=2bf","fill=previous","Days=A")</f>
        <v>2.7810000000000001</v>
      </c>
      <c r="D176">
        <f ca="1">_xll.BDH(A176,"BEST_EPS",$B$2,$B$2,"BEST_FPERIOD_OVERRIDE=3bf","fill=previous","Days=A")</f>
        <v>3.1179999999999999</v>
      </c>
      <c r="E176">
        <f ca="1">_xll.BDH(A176,"BEST_TARGET_PRICE",$B$2,$B$2,"fill=previous","Days=A")</f>
        <v>28.407</v>
      </c>
      <c r="F176">
        <f ca="1">_xll.BDH($A176,F$6,$B$2,$B$2,"Dir=V","Dts=H")</f>
        <v>27.02</v>
      </c>
      <c r="G176">
        <f ca="1">_xll.BDH($A176,G$6,$B$2,$B$2,"Dir=V","Dts=H")</f>
        <v>27.46</v>
      </c>
      <c r="H176">
        <f ca="1">_xll.BDH($A176,H$6,$B$2,$B$2,"Dir=V","Dts=H")</f>
        <v>26.7</v>
      </c>
      <c r="I176">
        <f ca="1">_xll.BDH($A176,I$6,$B$2,$B$2,"Dir=V","Dts=H")</f>
        <v>26.76</v>
      </c>
      <c r="J176" t="s">
        <v>1415</v>
      </c>
      <c r="K176">
        <f t="shared" si="4"/>
        <v>28.166666666666668</v>
      </c>
      <c r="L176">
        <f t="shared" si="5"/>
        <v>30</v>
      </c>
      <c r="M176" t="str">
        <f>_xll.BDS(A176,"BEST_ANALYST_RECS_BULK","headers=n","startrow",MATCH(1,_xll.BDS(A176,"BEST_ANALYST_RECS_BULK","headers=n","endcol=9","startcol=9","array=t"),0),"endrow",MATCH(1,_xll.BDS(A176,"BEST_ANALYST_RECS_BULK","headers=n","endcol=9","startcol=9","array=t"),0),"cols=10;rows=1")</f>
        <v>Bernstein</v>
      </c>
      <c r="N176" t="s">
        <v>1066</v>
      </c>
      <c r="O176" t="s">
        <v>17</v>
      </c>
      <c r="P176">
        <v>5</v>
      </c>
      <c r="Q176" t="s">
        <v>18</v>
      </c>
      <c r="R176">
        <v>30</v>
      </c>
      <c r="S176" t="s">
        <v>19</v>
      </c>
      <c r="T176" s="2">
        <v>45714</v>
      </c>
      <c r="U176">
        <v>1</v>
      </c>
      <c r="V176">
        <v>13.66</v>
      </c>
      <c r="W176" t="str">
        <f>_xll.BDS(A176,"BEST_ANALYST_RECS_BULK","headers=n","startrow",MATCH(2,_xll.BDS(A176,"BEST_ANALYST_RECS_BULK","headers=n","endcol=9","startcol=9","array=t"),0),"endrow",MATCH(2,_xll.BDS(A176,"BEST_ANALYST_RECS_BULK","headers=n","endcol=9","startcol=9","array=t"),0),"cols=10;rows=1")</f>
        <v>Goldman Sachs</v>
      </c>
      <c r="X176" t="s">
        <v>898</v>
      </c>
      <c r="Y176" t="s">
        <v>20</v>
      </c>
      <c r="Z176">
        <v>5</v>
      </c>
      <c r="AA176" t="s">
        <v>18</v>
      </c>
      <c r="AB176">
        <v>30</v>
      </c>
      <c r="AC176" t="s">
        <v>22</v>
      </c>
      <c r="AD176" s="2">
        <v>45723</v>
      </c>
      <c r="AE176">
        <v>2</v>
      </c>
      <c r="AF176">
        <v>13.54</v>
      </c>
      <c r="AG176" t="e">
        <f>_xll.BDS(A176,"BEST_ANALYST_RECS_BULK","headers=n","startrow",MATCH(3,_xll.BDS(A176,"BEST_ANALYST_RECS_BULK","headers=n","endcol=9","startcol=9","array=t"),0),"endrow",MATCH(3,_xll.BDS(A176,"BEST_ANALYST_RECS_BULK","headers=n","endcol=9","startcol=9","array=t"),0),"cols=10;rows=1")</f>
        <v>#N/A</v>
      </c>
      <c r="AH176" t="s">
        <v>1306</v>
      </c>
      <c r="AI176" t="s">
        <v>25</v>
      </c>
      <c r="AJ176">
        <v>3</v>
      </c>
      <c r="AK176" t="s">
        <v>18</v>
      </c>
      <c r="AL176">
        <v>24.5</v>
      </c>
      <c r="AM176" t="s">
        <v>19</v>
      </c>
      <c r="AN176" s="2">
        <v>45708</v>
      </c>
      <c r="AO176">
        <v>3</v>
      </c>
      <c r="AP176">
        <v>0</v>
      </c>
    </row>
    <row r="177" spans="1:42" x14ac:dyDescent="0.25">
      <c r="A177" t="s">
        <v>157</v>
      </c>
      <c r="B177">
        <f ca="1">_xll.BDH(A177,"BEST_EPS",$B$2,$B$2,"BEST_FPERIOD_OVERRIDE=1bf","fill=previous","Days=A")</f>
        <v>8.327</v>
      </c>
      <c r="C177">
        <f ca="1">_xll.BDH(A177,"BEST_EPS",$B$2,$B$2,"BEST_FPERIOD_OVERRIDE=2bf","fill=previous","Days=A")</f>
        <v>10.151</v>
      </c>
      <c r="D177">
        <f ca="1">_xll.BDH(A177,"BEST_EPS",$B$2,$B$2,"BEST_FPERIOD_OVERRIDE=3bf","fill=previous","Days=A")</f>
        <v>11.519</v>
      </c>
      <c r="E177">
        <f ca="1">_xll.BDH(A177,"BEST_TARGET_PRICE",$B$2,$B$2,"fill=previous","Days=A")</f>
        <v>265.3</v>
      </c>
      <c r="F177">
        <f ca="1">_xll.BDH($A177,F$6,$B$2,$B$2,"Dir=V","Dts=H")</f>
        <v>256.60000000000002</v>
      </c>
      <c r="G177">
        <f ca="1">_xll.BDH($A177,G$6,$B$2,$B$2,"Dir=V","Dts=H")</f>
        <v>256.8</v>
      </c>
      <c r="H177">
        <f ca="1">_xll.BDH($A177,H$6,$B$2,$B$2,"Dir=V","Dts=H")</f>
        <v>249.8</v>
      </c>
      <c r="I177">
        <f ca="1">_xll.BDH($A177,I$6,$B$2,$B$2,"Dir=V","Dts=H")</f>
        <v>252.5</v>
      </c>
      <c r="J177" t="s">
        <v>1415</v>
      </c>
      <c r="K177">
        <f t="shared" si="4"/>
        <v>270.33333333333331</v>
      </c>
      <c r="L177">
        <f t="shared" si="5"/>
        <v>273</v>
      </c>
      <c r="M177" t="str">
        <f>_xll.BDS(A177,"BEST_ANALYST_RECS_BULK","headers=n","startrow",MATCH(1,_xll.BDS(A177,"BEST_ANALYST_RECS_BULK","headers=n","endcol=9","startcol=9","array=t"),0),"endrow",MATCH(1,_xll.BDS(A177,"BEST_ANALYST_RECS_BULK","headers=n","endcol=9","startcol=9","array=t"),0),"cols=10;rows=1")</f>
        <v>DZ Bank AG Research</v>
      </c>
      <c r="N177" t="s">
        <v>986</v>
      </c>
      <c r="O177" t="s">
        <v>20</v>
      </c>
      <c r="P177">
        <v>5</v>
      </c>
      <c r="Q177" t="s">
        <v>18</v>
      </c>
      <c r="R177">
        <v>273</v>
      </c>
      <c r="S177" t="s">
        <v>19</v>
      </c>
      <c r="T177" s="2">
        <v>45712</v>
      </c>
      <c r="U177">
        <v>1</v>
      </c>
      <c r="V177">
        <v>33.74</v>
      </c>
      <c r="W177" t="str">
        <f>_xll.BDS(A177,"BEST_ANALYST_RECS_BULK","headers=n","startrow",MATCH(2,_xll.BDS(A177,"BEST_ANALYST_RECS_BULK","headers=n","endcol=9","startcol=9","array=t"),0),"endrow",MATCH(2,_xll.BDS(A177,"BEST_ANALYST_RECS_BULK","headers=n","endcol=9","startcol=9","array=t"),0),"cols=10;rows=1")</f>
        <v>Citi</v>
      </c>
      <c r="X177" t="s">
        <v>1194</v>
      </c>
      <c r="Y177" t="s">
        <v>20</v>
      </c>
      <c r="Z177">
        <v>5</v>
      </c>
      <c r="AA177" t="s">
        <v>18</v>
      </c>
      <c r="AB177">
        <v>260</v>
      </c>
      <c r="AC177" t="s">
        <v>19</v>
      </c>
      <c r="AD177" s="2">
        <v>45702</v>
      </c>
      <c r="AE177">
        <v>2</v>
      </c>
      <c r="AF177">
        <v>27.65</v>
      </c>
      <c r="AG177" t="str">
        <f>_xll.BDS(A177,"BEST_ANALYST_RECS_BULK","headers=n","startrow",MATCH(3,_xll.BDS(A177,"BEST_ANALYST_RECS_BULK","headers=n","endcol=9","startcol=9","array=t"),0),"endrow",MATCH(3,_xll.BDS(A177,"BEST_ANALYST_RECS_BULK","headers=n","endcol=9","startcol=9","array=t"),0),"cols=10;rows=1")</f>
        <v>Vertical Research Partners</v>
      </c>
      <c r="AH177" t="s">
        <v>1035</v>
      </c>
      <c r="AI177" t="s">
        <v>20</v>
      </c>
      <c r="AJ177">
        <v>5</v>
      </c>
      <c r="AK177" t="s">
        <v>18</v>
      </c>
      <c r="AL177">
        <v>278</v>
      </c>
      <c r="AM177" t="s">
        <v>19</v>
      </c>
      <c r="AN177" s="2">
        <v>45736</v>
      </c>
      <c r="AO177">
        <v>3</v>
      </c>
      <c r="AP177">
        <v>24.52</v>
      </c>
    </row>
    <row r="178" spans="1:42" x14ac:dyDescent="0.25">
      <c r="A178" t="s">
        <v>117</v>
      </c>
      <c r="B178">
        <f ca="1">_xll.BDH(A178,"BEST_EPS",$B$2,$B$2,"BEST_FPERIOD_OVERRIDE=1bf","fill=previous","Days=A")</f>
        <v>8.3810000000000002</v>
      </c>
      <c r="C178">
        <f ca="1">_xll.BDH(A178,"BEST_EPS",$B$2,$B$2,"BEST_FPERIOD_OVERRIDE=2bf","fill=previous","Days=A")</f>
        <v>9.1940000000000008</v>
      </c>
      <c r="D178">
        <f ca="1">_xll.BDH(A178,"BEST_EPS",$B$2,$B$2,"BEST_FPERIOD_OVERRIDE=3bf","fill=previous","Days=A")</f>
        <v>9.7490000000000006</v>
      </c>
      <c r="E178">
        <f ca="1">_xll.BDH(A178,"BEST_TARGET_PRICE",$B$2,$B$2,"fill=previous","Days=A")</f>
        <v>119.718</v>
      </c>
      <c r="F178">
        <f ca="1">_xll.BDH($A178,F$6,$B$2,$B$2,"Dir=V","Dts=H")</f>
        <v>107.68</v>
      </c>
      <c r="G178">
        <f ca="1">_xll.BDH($A178,G$6,$B$2,$B$2,"Dir=V","Dts=H")</f>
        <v>108.2</v>
      </c>
      <c r="H178">
        <f ca="1">_xll.BDH($A178,H$6,$B$2,$B$2,"Dir=V","Dts=H")</f>
        <v>105.56</v>
      </c>
      <c r="I178">
        <f ca="1">_xll.BDH($A178,I$6,$B$2,$B$2,"Dir=V","Dts=H")</f>
        <v>106.2</v>
      </c>
      <c r="J178" t="s">
        <v>1415</v>
      </c>
      <c r="K178">
        <f t="shared" si="4"/>
        <v>118.33333333333333</v>
      </c>
      <c r="L178">
        <f t="shared" si="5"/>
        <v>115</v>
      </c>
      <c r="M178" t="str">
        <f>_xll.BDS(A178,"BEST_ANALYST_RECS_BULK","headers=n","startrow",MATCH(1,_xll.BDS(A178,"BEST_ANALYST_RECS_BULK","headers=n","endcol=9","startcol=9","array=t"),0),"endrow",MATCH(1,_xll.BDS(A178,"BEST_ANALYST_RECS_BULK","headers=n","endcol=9","startcol=9","array=t"),0),"cols=10;rows=1")</f>
        <v>CIC Market Solutions</v>
      </c>
      <c r="N178" t="s">
        <v>999</v>
      </c>
      <c r="O178" t="s">
        <v>20</v>
      </c>
      <c r="P178">
        <v>5</v>
      </c>
      <c r="Q178" t="s">
        <v>18</v>
      </c>
      <c r="R178">
        <v>115</v>
      </c>
      <c r="S178" t="s">
        <v>22</v>
      </c>
      <c r="T178" s="2">
        <v>45712</v>
      </c>
      <c r="U178">
        <v>1</v>
      </c>
      <c r="V178">
        <v>28</v>
      </c>
      <c r="W178" t="e">
        <f>_xll.BDS(A178,"BEST_ANALYST_RECS_BULK","headers=n","startrow",MATCH(2,_xll.BDS(A178,"BEST_ANALYST_RECS_BULK","headers=n","endcol=9","startcol=9","array=t"),0),"endrow",MATCH(2,_xll.BDS(A178,"BEST_ANALYST_RECS_BULK","headers=n","endcol=9","startcol=9","array=t"),0),"cols=10;rows=1")</f>
        <v>#N/A</v>
      </c>
      <c r="X178" t="s">
        <v>1097</v>
      </c>
      <c r="Y178" t="s">
        <v>17</v>
      </c>
      <c r="Z178">
        <v>5</v>
      </c>
      <c r="AA178" t="s">
        <v>18</v>
      </c>
      <c r="AB178">
        <v>120</v>
      </c>
      <c r="AC178" t="s">
        <v>19</v>
      </c>
      <c r="AD178" s="2">
        <v>45726</v>
      </c>
      <c r="AE178">
        <v>2</v>
      </c>
      <c r="AF178">
        <v>29.05</v>
      </c>
      <c r="AG178" t="str">
        <f>_xll.BDS(A178,"BEST_ANALYST_RECS_BULK","headers=n","startrow",MATCH(3,_xll.BDS(A178,"BEST_ANALYST_RECS_BULK","headers=n","endcol=9","startcol=9","array=t"),0),"endrow",MATCH(3,_xll.BDS(A178,"BEST_ANALYST_RECS_BULK","headers=n","endcol=9","startcol=9","array=t"),0),"cols=10;rows=1")</f>
        <v>Grupo Santander</v>
      </c>
      <c r="AH178" t="s">
        <v>1097</v>
      </c>
      <c r="AI178" t="s">
        <v>17</v>
      </c>
      <c r="AJ178">
        <v>5</v>
      </c>
      <c r="AK178" t="s">
        <v>18</v>
      </c>
      <c r="AL178">
        <v>120</v>
      </c>
      <c r="AM178" t="s">
        <v>19</v>
      </c>
      <c r="AN178" s="2">
        <v>45736</v>
      </c>
      <c r="AO178">
        <v>3</v>
      </c>
      <c r="AP178">
        <v>27.33</v>
      </c>
    </row>
    <row r="179" spans="1:42" x14ac:dyDescent="0.25">
      <c r="A179" t="s">
        <v>324</v>
      </c>
      <c r="B179">
        <f ca="1">_xll.BDH(A179,"BEST_EPS",$B$2,$B$2,"BEST_FPERIOD_OVERRIDE=1bf","fill=previous","Days=A")</f>
        <v>7.1520000000000001</v>
      </c>
      <c r="C179">
        <f ca="1">_xll.BDH(A179,"BEST_EPS",$B$2,$B$2,"BEST_FPERIOD_OVERRIDE=2bf","fill=previous","Days=A")</f>
        <v>7.7430000000000003</v>
      </c>
      <c r="D179">
        <f ca="1">_xll.BDH(A179,"BEST_EPS",$B$2,$B$2,"BEST_FPERIOD_OVERRIDE=3bf","fill=previous","Days=A")</f>
        <v>8.2929999999999993</v>
      </c>
      <c r="E179">
        <f ca="1">_xll.BDH(A179,"BEST_TARGET_PRICE",$B$2,$B$2,"fill=previous","Days=A")</f>
        <v>106.476</v>
      </c>
      <c r="F179">
        <f ca="1">_xll.BDH($A179,F$6,$B$2,$B$2,"Dir=V","Dts=H")</f>
        <v>102.3</v>
      </c>
      <c r="G179">
        <f ca="1">_xll.BDH($A179,G$6,$B$2,$B$2,"Dir=V","Dts=H")</f>
        <v>103.35</v>
      </c>
      <c r="H179">
        <f ca="1">_xll.BDH($A179,H$6,$B$2,$B$2,"Dir=V","Dts=H")</f>
        <v>100.15</v>
      </c>
      <c r="I179">
        <f ca="1">_xll.BDH($A179,I$6,$B$2,$B$2,"Dir=V","Dts=H")</f>
        <v>101.45</v>
      </c>
      <c r="J179" t="s">
        <v>1415</v>
      </c>
      <c r="K179">
        <f t="shared" si="4"/>
        <v>101.43333333333334</v>
      </c>
      <c r="L179">
        <f t="shared" si="5"/>
        <v>116</v>
      </c>
      <c r="M179" t="str">
        <f>_xll.BDS(A179,"BEST_ANALYST_RECS_BULK","headers=n","startrow",MATCH(1,_xll.BDS(A179,"BEST_ANALYST_RECS_BULK","headers=n","endcol=9","startcol=9","array=t"),0),"endrow",MATCH(1,_xll.BDS(A179,"BEST_ANALYST_RECS_BULK","headers=n","endcol=9","startcol=9","array=t"),0),"cols=10;rows=1")</f>
        <v>BNP Paribas Exane</v>
      </c>
      <c r="N179" t="s">
        <v>872</v>
      </c>
      <c r="O179" t="s">
        <v>17</v>
      </c>
      <c r="P179">
        <v>5</v>
      </c>
      <c r="Q179" t="s">
        <v>18</v>
      </c>
      <c r="R179">
        <v>116</v>
      </c>
      <c r="S179" t="s">
        <v>19</v>
      </c>
      <c r="T179" s="2">
        <v>45735</v>
      </c>
      <c r="U179">
        <v>1</v>
      </c>
      <c r="V179">
        <v>47.82</v>
      </c>
      <c r="W179" t="str">
        <f>_xll.BDS(A179,"BEST_ANALYST_RECS_BULK","headers=n","startrow",MATCH(2,_xll.BDS(A179,"BEST_ANALYST_RECS_BULK","headers=n","endcol=9","startcol=9","array=t"),0),"endrow",MATCH(2,_xll.BDS(A179,"BEST_ANALYST_RECS_BULK","headers=n","endcol=9","startcol=9","array=t"),0),"cols=10;rows=1")</f>
        <v>Deutsche Bank</v>
      </c>
      <c r="X179" t="s">
        <v>1181</v>
      </c>
      <c r="Y179" t="s">
        <v>28</v>
      </c>
      <c r="Z179">
        <v>3</v>
      </c>
      <c r="AA179" t="s">
        <v>18</v>
      </c>
      <c r="AB179">
        <v>96</v>
      </c>
      <c r="AC179" t="s">
        <v>22</v>
      </c>
      <c r="AD179" s="2">
        <v>45720</v>
      </c>
      <c r="AE179">
        <v>2</v>
      </c>
      <c r="AF179">
        <v>27.78</v>
      </c>
      <c r="AG179" t="e">
        <f>_xll.BDS(A179,"BEST_ANALYST_RECS_BULK","headers=n","startrow",MATCH(3,_xll.BDS(A179,"BEST_ANALYST_RECS_BULK","headers=n","endcol=9","startcol=9","array=t"),0),"endrow",MATCH(3,_xll.BDS(A179,"BEST_ANALYST_RECS_BULK","headers=n","endcol=9","startcol=9","array=t"),0),"cols=10;rows=1")</f>
        <v>#N/A</v>
      </c>
      <c r="AH179" t="s">
        <v>866</v>
      </c>
      <c r="AI179" t="s">
        <v>844</v>
      </c>
      <c r="AJ179">
        <v>2</v>
      </c>
      <c r="AK179" t="s">
        <v>18</v>
      </c>
      <c r="AL179">
        <v>92.3</v>
      </c>
      <c r="AM179" t="s">
        <v>22</v>
      </c>
      <c r="AN179" s="2">
        <v>45716</v>
      </c>
      <c r="AO179">
        <v>3</v>
      </c>
      <c r="AP179">
        <v>28.23</v>
      </c>
    </row>
    <row r="180" spans="1:42" x14ac:dyDescent="0.25">
      <c r="A180" t="s">
        <v>778</v>
      </c>
      <c r="B180">
        <f ca="1">_xll.BDH(A180,"BEST_EPS",$B$2,$B$2,"BEST_FPERIOD_OVERRIDE=1bf","fill=previous","Days=A")</f>
        <v>2.8940000000000001</v>
      </c>
      <c r="C180">
        <f ca="1">_xll.BDH(A180,"BEST_EPS",$B$2,$B$2,"BEST_FPERIOD_OVERRIDE=2bf","fill=previous","Days=A")</f>
        <v>3.181</v>
      </c>
      <c r="D180">
        <f ca="1">_xll.BDH(A180,"BEST_EPS",$B$2,$B$2,"BEST_FPERIOD_OVERRIDE=3bf","fill=previous","Days=A")</f>
        <v>3.5609999999999999</v>
      </c>
      <c r="E180">
        <f ca="1">_xll.BDH(A180,"BEST_TARGET_PRICE",$B$2,$B$2,"fill=previous","Days=A")</f>
        <v>44.167000000000002</v>
      </c>
      <c r="F180">
        <f ca="1">_xll.BDH($A180,F$6,$B$2,$B$2,"Dir=V","Dts=H")</f>
        <v>40.76</v>
      </c>
      <c r="G180">
        <f ca="1">_xll.BDH($A180,G$6,$B$2,$B$2,"Dir=V","Dts=H")</f>
        <v>41.04</v>
      </c>
      <c r="H180">
        <f ca="1">_xll.BDH($A180,H$6,$B$2,$B$2,"Dir=V","Dts=H")</f>
        <v>40.1</v>
      </c>
      <c r="I180">
        <f ca="1">_xll.BDH($A180,I$6,$B$2,$B$2,"Dir=V","Dts=H")</f>
        <v>40.479999999999997</v>
      </c>
      <c r="J180" t="s">
        <v>1415</v>
      </c>
      <c r="K180">
        <f t="shared" si="4"/>
        <v>46.333333333333336</v>
      </c>
      <c r="L180">
        <f t="shared" si="5"/>
        <v>46</v>
      </c>
      <c r="M180" t="str">
        <f>_xll.BDS(A180,"BEST_ANALYST_RECS_BULK","headers=n","startrow",MATCH(1,_xll.BDS(A180,"BEST_ANALYST_RECS_BULK","headers=n","endcol=9","startcol=9","array=t"),0),"endrow",MATCH(1,_xll.BDS(A180,"BEST_ANALYST_RECS_BULK","headers=n","endcol=9","startcol=9","array=t"),0),"cols=10;rows=1")</f>
        <v>CIC Market Solutions</v>
      </c>
      <c r="N180" t="s">
        <v>1405</v>
      </c>
      <c r="O180" t="s">
        <v>20</v>
      </c>
      <c r="P180">
        <v>5</v>
      </c>
      <c r="Q180" t="s">
        <v>18</v>
      </c>
      <c r="R180">
        <v>46</v>
      </c>
      <c r="S180" t="s">
        <v>22</v>
      </c>
      <c r="T180" s="2">
        <v>45734</v>
      </c>
      <c r="U180">
        <v>1</v>
      </c>
      <c r="V180">
        <v>19.850000000000001</v>
      </c>
      <c r="W180" t="str">
        <f>_xll.BDS(A180,"BEST_ANALYST_RECS_BULK","headers=n","startrow",MATCH(2,_xll.BDS(A180,"BEST_ANALYST_RECS_BULK","headers=n","endcol=9","startcol=9","array=t"),0),"endrow",MATCH(2,_xll.BDS(A180,"BEST_ANALYST_RECS_BULK","headers=n","endcol=9","startcol=9","array=t"),0),"cols=10;rows=1")</f>
        <v>Bernstein</v>
      </c>
      <c r="X180" t="s">
        <v>1240</v>
      </c>
      <c r="Y180" t="s">
        <v>17</v>
      </c>
      <c r="Z180">
        <v>5</v>
      </c>
      <c r="AA180" t="s">
        <v>18</v>
      </c>
      <c r="AB180">
        <v>47</v>
      </c>
      <c r="AC180" t="s">
        <v>19</v>
      </c>
      <c r="AD180" s="2">
        <v>45728</v>
      </c>
      <c r="AE180">
        <v>2</v>
      </c>
      <c r="AF180">
        <v>19.02</v>
      </c>
      <c r="AG180" t="str">
        <f>_xll.BDS(A180,"BEST_ANALYST_RECS_BULK","headers=n","startrow",MATCH(3,_xll.BDS(A180,"BEST_ANALYST_RECS_BULK","headers=n","endcol=9","startcol=9","array=t"),0),"endrow",MATCH(3,_xll.BDS(A180,"BEST_ANALYST_RECS_BULK","headers=n","endcol=9","startcol=9","array=t"),0),"cols=10;rows=1")</f>
        <v>Morgan Stanley</v>
      </c>
      <c r="AH180" t="s">
        <v>1333</v>
      </c>
      <c r="AI180" t="s">
        <v>1111</v>
      </c>
      <c r="AJ180">
        <v>5</v>
      </c>
      <c r="AK180" t="s">
        <v>18</v>
      </c>
      <c r="AL180">
        <v>46</v>
      </c>
      <c r="AM180" t="s">
        <v>22</v>
      </c>
      <c r="AN180" s="2">
        <v>45730</v>
      </c>
      <c r="AO180">
        <v>3</v>
      </c>
      <c r="AP180">
        <v>10.15</v>
      </c>
    </row>
    <row r="181" spans="1:42" x14ac:dyDescent="0.25">
      <c r="A181" t="s">
        <v>486</v>
      </c>
      <c r="B181">
        <f ca="1">_xll.BDH(A181,"BEST_EPS",$B$2,$B$2,"BEST_FPERIOD_OVERRIDE=1bf","fill=previous","Days=A")</f>
        <v>0.99</v>
      </c>
      <c r="C181">
        <f ca="1">_xll.BDH(A181,"BEST_EPS",$B$2,$B$2,"BEST_FPERIOD_OVERRIDE=2bf","fill=previous","Days=A")</f>
        <v>1.869</v>
      </c>
      <c r="D181">
        <f ca="1">_xll.BDH(A181,"BEST_EPS",$B$2,$B$2,"BEST_FPERIOD_OVERRIDE=3bf","fill=previous","Days=A")</f>
        <v>2.5659999999999998</v>
      </c>
      <c r="E181">
        <f ca="1">_xll.BDH(A181,"BEST_TARGET_PRICE",$B$2,$B$2,"fill=previous","Days=A")</f>
        <v>26.225999999999999</v>
      </c>
      <c r="F181">
        <f ca="1">_xll.BDH($A181,F$6,$B$2,$B$2,"Dir=V","Dts=H")</f>
        <v>23.42</v>
      </c>
      <c r="G181">
        <f ca="1">_xll.BDH($A181,G$6,$B$2,$B$2,"Dir=V","Dts=H")</f>
        <v>23.57</v>
      </c>
      <c r="H181">
        <f ca="1">_xll.BDH($A181,H$6,$B$2,$B$2,"Dir=V","Dts=H")</f>
        <v>22.63</v>
      </c>
      <c r="I181">
        <f ca="1">_xll.BDH($A181,I$6,$B$2,$B$2,"Dir=V","Dts=H")</f>
        <v>22.63</v>
      </c>
      <c r="J181" t="s">
        <v>1415</v>
      </c>
      <c r="K181">
        <f t="shared" si="4"/>
        <v>21.166666666666668</v>
      </c>
      <c r="L181">
        <f t="shared" si="5"/>
        <v>16</v>
      </c>
      <c r="M181" t="str">
        <f>_xll.BDS(A181,"BEST_ANALYST_RECS_BULK","headers=n","startrow",MATCH(1,_xll.BDS(A181,"BEST_ANALYST_RECS_BULK","headers=n","endcol=9","startcol=9","array=t"),0),"endrow",MATCH(1,_xll.BDS(A181,"BEST_ANALYST_RECS_BULK","headers=n","endcol=9","startcol=9","array=t"),0),"cols=10;rows=1")</f>
        <v>Barclays</v>
      </c>
      <c r="N181" t="s">
        <v>1239</v>
      </c>
      <c r="O181" t="s">
        <v>45</v>
      </c>
      <c r="P181">
        <v>1</v>
      </c>
      <c r="Q181" t="s">
        <v>18</v>
      </c>
      <c r="R181">
        <v>16</v>
      </c>
      <c r="S181" t="s">
        <v>19</v>
      </c>
      <c r="T181" s="2">
        <v>45688</v>
      </c>
      <c r="U181">
        <v>1</v>
      </c>
      <c r="V181">
        <v>4.0999999999999996</v>
      </c>
      <c r="W181" t="str">
        <f>_xll.BDS(A181,"BEST_ANALYST_RECS_BULK","headers=n","startrow",MATCH(2,_xll.BDS(A181,"BEST_ANALYST_RECS_BULK","headers=n","endcol=9","startcol=9","array=t"),0),"endrow",MATCH(2,_xll.BDS(A181,"BEST_ANALYST_RECS_BULK","headers=n","endcol=9","startcol=9","array=t"),0),"cols=10;rows=1")</f>
        <v>Goldman Sachs</v>
      </c>
      <c r="X181" t="s">
        <v>885</v>
      </c>
      <c r="Y181" t="s">
        <v>25</v>
      </c>
      <c r="Z181">
        <v>3</v>
      </c>
      <c r="AA181" t="s">
        <v>18</v>
      </c>
      <c r="AB181">
        <v>24.5</v>
      </c>
      <c r="AC181" t="s">
        <v>22</v>
      </c>
      <c r="AD181" s="2">
        <v>45688</v>
      </c>
      <c r="AE181">
        <v>2</v>
      </c>
      <c r="AF181">
        <v>0.66</v>
      </c>
      <c r="AG181" t="str">
        <f>_xll.BDS(A181,"BEST_ANALYST_RECS_BULK","headers=n","startrow",MATCH(3,_xll.BDS(A181,"BEST_ANALYST_RECS_BULK","headers=n","endcol=9","startcol=9","array=t"),0),"endrow",MATCH(3,_xll.BDS(A181,"BEST_ANALYST_RECS_BULK","headers=n","endcol=9","startcol=9","array=t"),0),"cols=10;rows=1")</f>
        <v>Equita SIM</v>
      </c>
      <c r="AH181" t="s">
        <v>919</v>
      </c>
      <c r="AI181" t="s">
        <v>28</v>
      </c>
      <c r="AJ181">
        <v>3</v>
      </c>
      <c r="AK181" t="s">
        <v>18</v>
      </c>
      <c r="AL181">
        <v>23</v>
      </c>
      <c r="AM181" t="s">
        <v>19</v>
      </c>
      <c r="AN181" s="2">
        <v>45736</v>
      </c>
      <c r="AO181">
        <v>3</v>
      </c>
      <c r="AP181">
        <v>0</v>
      </c>
    </row>
    <row r="182" spans="1:42" x14ac:dyDescent="0.25">
      <c r="A182" t="s">
        <v>111</v>
      </c>
      <c r="B182">
        <f ca="1">_xll.BDH(A182,"BEST_EPS",$B$2,$B$2,"BEST_FPERIOD_OVERRIDE=1bf","fill=previous","Days=A")</f>
        <v>9.7989999999999995</v>
      </c>
      <c r="C182">
        <f ca="1">_xll.BDH(A182,"BEST_EPS",$B$2,$B$2,"BEST_FPERIOD_OVERRIDE=2bf","fill=previous","Days=A")</f>
        <v>11.06</v>
      </c>
      <c r="D182">
        <f ca="1">_xll.BDH(A182,"BEST_EPS",$B$2,$B$2,"BEST_FPERIOD_OVERRIDE=3bf","fill=previous","Days=A")</f>
        <v>12.428000000000001</v>
      </c>
      <c r="E182">
        <f ca="1">_xll.BDH(A182,"BEST_TARGET_PRICE",$B$2,$B$2,"fill=previous","Days=A")</f>
        <v>275.15300000000002</v>
      </c>
      <c r="F182">
        <f ca="1">_xll.BDH($A182,F$6,$B$2,$B$2,"Dir=V","Dts=H")</f>
        <v>240.25</v>
      </c>
      <c r="G182">
        <f ca="1">_xll.BDH($A182,G$6,$B$2,$B$2,"Dir=V","Dts=H")</f>
        <v>242.2</v>
      </c>
      <c r="H182">
        <f ca="1">_xll.BDH($A182,H$6,$B$2,$B$2,"Dir=V","Dts=H")</f>
        <v>236.25</v>
      </c>
      <c r="I182">
        <f ca="1">_xll.BDH($A182,I$6,$B$2,$B$2,"Dir=V","Dts=H")</f>
        <v>237</v>
      </c>
      <c r="J182" t="s">
        <v>1415</v>
      </c>
      <c r="K182">
        <f t="shared" si="4"/>
        <v>263.66666666666669</v>
      </c>
      <c r="L182">
        <f t="shared" si="5"/>
        <v>236</v>
      </c>
      <c r="M182" t="str">
        <f>_xll.BDS(A182,"BEST_ANALYST_RECS_BULK","headers=n","startrow",MATCH(1,_xll.BDS(A182,"BEST_ANALYST_RECS_BULK","headers=n","endcol=9","startcol=9","array=t"),0),"endrow",MATCH(1,_xll.BDS(A182,"BEST_ANALYST_RECS_BULK","headers=n","endcol=9","startcol=9","array=t"),0),"cols=10;rows=1")</f>
        <v>Morningstar</v>
      </c>
      <c r="N182" t="s">
        <v>932</v>
      </c>
      <c r="O182" t="s">
        <v>28</v>
      </c>
      <c r="P182">
        <v>3</v>
      </c>
      <c r="Q182" t="s">
        <v>18</v>
      </c>
      <c r="R182">
        <v>236</v>
      </c>
      <c r="S182" t="s">
        <v>19</v>
      </c>
      <c r="T182" s="2">
        <v>45720</v>
      </c>
      <c r="U182">
        <v>1</v>
      </c>
      <c r="V182">
        <v>17.420000000000002</v>
      </c>
      <c r="W182" t="str">
        <f>_xll.BDS(A182,"BEST_ANALYST_RECS_BULK","headers=n","startrow",MATCH(2,_xll.BDS(A182,"BEST_ANALYST_RECS_BULK","headers=n","endcol=9","startcol=9","array=t"),0),"endrow",MATCH(2,_xll.BDS(A182,"BEST_ANALYST_RECS_BULK","headers=n","endcol=9","startcol=9","array=t"),0),"cols=10;rows=1")</f>
        <v>Bryan Garnier &amp; Co.</v>
      </c>
      <c r="X182" t="s">
        <v>1148</v>
      </c>
      <c r="Y182" t="s">
        <v>20</v>
      </c>
      <c r="Z182">
        <v>5</v>
      </c>
      <c r="AA182" t="s">
        <v>18</v>
      </c>
      <c r="AB182">
        <v>285</v>
      </c>
      <c r="AC182" t="s">
        <v>22</v>
      </c>
      <c r="AD182" s="2">
        <v>45720</v>
      </c>
      <c r="AE182">
        <v>2</v>
      </c>
      <c r="AF182">
        <v>16.41</v>
      </c>
      <c r="AG182" t="str">
        <f>_xll.BDS(A182,"BEST_ANALYST_RECS_BULK","headers=n","startrow",MATCH(3,_xll.BDS(A182,"BEST_ANALYST_RECS_BULK","headers=n","endcol=9","startcol=9","array=t"),0),"endrow",MATCH(3,_xll.BDS(A182,"BEST_ANALYST_RECS_BULK","headers=n","endcol=9","startcol=9","array=t"),0),"cols=10;rows=1")</f>
        <v>DZ Bank AG Research</v>
      </c>
      <c r="AH182" t="s">
        <v>986</v>
      </c>
      <c r="AI182" t="s">
        <v>20</v>
      </c>
      <c r="AJ182">
        <v>5</v>
      </c>
      <c r="AK182" t="s">
        <v>23</v>
      </c>
      <c r="AL182">
        <v>270</v>
      </c>
      <c r="AM182" t="s">
        <v>19</v>
      </c>
      <c r="AN182" s="2">
        <v>45729</v>
      </c>
      <c r="AO182">
        <v>3</v>
      </c>
      <c r="AP182">
        <v>15.77</v>
      </c>
    </row>
    <row r="183" spans="1:42" x14ac:dyDescent="0.25">
      <c r="A183" t="s">
        <v>606</v>
      </c>
      <c r="B183">
        <f ca="1">_xll.BDH(A183,"BEST_EPS",$B$2,$B$2,"BEST_FPERIOD_OVERRIDE=1bf","fill=previous","Days=A")</f>
        <v>5.8730000000000002</v>
      </c>
      <c r="C183">
        <f ca="1">_xll.BDH(A183,"BEST_EPS",$B$2,$B$2,"BEST_FPERIOD_OVERRIDE=2bf","fill=previous","Days=A")</f>
        <v>6.44</v>
      </c>
      <c r="D183">
        <f ca="1">_xll.BDH(A183,"BEST_EPS",$B$2,$B$2,"BEST_FPERIOD_OVERRIDE=3bf","fill=previous","Days=A")</f>
        <v>6.8250000000000002</v>
      </c>
      <c r="E183">
        <f ca="1">_xll.BDH(A183,"BEST_TARGET_PRICE",$B$2,$B$2,"fill=previous","Days=A")</f>
        <v>87.588999999999999</v>
      </c>
      <c r="F183">
        <f ca="1">_xll.BDH($A183,F$6,$B$2,$B$2,"Dir=V","Dts=H")</f>
        <v>62.2</v>
      </c>
      <c r="G183">
        <f ca="1">_xll.BDH($A183,G$6,$B$2,$B$2,"Dir=V","Dts=H")</f>
        <v>64.05</v>
      </c>
      <c r="H183">
        <f ca="1">_xll.BDH($A183,H$6,$B$2,$B$2,"Dir=V","Dts=H")</f>
        <v>57.45</v>
      </c>
      <c r="I183">
        <f ca="1">_xll.BDH($A183,I$6,$B$2,$B$2,"Dir=V","Dts=H")</f>
        <v>60.15</v>
      </c>
      <c r="J183" t="s">
        <v>1415</v>
      </c>
      <c r="K183">
        <f t="shared" si="4"/>
        <v>72.899999999999991</v>
      </c>
      <c r="L183">
        <f t="shared" si="5"/>
        <v>68</v>
      </c>
      <c r="M183" t="str">
        <f>_xll.BDS(A183,"BEST_ANALYST_RECS_BULK","headers=n","startrow",MATCH(1,_xll.BDS(A183,"BEST_ANALYST_RECS_BULK","headers=n","endcol=9","startcol=9","array=t"),0),"endrow",MATCH(1,_xll.BDS(A183,"BEST_ANALYST_RECS_BULK","headers=n","endcol=9","startcol=9","array=t"),0),"cols=10;rows=1")</f>
        <v>BNP Paribas Exane</v>
      </c>
      <c r="N183" t="s">
        <v>994</v>
      </c>
      <c r="O183" t="s">
        <v>39</v>
      </c>
      <c r="P183">
        <v>1</v>
      </c>
      <c r="Q183" t="s">
        <v>18</v>
      </c>
      <c r="R183">
        <v>68</v>
      </c>
      <c r="S183" t="s">
        <v>19</v>
      </c>
      <c r="T183" s="2">
        <v>45736</v>
      </c>
      <c r="U183">
        <v>1</v>
      </c>
      <c r="V183">
        <v>24.74</v>
      </c>
      <c r="W183" t="str">
        <f>_xll.BDS(A183,"BEST_ANALYST_RECS_BULK","headers=n","startrow",MATCH(2,_xll.BDS(A183,"BEST_ANALYST_RECS_BULK","headers=n","endcol=9","startcol=9","array=t"),0),"endrow",MATCH(2,_xll.BDS(A183,"BEST_ANALYST_RECS_BULK","headers=n","endcol=9","startcol=9","array=t"),0),"cols=10;rows=1")</f>
        <v>AlphaValue/Baader Europe</v>
      </c>
      <c r="X183" t="s">
        <v>860</v>
      </c>
      <c r="Y183" t="s">
        <v>832</v>
      </c>
      <c r="Z183">
        <v>4</v>
      </c>
      <c r="AA183" t="s">
        <v>18</v>
      </c>
      <c r="AB183">
        <v>77.5</v>
      </c>
      <c r="AC183" t="s">
        <v>27</v>
      </c>
      <c r="AD183" s="2">
        <v>45736</v>
      </c>
      <c r="AE183">
        <v>2</v>
      </c>
      <c r="AF183">
        <v>7.99</v>
      </c>
      <c r="AG183" t="str">
        <f>_xll.BDS(A183,"BEST_ANALYST_RECS_BULK","headers=n","startrow",MATCH(3,_xll.BDS(A183,"BEST_ANALYST_RECS_BULK","headers=n","endcol=9","startcol=9","array=t"),0),"endrow",MATCH(3,_xll.BDS(A183,"BEST_ANALYST_RECS_BULK","headers=n","endcol=9","startcol=9","array=t"),0),"cols=10;rows=1")</f>
        <v>Bernstein</v>
      </c>
      <c r="AH183" t="s">
        <v>1437</v>
      </c>
      <c r="AI183" t="s">
        <v>37</v>
      </c>
      <c r="AJ183">
        <v>3</v>
      </c>
      <c r="AK183" t="s">
        <v>18</v>
      </c>
      <c r="AL183">
        <v>73.2</v>
      </c>
      <c r="AM183" t="s">
        <v>19</v>
      </c>
      <c r="AN183" s="2">
        <v>45736</v>
      </c>
      <c r="AO183">
        <v>3</v>
      </c>
      <c r="AP183">
        <v>2.12</v>
      </c>
    </row>
    <row r="184" spans="1:42" x14ac:dyDescent="0.25">
      <c r="A184" t="s">
        <v>790</v>
      </c>
      <c r="B184">
        <f ca="1">_xll.BDH(A184,"BEST_EPS",$B$2,$B$2,"BEST_FPERIOD_OVERRIDE=1bf","fill=previous","Days=A")</f>
        <v>16.245000000000001</v>
      </c>
      <c r="C184">
        <f ca="1">_xll.BDH(A184,"BEST_EPS",$B$2,$B$2,"BEST_FPERIOD_OVERRIDE=2bf","fill=previous","Days=A")</f>
        <v>17.765000000000001</v>
      </c>
      <c r="D184">
        <f ca="1">_xll.BDH(A184,"BEST_EPS",$B$2,$B$2,"BEST_FPERIOD_OVERRIDE=3bf","fill=previous","Days=A")</f>
        <v>18.725999999999999</v>
      </c>
      <c r="E184">
        <f ca="1">_xll.BDH(A184,"BEST_TARGET_PRICE",$B$2,$B$2,"fill=previous","Days=A")</f>
        <v>138.72200000000001</v>
      </c>
      <c r="F184">
        <f ca="1">_xll.BDH($A184,F$6,$B$2,$B$2,"Dir=V","Dts=H")</f>
        <v>96.48</v>
      </c>
      <c r="G184">
        <f ca="1">_xll.BDH($A184,G$6,$B$2,$B$2,"Dir=V","Dts=H")</f>
        <v>97.3</v>
      </c>
      <c r="H184">
        <f ca="1">_xll.BDH($A184,H$6,$B$2,$B$2,"Dir=V","Dts=H")</f>
        <v>93.52</v>
      </c>
      <c r="I184">
        <f ca="1">_xll.BDH($A184,I$6,$B$2,$B$2,"Dir=V","Dts=H")</f>
        <v>93.8</v>
      </c>
      <c r="J184" t="s">
        <v>1415</v>
      </c>
      <c r="K184">
        <f t="shared" si="4"/>
        <v>163.5</v>
      </c>
      <c r="L184">
        <f t="shared" si="5"/>
        <v>129</v>
      </c>
      <c r="M184" t="str">
        <f>_xll.BDS(A184,"BEST_ANALYST_RECS_BULK","headers=n","startrow",MATCH(1,_xll.BDS(A184,"BEST_ANALYST_RECS_BULK","headers=n","endcol=9","startcol=9","array=t"),0),"endrow",MATCH(1,_xll.BDS(A184,"BEST_ANALYST_RECS_BULK","headers=n","endcol=9","startcol=9","array=t"),0),"cols=10;rows=1")</f>
        <v>AlphaValue/Baader Europe</v>
      </c>
      <c r="N184" t="s">
        <v>1207</v>
      </c>
      <c r="O184" t="s">
        <v>20</v>
      </c>
      <c r="P184">
        <v>5</v>
      </c>
      <c r="Q184" t="s">
        <v>23</v>
      </c>
      <c r="R184">
        <v>129</v>
      </c>
      <c r="S184" t="s">
        <v>27</v>
      </c>
      <c r="T184" s="2">
        <v>45729</v>
      </c>
      <c r="U184">
        <v>1</v>
      </c>
      <c r="V184">
        <v>12.7</v>
      </c>
      <c r="W184" t="str">
        <f>_xll.BDS(A184,"BEST_ANALYST_RECS_BULK","headers=n","startrow",MATCH(2,_xll.BDS(A184,"BEST_ANALYST_RECS_BULK","headers=n","endcol=9","startcol=9","array=t"),0),"endrow",MATCH(2,_xll.BDS(A184,"BEST_ANALYST_RECS_BULK","headers=n","endcol=9","startcol=9","array=t"),0),"cols=10;rows=1")</f>
        <v>Bernstein</v>
      </c>
      <c r="X184" t="s">
        <v>1063</v>
      </c>
      <c r="Y184" t="s">
        <v>17</v>
      </c>
      <c r="Z184">
        <v>5</v>
      </c>
      <c r="AA184" t="s">
        <v>18</v>
      </c>
      <c r="AB184">
        <v>198</v>
      </c>
      <c r="AC184" t="s">
        <v>19</v>
      </c>
      <c r="AD184" s="2">
        <v>45719</v>
      </c>
      <c r="AE184">
        <v>2</v>
      </c>
      <c r="AF184">
        <v>7.97</v>
      </c>
      <c r="AG184" t="str">
        <f>_xll.BDS(A184,"BEST_ANALYST_RECS_BULK","headers=n","startrow",MATCH(3,_xll.BDS(A184,"BEST_ANALYST_RECS_BULK","headers=n","endcol=9","startcol=9","array=t"),0),"endrow",MATCH(3,_xll.BDS(A184,"BEST_ANALYST_RECS_BULK","headers=n","endcol=9","startcol=9","array=t"),0),"cols=10;rows=1")</f>
        <v>Sadif Investment Analytics</v>
      </c>
      <c r="AH184" t="s">
        <v>32</v>
      </c>
      <c r="AI184" t="s">
        <v>28</v>
      </c>
      <c r="AJ184">
        <v>3</v>
      </c>
      <c r="AK184" t="s">
        <v>18</v>
      </c>
      <c r="AL184" t="s">
        <v>29</v>
      </c>
      <c r="AM184" t="s">
        <v>19</v>
      </c>
      <c r="AN184" s="2">
        <v>45681</v>
      </c>
      <c r="AO184">
        <v>3</v>
      </c>
      <c r="AP184">
        <v>3.98</v>
      </c>
    </row>
    <row r="185" spans="1:42" x14ac:dyDescent="0.25">
      <c r="A185" t="s">
        <v>93</v>
      </c>
      <c r="B185">
        <f ca="1">_xll.BDH(A185,"BEST_EPS",$B$2,$B$2,"BEST_FPERIOD_OVERRIDE=1bf","fill=previous","Days=A")</f>
        <v>7.3979999999999997</v>
      </c>
      <c r="C185">
        <f ca="1">_xll.BDH(A185,"BEST_EPS",$B$2,$B$2,"BEST_FPERIOD_OVERRIDE=2bf","fill=previous","Days=A")</f>
        <v>7.6779999999999999</v>
      </c>
      <c r="D185">
        <f ca="1">_xll.BDH(A185,"BEST_EPS",$B$2,$B$2,"BEST_FPERIOD_OVERRIDE=3bf","fill=previous","Days=A")</f>
        <v>8.1549999999999994</v>
      </c>
      <c r="E185">
        <f ca="1">_xll.BDH(A185,"BEST_TARGET_PRICE",$B$2,$B$2,"fill=previous","Days=A")</f>
        <v>67.635999999999996</v>
      </c>
      <c r="F185">
        <f ca="1">_xll.BDH($A185,F$6,$B$2,$B$2,"Dir=V","Dts=H")</f>
        <v>59.01</v>
      </c>
      <c r="G185">
        <f ca="1">_xll.BDH($A185,G$6,$B$2,$B$2,"Dir=V","Dts=H")</f>
        <v>59.47</v>
      </c>
      <c r="H185">
        <f ca="1">_xll.BDH($A185,H$6,$B$2,$B$2,"Dir=V","Dts=H")</f>
        <v>58.36</v>
      </c>
      <c r="I185">
        <f ca="1">_xll.BDH($A185,I$6,$B$2,$B$2,"Dir=V","Dts=H")</f>
        <v>58.87</v>
      </c>
      <c r="J185" t="s">
        <v>1415</v>
      </c>
      <c r="K185">
        <f t="shared" si="4"/>
        <v>74</v>
      </c>
      <c r="L185">
        <f t="shared" si="5"/>
        <v>80</v>
      </c>
      <c r="M185" t="str">
        <f>_xll.BDS(A185,"BEST_ANALYST_RECS_BULK","headers=n","startrow",MATCH(1,_xll.BDS(A185,"BEST_ANALYST_RECS_BULK","headers=n","endcol=9","startcol=9","array=t"),0),"endrow",MATCH(1,_xll.BDS(A185,"BEST_ANALYST_RECS_BULK","headers=n","endcol=9","startcol=9","array=t"),0),"cols=10;rows=1")</f>
        <v>RBC Capital</v>
      </c>
      <c r="N185" t="s">
        <v>1036</v>
      </c>
      <c r="O185" t="s">
        <v>17</v>
      </c>
      <c r="P185">
        <v>5</v>
      </c>
      <c r="Q185" t="s">
        <v>18</v>
      </c>
      <c r="R185">
        <v>80</v>
      </c>
      <c r="S185" t="s">
        <v>22</v>
      </c>
      <c r="T185" s="2">
        <v>45736</v>
      </c>
      <c r="U185">
        <v>1</v>
      </c>
      <c r="V185">
        <v>10.5</v>
      </c>
      <c r="W185" t="str">
        <f>_xll.BDS(A185,"BEST_ANALYST_RECS_BULK","headers=n","startrow",MATCH(2,_xll.BDS(A185,"BEST_ANALYST_RECS_BULK","headers=n","endcol=9","startcol=9","array=t"),0),"endrow",MATCH(2,_xll.BDS(A185,"BEST_ANALYST_RECS_BULK","headers=n","endcol=9","startcol=9","array=t"),0),"cols=10;rows=1")</f>
        <v>Grupo Santander</v>
      </c>
      <c r="X185" t="s">
        <v>1364</v>
      </c>
      <c r="Y185" t="s">
        <v>17</v>
      </c>
      <c r="Z185">
        <v>5</v>
      </c>
      <c r="AA185" t="s">
        <v>18</v>
      </c>
      <c r="AB185">
        <v>69</v>
      </c>
      <c r="AC185" t="s">
        <v>19</v>
      </c>
      <c r="AD185" s="2">
        <v>45729</v>
      </c>
      <c r="AE185">
        <v>2</v>
      </c>
      <c r="AF185">
        <v>7.51</v>
      </c>
      <c r="AG185" t="str">
        <f>_xll.BDS(A185,"BEST_ANALYST_RECS_BULK","headers=n","startrow",MATCH(3,_xll.BDS(A185,"BEST_ANALYST_RECS_BULK","headers=n","endcol=9","startcol=9","array=t"),0),"endrow",MATCH(3,_xll.BDS(A185,"BEST_ANALYST_RECS_BULK","headers=n","endcol=9","startcol=9","array=t"),0),"cols=10;rows=1")</f>
        <v>Redburn Atlantic</v>
      </c>
      <c r="AH185" t="s">
        <v>1479</v>
      </c>
      <c r="AI185" t="s">
        <v>20</v>
      </c>
      <c r="AJ185">
        <v>5</v>
      </c>
      <c r="AK185" t="s">
        <v>18</v>
      </c>
      <c r="AL185">
        <v>73</v>
      </c>
      <c r="AM185" t="s">
        <v>19</v>
      </c>
      <c r="AN185" s="2">
        <v>45695</v>
      </c>
      <c r="AO185">
        <v>3</v>
      </c>
      <c r="AP185">
        <v>4.8600000000000003</v>
      </c>
    </row>
    <row r="186" spans="1:42" x14ac:dyDescent="0.25">
      <c r="A186" t="s">
        <v>614</v>
      </c>
      <c r="B186">
        <f ca="1">_xll.BDH(A186,"BEST_EPS",$B$2,$B$2,"BEST_FPERIOD_OVERRIDE=1bf","fill=previous","Days=A")</f>
        <v>9.5630000000000006</v>
      </c>
      <c r="C186">
        <f ca="1">_xll.BDH(A186,"BEST_EPS",$B$2,$B$2,"BEST_FPERIOD_OVERRIDE=2bf","fill=previous","Days=A")</f>
        <v>9.7789999999999999</v>
      </c>
      <c r="D186">
        <f ca="1">_xll.BDH(A186,"BEST_EPS",$B$2,$B$2,"BEST_FPERIOD_OVERRIDE=3bf","fill=previous","Days=A")</f>
        <v>9.9920000000000009</v>
      </c>
      <c r="E186">
        <f ca="1">_xll.BDH(A186,"BEST_TARGET_PRICE",$B$2,$B$2,"fill=previous","Days=A")</f>
        <v>91.8</v>
      </c>
      <c r="F186">
        <f ca="1">_xll.BDH($A186,F$6,$B$2,$B$2,"Dir=V","Dts=H")</f>
        <v>76.28</v>
      </c>
      <c r="G186">
        <f ca="1">_xll.BDH($A186,G$6,$B$2,$B$2,"Dir=V","Dts=H")</f>
        <v>76.92</v>
      </c>
      <c r="H186">
        <f ca="1">_xll.BDH($A186,H$6,$B$2,$B$2,"Dir=V","Dts=H")</f>
        <v>76.16</v>
      </c>
      <c r="I186">
        <f ca="1">_xll.BDH($A186,I$6,$B$2,$B$2,"Dir=V","Dts=H")</f>
        <v>76.7</v>
      </c>
      <c r="J186" t="s">
        <v>1415</v>
      </c>
      <c r="K186">
        <f t="shared" si="4"/>
        <v>85</v>
      </c>
      <c r="L186">
        <f t="shared" si="5"/>
        <v>85</v>
      </c>
      <c r="M186" t="str">
        <f>_xll.BDS(A186,"BEST_ANALYST_RECS_BULK","headers=n","startrow",MATCH(1,_xll.BDS(A186,"BEST_ANALYST_RECS_BULK","headers=n","endcol=9","startcol=9","array=t"),0),"endrow",MATCH(1,_xll.BDS(A186,"BEST_ANALYST_RECS_BULK","headers=n","endcol=9","startcol=9","array=t"),0),"cols=10;rows=1")</f>
        <v>HSBC</v>
      </c>
      <c r="N186" t="s">
        <v>925</v>
      </c>
      <c r="O186" t="s">
        <v>28</v>
      </c>
      <c r="P186">
        <v>3</v>
      </c>
      <c r="Q186" t="s">
        <v>18</v>
      </c>
      <c r="R186">
        <v>85</v>
      </c>
      <c r="S186" t="s">
        <v>19</v>
      </c>
      <c r="T186" s="2">
        <v>45714</v>
      </c>
      <c r="U186">
        <v>1</v>
      </c>
      <c r="V186">
        <v>15.5</v>
      </c>
      <c r="W186" t="e">
        <f>_xll.BDS(A186,"BEST_ANALYST_RECS_BULK","headers=n","startrow",MATCH(2,_xll.BDS(A186,"BEST_ANALYST_RECS_BULK","headers=n","endcol=9","startcol=9","array=t"),0),"endrow",MATCH(2,_xll.BDS(A186,"BEST_ANALYST_RECS_BULK","headers=n","endcol=9","startcol=9","array=t"),0),"cols=10;rows=1")</f>
        <v>#N/A</v>
      </c>
      <c r="X186" t="s">
        <v>925</v>
      </c>
      <c r="Y186" t="s">
        <v>28</v>
      </c>
      <c r="Z186">
        <v>3</v>
      </c>
      <c r="AA186" t="s">
        <v>18</v>
      </c>
      <c r="AB186">
        <v>85</v>
      </c>
      <c r="AC186" t="s">
        <v>19</v>
      </c>
      <c r="AD186" s="2">
        <v>45714</v>
      </c>
      <c r="AE186">
        <v>2</v>
      </c>
      <c r="AF186">
        <v>19.649999999999999</v>
      </c>
      <c r="AG186" t="str">
        <f>_xll.BDS(A186,"BEST_ANALYST_RECS_BULK","headers=n","startrow",MATCH(3,_xll.BDS(A186,"BEST_ANALYST_RECS_BULK","headers=n","endcol=9","startcol=9","array=t"),0),"endrow",MATCH(3,_xll.BDS(A186,"BEST_ANALYST_RECS_BULK","headers=n","endcol=9","startcol=9","array=t"),0),"cols=10;rows=1")</f>
        <v>ISS-EVA</v>
      </c>
      <c r="AH186" t="s">
        <v>32</v>
      </c>
      <c r="AI186" t="s">
        <v>24</v>
      </c>
      <c r="AJ186">
        <v>5</v>
      </c>
      <c r="AK186" t="s">
        <v>23</v>
      </c>
      <c r="AL186" t="s">
        <v>29</v>
      </c>
      <c r="AM186" t="s">
        <v>19</v>
      </c>
      <c r="AN186" s="2">
        <v>45503</v>
      </c>
      <c r="AO186">
        <v>3</v>
      </c>
      <c r="AP186">
        <v>9.83</v>
      </c>
    </row>
    <row r="187" spans="1:42" x14ac:dyDescent="0.25">
      <c r="A187" t="s">
        <v>498</v>
      </c>
      <c r="B187">
        <f ca="1">_xll.BDH(A187,"BEST_EPS",$B$2,$B$2,"BEST_FPERIOD_OVERRIDE=1bf","fill=previous","Days=A")</f>
        <v>2.2949999999999999</v>
      </c>
      <c r="C187">
        <f ca="1">_xll.BDH(A187,"BEST_EPS",$B$2,$B$2,"BEST_FPERIOD_OVERRIDE=2bf","fill=previous","Days=A")</f>
        <v>2.5219999999999998</v>
      </c>
      <c r="D187">
        <f ca="1">_xll.BDH(A187,"BEST_EPS",$B$2,$B$2,"BEST_FPERIOD_OVERRIDE=3bf","fill=previous","Days=A")</f>
        <v>2.7629999999999999</v>
      </c>
      <c r="E187">
        <f ca="1">_xll.BDH(A187,"BEST_TARGET_PRICE",$B$2,$B$2,"fill=previous","Days=A")</f>
        <v>36.19</v>
      </c>
      <c r="F187">
        <f ca="1">_xll.BDH($A187,F$6,$B$2,$B$2,"Dir=V","Dts=H")</f>
        <v>31.68</v>
      </c>
      <c r="G187">
        <f ca="1">_xll.BDH($A187,G$6,$B$2,$B$2,"Dir=V","Dts=H")</f>
        <v>31.76</v>
      </c>
      <c r="H187">
        <f ca="1">_xll.BDH($A187,H$6,$B$2,$B$2,"Dir=V","Dts=H")</f>
        <v>31.34</v>
      </c>
      <c r="I187">
        <f ca="1">_xll.BDH($A187,I$6,$B$2,$B$2,"Dir=V","Dts=H")</f>
        <v>31.46</v>
      </c>
      <c r="J187" t="s">
        <v>1415</v>
      </c>
      <c r="K187">
        <f t="shared" si="4"/>
        <v>37.733333333333334</v>
      </c>
      <c r="L187">
        <f t="shared" si="5"/>
        <v>37.5</v>
      </c>
      <c r="M187" t="str">
        <f>_xll.BDS(A187,"BEST_ANALYST_RECS_BULK","headers=n","startrow",MATCH(1,_xll.BDS(A187,"BEST_ANALYST_RECS_BULK","headers=n","endcol=9","startcol=9","array=t"),0),"endrow",MATCH(1,_xll.BDS(A187,"BEST_ANALYST_RECS_BULK","headers=n","endcol=9","startcol=9","array=t"),0),"cols=10;rows=1")</f>
        <v>Morningstar</v>
      </c>
      <c r="N187" t="s">
        <v>841</v>
      </c>
      <c r="O187" t="s">
        <v>20</v>
      </c>
      <c r="P187">
        <v>5</v>
      </c>
      <c r="Q187" t="s">
        <v>18</v>
      </c>
      <c r="R187">
        <v>37.5</v>
      </c>
      <c r="S187" t="s">
        <v>19</v>
      </c>
      <c r="T187" s="2">
        <v>45733</v>
      </c>
      <c r="U187">
        <v>1</v>
      </c>
      <c r="V187">
        <v>17.399999999999999</v>
      </c>
      <c r="W187" t="str">
        <f>_xll.BDS(A187,"BEST_ANALYST_RECS_BULK","headers=n","startrow",MATCH(2,_xll.BDS(A187,"BEST_ANALYST_RECS_BULK","headers=n","endcol=9","startcol=9","array=t"),0),"endrow",MATCH(2,_xll.BDS(A187,"BEST_ANALYST_RECS_BULK","headers=n","endcol=9","startcol=9","array=t"),0),"cols=10;rows=1")</f>
        <v>BNP Paribas Exane</v>
      </c>
      <c r="X187" t="s">
        <v>925</v>
      </c>
      <c r="Y187" t="s">
        <v>17</v>
      </c>
      <c r="Z187">
        <v>5</v>
      </c>
      <c r="AA187" t="s">
        <v>18</v>
      </c>
      <c r="AB187">
        <v>38</v>
      </c>
      <c r="AC187" t="s">
        <v>19</v>
      </c>
      <c r="AD187" s="2">
        <v>45736</v>
      </c>
      <c r="AE187">
        <v>2</v>
      </c>
      <c r="AF187">
        <v>12.83</v>
      </c>
      <c r="AG187" t="str">
        <f>_xll.BDS(A187,"BEST_ANALYST_RECS_BULK","headers=n","startrow",MATCH(3,_xll.BDS(A187,"BEST_ANALYST_RECS_BULK","headers=n","endcol=9","startcol=9","array=t"),0),"endrow",MATCH(3,_xll.BDS(A187,"BEST_ANALYST_RECS_BULK","headers=n","endcol=9","startcol=9","array=t"),0),"cols=10;rows=1")</f>
        <v>DBS Bank</v>
      </c>
      <c r="AH187" t="s">
        <v>1290</v>
      </c>
      <c r="AI187" t="s">
        <v>20</v>
      </c>
      <c r="AJ187">
        <v>5</v>
      </c>
      <c r="AK187" t="s">
        <v>18</v>
      </c>
      <c r="AL187">
        <v>37.700000000000003</v>
      </c>
      <c r="AM187" t="s">
        <v>19</v>
      </c>
      <c r="AN187" s="2">
        <v>45620</v>
      </c>
      <c r="AO187">
        <v>3</v>
      </c>
      <c r="AP187">
        <v>1.42</v>
      </c>
    </row>
    <row r="188" spans="1:42" x14ac:dyDescent="0.25">
      <c r="A188" t="s">
        <v>624</v>
      </c>
      <c r="B188">
        <f ca="1">_xll.BDH(A188,"BEST_EPS",$B$2,$B$2,"BEST_FPERIOD_OVERRIDE=1bf","fill=previous","Days=A")</f>
        <v>0.28899999999999998</v>
      </c>
      <c r="C188">
        <f ca="1">_xll.BDH(A188,"BEST_EPS",$B$2,$B$2,"BEST_FPERIOD_OVERRIDE=2bf","fill=previous","Days=A")</f>
        <v>0.29599999999999999</v>
      </c>
      <c r="D188">
        <f ca="1">_xll.BDH(A188,"BEST_EPS",$B$2,$B$2,"BEST_FPERIOD_OVERRIDE=3bf","fill=previous","Days=A")</f>
        <v>0.38800000000000001</v>
      </c>
      <c r="E188">
        <f ca="1">_xll.BDH(A188,"BEST_TARGET_PRICE",$B$2,$B$2,"fill=previous","Days=A")</f>
        <v>3.0390000000000001</v>
      </c>
      <c r="F188">
        <f ca="1">_xll.BDH($A188,F$6,$B$2,$B$2,"Dir=V","Dts=H")</f>
        <v>2.7360000000000002</v>
      </c>
      <c r="G188">
        <f ca="1">_xll.BDH($A188,G$6,$B$2,$B$2,"Dir=V","Dts=H")</f>
        <v>2.7629999999999999</v>
      </c>
      <c r="H188">
        <f ca="1">_xll.BDH($A188,H$6,$B$2,$B$2,"Dir=V","Dts=H")</f>
        <v>2.7069999999999999</v>
      </c>
      <c r="I188">
        <f ca="1">_xll.BDH($A188,I$6,$B$2,$B$2,"Dir=V","Dts=H")</f>
        <v>2.738</v>
      </c>
      <c r="J188" t="s">
        <v>1415</v>
      </c>
      <c r="K188">
        <f t="shared" si="4"/>
        <v>3.3</v>
      </c>
      <c r="L188">
        <f t="shared" si="5"/>
        <v>3.7</v>
      </c>
      <c r="M188" t="str">
        <f>_xll.BDS(A188,"BEST_ANALYST_RECS_BULK","headers=n","startrow",MATCH(1,_xll.BDS(A188,"BEST_ANALYST_RECS_BULK","headers=n","endcol=9","startcol=9","array=t"),0),"endrow",MATCH(1,_xll.BDS(A188,"BEST_ANALYST_RECS_BULK","headers=n","endcol=9","startcol=9","array=t"),0),"cols=10;rows=1")</f>
        <v>Sadif Investment Analytics</v>
      </c>
      <c r="N188" t="s">
        <v>32</v>
      </c>
      <c r="O188" t="s">
        <v>54</v>
      </c>
      <c r="P188">
        <v>1</v>
      </c>
      <c r="Q188" t="s">
        <v>26</v>
      </c>
      <c r="R188" t="s">
        <v>29</v>
      </c>
      <c r="S188" t="s">
        <v>19</v>
      </c>
      <c r="T188" s="2">
        <v>45714</v>
      </c>
      <c r="U188">
        <v>1</v>
      </c>
      <c r="V188">
        <v>38.159999999999997</v>
      </c>
      <c r="W188" t="str">
        <f>_xll.BDS(A188,"BEST_ANALYST_RECS_BULK","headers=n","startrow",MATCH(2,_xll.BDS(A188,"BEST_ANALYST_RECS_BULK","headers=n","endcol=9","startcol=9","array=t"),0),"endrow",MATCH(2,_xll.BDS(A188,"BEST_ANALYST_RECS_BULK","headers=n","endcol=9","startcol=9","array=t"),0),"cols=10;rows=1")</f>
        <v>JP Morgan</v>
      </c>
      <c r="X188" t="s">
        <v>892</v>
      </c>
      <c r="Y188" t="s">
        <v>24</v>
      </c>
      <c r="Z188">
        <v>5</v>
      </c>
      <c r="AA188" t="s">
        <v>18</v>
      </c>
      <c r="AB188">
        <v>3.7</v>
      </c>
      <c r="AC188" t="s">
        <v>19</v>
      </c>
      <c r="AD188" s="2">
        <v>45702</v>
      </c>
      <c r="AE188">
        <v>2</v>
      </c>
      <c r="AF188">
        <v>27.19</v>
      </c>
      <c r="AG188" t="str">
        <f>_xll.BDS(A188,"BEST_ANALYST_RECS_BULK","headers=n","startrow",MATCH(3,_xll.BDS(A188,"BEST_ANALYST_RECS_BULK","headers=n","endcol=9","startcol=9","array=t"),0),"endrow",MATCH(3,_xll.BDS(A188,"BEST_ANALYST_RECS_BULK","headers=n","endcol=9","startcol=9","array=t"),0),"cols=10;rows=1")</f>
        <v>Deutsche Bank</v>
      </c>
      <c r="AH188" t="s">
        <v>1048</v>
      </c>
      <c r="AI188" t="s">
        <v>28</v>
      </c>
      <c r="AJ188">
        <v>3</v>
      </c>
      <c r="AK188" t="s">
        <v>26</v>
      </c>
      <c r="AL188">
        <v>2.9</v>
      </c>
      <c r="AM188" t="s">
        <v>22</v>
      </c>
      <c r="AN188" s="2">
        <v>45642</v>
      </c>
      <c r="AO188">
        <v>3</v>
      </c>
      <c r="AP188">
        <v>21.15</v>
      </c>
    </row>
    <row r="189" spans="1:42" x14ac:dyDescent="0.25">
      <c r="A189" t="s">
        <v>756</v>
      </c>
      <c r="B189">
        <f ca="1">_xll.BDH(A189,"BEST_EPS",$B$2,$B$2,"BEST_FPERIOD_OVERRIDE=1bf","fill=previous","Days=A")</f>
        <v>1.274</v>
      </c>
      <c r="C189">
        <f ca="1">_xll.BDH(A189,"BEST_EPS",$B$2,$B$2,"BEST_FPERIOD_OVERRIDE=2bf","fill=previous","Days=A")</f>
        <v>1.3240000000000001</v>
      </c>
      <c r="D189">
        <f ca="1">_xll.BDH(A189,"BEST_EPS",$B$2,$B$2,"BEST_FPERIOD_OVERRIDE=3bf","fill=previous","Days=A")</f>
        <v>1.472</v>
      </c>
      <c r="E189">
        <f ca="1">_xll.BDH(A189,"BEST_TARGET_PRICE",$B$2,$B$2,"fill=previous","Days=A")</f>
        <v>10.404999999999999</v>
      </c>
      <c r="F189">
        <f ca="1">_xll.BDH($A189,F$6,$B$2,$B$2,"Dir=V","Dts=H")</f>
        <v>9.7919999999999998</v>
      </c>
      <c r="G189">
        <f ca="1">_xll.BDH($A189,G$6,$B$2,$B$2,"Dir=V","Dts=H")</f>
        <v>10.039999999999999</v>
      </c>
      <c r="H189">
        <f ca="1">_xll.BDH($A189,H$6,$B$2,$B$2,"Dir=V","Dts=H")</f>
        <v>9.7919999999999998</v>
      </c>
      <c r="I189">
        <f ca="1">_xll.BDH($A189,I$6,$B$2,$B$2,"Dir=V","Dts=H")</f>
        <v>9.9499999999999993</v>
      </c>
      <c r="J189" t="s">
        <v>1416</v>
      </c>
      <c r="K189">
        <f t="shared" si="4"/>
        <v>11.105</v>
      </c>
      <c r="L189">
        <f t="shared" si="5"/>
        <v>10.51</v>
      </c>
      <c r="M189" t="str">
        <f>_xll.BDS(A189,"BEST_ANALYST_RECS_BULK","headers=n","startrow",MATCH(1,_xll.BDS(A189,"BEST_ANALYST_RECS_BULK","headers=n","endcol=9","startcol=9","array=t"),0),"endrow",MATCH(1,_xll.BDS(A189,"BEST_ANALYST_RECS_BULK","headers=n","endcol=9","startcol=9","array=t"),0),"cols=10;rows=1")</f>
        <v>Autonomous Research</v>
      </c>
      <c r="N189" t="s">
        <v>1057</v>
      </c>
      <c r="O189" t="s">
        <v>17</v>
      </c>
      <c r="P189">
        <v>5</v>
      </c>
      <c r="Q189" t="s">
        <v>18</v>
      </c>
      <c r="R189">
        <v>10.51</v>
      </c>
      <c r="S189" t="s">
        <v>19</v>
      </c>
      <c r="T189" s="2">
        <v>45727</v>
      </c>
      <c r="U189">
        <v>1</v>
      </c>
      <c r="V189">
        <v>43.93</v>
      </c>
      <c r="W189" t="str">
        <f>_xll.BDS(A189,"BEST_ANALYST_RECS_BULK","headers=n","startrow",MATCH(2,_xll.BDS(A189,"BEST_ANALYST_RECS_BULK","headers=n","endcol=9","startcol=9","array=t"),0),"endrow",MATCH(2,_xll.BDS(A189,"BEST_ANALYST_RECS_BULK","headers=n","endcol=9","startcol=9","array=t"),0),"cols=10;rows=1")</f>
        <v>Jefferies</v>
      </c>
      <c r="X189" t="s">
        <v>1276</v>
      </c>
      <c r="Y189" t="s">
        <v>20</v>
      </c>
      <c r="Z189">
        <v>5</v>
      </c>
      <c r="AA189" t="s">
        <v>18</v>
      </c>
      <c r="AB189">
        <v>11.7</v>
      </c>
      <c r="AC189" t="s">
        <v>19</v>
      </c>
      <c r="AD189" s="2">
        <v>45734</v>
      </c>
      <c r="AE189">
        <v>2</v>
      </c>
      <c r="AF189">
        <v>39.380000000000003</v>
      </c>
      <c r="AG189" t="str">
        <f>_xll.BDS(A189,"BEST_ANALYST_RECS_BULK","headers=n","startrow",MATCH(3,_xll.BDS(A189,"BEST_ANALYST_RECS_BULK","headers=n","endcol=9","startcol=9","array=t"),0),"endrow",MATCH(3,_xll.BDS(A189,"BEST_ANALYST_RECS_BULK","headers=n","endcol=9","startcol=9","array=t"),0),"cols=10;rows=1")</f>
        <v>ISS-EVA</v>
      </c>
      <c r="AH189" t="s">
        <v>32</v>
      </c>
      <c r="AI189" t="s">
        <v>24</v>
      </c>
      <c r="AJ189">
        <v>5</v>
      </c>
      <c r="AK189" t="s">
        <v>23</v>
      </c>
      <c r="AL189" t="s">
        <v>29</v>
      </c>
      <c r="AM189" t="s">
        <v>19</v>
      </c>
      <c r="AN189" s="2">
        <v>45555</v>
      </c>
      <c r="AO189">
        <v>3</v>
      </c>
      <c r="AP189">
        <v>33.89</v>
      </c>
    </row>
    <row r="190" spans="1:42" x14ac:dyDescent="0.25">
      <c r="A190" t="s">
        <v>730</v>
      </c>
      <c r="B190">
        <f ca="1">_xll.BDH(A190,"BEST_EPS",$B$2,$B$2,"BEST_FPERIOD_OVERRIDE=1bf","fill=previous","Days=A")</f>
        <v>0.38</v>
      </c>
      <c r="C190">
        <f ca="1">_xll.BDH(A190,"BEST_EPS",$B$2,$B$2,"BEST_FPERIOD_OVERRIDE=2bf","fill=previous","Days=A")</f>
        <v>0.40500000000000003</v>
      </c>
      <c r="D190">
        <f ca="1">_xll.BDH(A190,"BEST_EPS",$B$2,$B$2,"BEST_FPERIOD_OVERRIDE=3bf","fill=previous","Days=A")</f>
        <v>0.47199999999999998</v>
      </c>
      <c r="E190">
        <f ca="1">_xll.BDH(A190,"BEST_TARGET_PRICE",$B$2,$B$2,"fill=previous","Days=A")</f>
        <v>3.0550000000000002</v>
      </c>
      <c r="F190">
        <f ca="1">_xll.BDH($A190,F$6,$B$2,$B$2,"Dir=V","Dts=H")</f>
        <v>2.64</v>
      </c>
      <c r="G190">
        <f ca="1">_xll.BDH($A190,G$6,$B$2,$B$2,"Dir=V","Dts=H")</f>
        <v>2.6789999999999998</v>
      </c>
      <c r="H190">
        <f ca="1">_xll.BDH($A190,H$6,$B$2,$B$2,"Dir=V","Dts=H")</f>
        <v>2.6120000000000001</v>
      </c>
      <c r="I190">
        <f ca="1">_xll.BDH($A190,I$6,$B$2,$B$2,"Dir=V","Dts=H")</f>
        <v>2.65</v>
      </c>
      <c r="J190" t="s">
        <v>1416</v>
      </c>
      <c r="K190">
        <f t="shared" si="4"/>
        <v>3.1933333333333334</v>
      </c>
      <c r="L190">
        <f t="shared" si="5"/>
        <v>3.2</v>
      </c>
      <c r="M190" t="str">
        <f>_xll.BDS(A190,"BEST_ANALYST_RECS_BULK","headers=n","startrow",MATCH(1,_xll.BDS(A190,"BEST_ANALYST_RECS_BULK","headers=n","endcol=9","startcol=9","array=t"),0),"endrow",MATCH(1,_xll.BDS(A190,"BEST_ANALYST_RECS_BULK","headers=n","endcol=9","startcol=9","array=t"),0),"cols=10;rows=1")</f>
        <v>Jefferies</v>
      </c>
      <c r="N190" t="s">
        <v>1276</v>
      </c>
      <c r="O190" t="s">
        <v>20</v>
      </c>
      <c r="P190">
        <v>5</v>
      </c>
      <c r="Q190" t="s">
        <v>18</v>
      </c>
      <c r="R190">
        <v>3.2</v>
      </c>
      <c r="S190" t="s">
        <v>19</v>
      </c>
      <c r="T190" s="2">
        <v>45728</v>
      </c>
      <c r="U190">
        <v>1</v>
      </c>
      <c r="V190">
        <v>53.92</v>
      </c>
      <c r="W190" t="e">
        <f>_xll.BDS(A190,"BEST_ANALYST_RECS_BULK","headers=n","startrow",MATCH(2,_xll.BDS(A190,"BEST_ANALYST_RECS_BULK","headers=n","endcol=9","startcol=9","array=t"),0),"endrow",MATCH(2,_xll.BDS(A190,"BEST_ANALYST_RECS_BULK","headers=n","endcol=9","startcol=9","array=t"),0),"cols=10;rows=1")</f>
        <v>#N/A</v>
      </c>
      <c r="X190" t="s">
        <v>1276</v>
      </c>
      <c r="Y190" t="s">
        <v>20</v>
      </c>
      <c r="Z190">
        <v>5</v>
      </c>
      <c r="AA190" t="s">
        <v>18</v>
      </c>
      <c r="AB190">
        <v>3.2</v>
      </c>
      <c r="AC190" t="s">
        <v>19</v>
      </c>
      <c r="AD190" s="2">
        <v>45728</v>
      </c>
      <c r="AE190">
        <v>2</v>
      </c>
      <c r="AF190">
        <v>51.41</v>
      </c>
      <c r="AG190" t="str">
        <f>_xll.BDS(A190,"BEST_ANALYST_RECS_BULK","headers=n","startrow",MATCH(3,_xll.BDS(A190,"BEST_ANALYST_RECS_BULK","headers=n","endcol=9","startcol=9","array=t"),0),"endrow",MATCH(3,_xll.BDS(A190,"BEST_ANALYST_RECS_BULK","headers=n","endcol=9","startcol=9","array=t"),0),"cols=10;rows=1")</f>
        <v>Morgan Stanley</v>
      </c>
      <c r="AH190" t="s">
        <v>1300</v>
      </c>
      <c r="AI190" t="s">
        <v>48</v>
      </c>
      <c r="AJ190">
        <v>3</v>
      </c>
      <c r="AK190" t="s">
        <v>26</v>
      </c>
      <c r="AL190">
        <v>3.18</v>
      </c>
      <c r="AM190" t="s">
        <v>22</v>
      </c>
      <c r="AN190" s="2">
        <v>45722</v>
      </c>
      <c r="AO190">
        <v>3</v>
      </c>
      <c r="AP190">
        <v>49.34</v>
      </c>
    </row>
    <row r="191" spans="1:42" x14ac:dyDescent="0.25">
      <c r="A191" t="s">
        <v>780</v>
      </c>
      <c r="B191">
        <f ca="1">_xll.BDH(A191,"BEST_EPS",$B$2,$B$2,"BEST_FPERIOD_OVERRIDE=1bf","fill=previous","Days=A")</f>
        <v>1.4850000000000001</v>
      </c>
      <c r="C191">
        <f ca="1">_xll.BDH(A191,"BEST_EPS",$B$2,$B$2,"BEST_FPERIOD_OVERRIDE=2bf","fill=previous","Days=A")</f>
        <v>1.5529999999999999</v>
      </c>
      <c r="D191">
        <f ca="1">_xll.BDH(A191,"BEST_EPS",$B$2,$B$2,"BEST_FPERIOD_OVERRIDE=3bf","fill=previous","Days=A")</f>
        <v>1.6539999999999999</v>
      </c>
      <c r="E191">
        <f ca="1">_xll.BDH(A191,"BEST_TARGET_PRICE",$B$2,$B$2,"fill=previous","Days=A")</f>
        <v>18.233000000000001</v>
      </c>
      <c r="F191">
        <f ca="1">_xll.BDH($A191,F$6,$B$2,$B$2,"Dir=V","Dts=H")</f>
        <v>14.95</v>
      </c>
      <c r="G191">
        <f ca="1">_xll.BDH($A191,G$6,$B$2,$B$2,"Dir=V","Dts=H")</f>
        <v>15.07</v>
      </c>
      <c r="H191">
        <f ca="1">_xll.BDH($A191,H$6,$B$2,$B$2,"Dir=V","Dts=H")</f>
        <v>14.79</v>
      </c>
      <c r="I191">
        <f ca="1">_xll.BDH($A191,I$6,$B$2,$B$2,"Dir=V","Dts=H")</f>
        <v>14.96</v>
      </c>
      <c r="J191" t="s">
        <v>1416</v>
      </c>
      <c r="K191">
        <f t="shared" si="4"/>
        <v>21</v>
      </c>
      <c r="L191">
        <f t="shared" si="5"/>
        <v>19.7</v>
      </c>
      <c r="M191" t="str">
        <f>_xll.BDS(A191,"BEST_ANALYST_RECS_BULK","headers=n","startrow",MATCH(1,_xll.BDS(A191,"BEST_ANALYST_RECS_BULK","headers=n","endcol=9","startcol=9","array=t"),0),"endrow",MATCH(1,_xll.BDS(A191,"BEST_ANALYST_RECS_BULK","headers=n","endcol=9","startcol=9","array=t"),0),"cols=10;rows=1")</f>
        <v>Alpha Finance</v>
      </c>
      <c r="N191" t="s">
        <v>1481</v>
      </c>
      <c r="O191" t="s">
        <v>20</v>
      </c>
      <c r="P191">
        <v>5</v>
      </c>
      <c r="Q191" t="s">
        <v>18</v>
      </c>
      <c r="R191">
        <v>19.7</v>
      </c>
      <c r="S191" t="s">
        <v>22</v>
      </c>
      <c r="T191" s="2">
        <v>45736</v>
      </c>
      <c r="U191">
        <v>1</v>
      </c>
      <c r="V191">
        <v>16.760000000000002</v>
      </c>
      <c r="W191" t="str">
        <f>_xll.BDS(A191,"BEST_ANALYST_RECS_BULK","headers=n","startrow",MATCH(2,_xll.BDS(A191,"BEST_ANALYST_RECS_BULK","headers=n","endcol=9","startcol=9","array=t"),0),"endrow",MATCH(2,_xll.BDS(A191,"BEST_ANALYST_RECS_BULK","headers=n","endcol=9","startcol=9","array=t"),0),"cols=10;rows=1")</f>
        <v>Citi</v>
      </c>
      <c r="X191" t="s">
        <v>1377</v>
      </c>
      <c r="Y191" t="s">
        <v>20</v>
      </c>
      <c r="Z191">
        <v>5</v>
      </c>
      <c r="AA191" t="s">
        <v>18</v>
      </c>
      <c r="AB191">
        <v>23</v>
      </c>
      <c r="AC191" t="s">
        <v>19</v>
      </c>
      <c r="AD191" s="2">
        <v>45520</v>
      </c>
      <c r="AE191">
        <v>2</v>
      </c>
      <c r="AF191">
        <v>14.8</v>
      </c>
      <c r="AG191" t="str">
        <f>_xll.BDS(A191,"BEST_ANALYST_RECS_BULK","headers=n","startrow",MATCH(3,_xll.BDS(A191,"BEST_ANALYST_RECS_BULK","headers=n","endcol=9","startcol=9","array=t"),0),"endrow",MATCH(3,_xll.BDS(A191,"BEST_ANALYST_RECS_BULK","headers=n","endcol=9","startcol=9","array=t"),0),"cols=10;rows=1")</f>
        <v>New Street Research LLP</v>
      </c>
      <c r="AH191" t="s">
        <v>1189</v>
      </c>
      <c r="AI191" t="s">
        <v>20</v>
      </c>
      <c r="AJ191">
        <v>5</v>
      </c>
      <c r="AK191" t="s">
        <v>18</v>
      </c>
      <c r="AL191">
        <v>20.3</v>
      </c>
      <c r="AM191" t="s">
        <v>19</v>
      </c>
      <c r="AN191" s="2">
        <v>45714</v>
      </c>
      <c r="AO191">
        <v>3</v>
      </c>
      <c r="AP191">
        <v>8.18</v>
      </c>
    </row>
    <row r="192" spans="1:42" x14ac:dyDescent="0.25">
      <c r="A192" t="s">
        <v>800</v>
      </c>
      <c r="B192">
        <f ca="1">_xll.BDH(A192,"BEST_EPS",$B$2,$B$2,"BEST_FPERIOD_OVERRIDE=1bf","fill=previous","Days=A")</f>
        <v>1.365</v>
      </c>
      <c r="C192">
        <f ca="1">_xll.BDH(A192,"BEST_EPS",$B$2,$B$2,"BEST_FPERIOD_OVERRIDE=2bf","fill=previous","Days=A")</f>
        <v>1.425</v>
      </c>
      <c r="D192">
        <f ca="1">_xll.BDH(A192,"BEST_EPS",$B$2,$B$2,"BEST_FPERIOD_OVERRIDE=3bf","fill=previous","Days=A")</f>
        <v>1.52</v>
      </c>
      <c r="E192">
        <f ca="1">_xll.BDH(A192,"BEST_TARGET_PRICE",$B$2,$B$2,"fill=previous","Days=A")</f>
        <v>19.100000000000001</v>
      </c>
      <c r="F192">
        <f ca="1">_xll.BDH($A192,F$6,$B$2,$B$2,"Dir=V","Dts=H")</f>
        <v>17.29</v>
      </c>
      <c r="G192">
        <f ca="1">_xll.BDH($A192,G$6,$B$2,$B$2,"Dir=V","Dts=H")</f>
        <v>17.600000000000001</v>
      </c>
      <c r="H192">
        <f ca="1">_xll.BDH($A192,H$6,$B$2,$B$2,"Dir=V","Dts=H")</f>
        <v>17.22</v>
      </c>
      <c r="I192">
        <f ca="1">_xll.BDH($A192,I$6,$B$2,$B$2,"Dir=V","Dts=H")</f>
        <v>17.600000000000001</v>
      </c>
      <c r="J192" t="s">
        <v>1416</v>
      </c>
      <c r="K192">
        <f t="shared" si="4"/>
        <v>19.166666666666668</v>
      </c>
      <c r="L192">
        <f t="shared" si="5"/>
        <v>17.899999999999999</v>
      </c>
      <c r="M192" t="str">
        <f>_xll.BDS(A192,"BEST_ANALYST_RECS_BULK","headers=n","startrow",MATCH(1,_xll.BDS(A192,"BEST_ANALYST_RECS_BULK","headers=n","endcol=9","startcol=9","array=t"),0),"endrow",MATCH(1,_xll.BDS(A192,"BEST_ANALYST_RECS_BULK","headers=n","endcol=9","startcol=9","array=t"),0),"cols=10;rows=1")</f>
        <v>Eurobank</v>
      </c>
      <c r="N192" t="s">
        <v>1390</v>
      </c>
      <c r="O192" t="s">
        <v>28</v>
      </c>
      <c r="P192">
        <v>3</v>
      </c>
      <c r="Q192" t="s">
        <v>26</v>
      </c>
      <c r="R192">
        <v>17.899999999999999</v>
      </c>
      <c r="S192" t="s">
        <v>22</v>
      </c>
      <c r="T192" s="2">
        <v>45733</v>
      </c>
      <c r="U192">
        <v>1</v>
      </c>
      <c r="V192">
        <v>18.29</v>
      </c>
      <c r="W192" t="str">
        <f>_xll.BDS(A192,"BEST_ANALYST_RECS_BULK","headers=n","startrow",MATCH(2,_xll.BDS(A192,"BEST_ANALYST_RECS_BULK","headers=n","endcol=9","startcol=9","array=t"),0),"endrow",MATCH(2,_xll.BDS(A192,"BEST_ANALYST_RECS_BULK","headers=n","endcol=9","startcol=9","array=t"),0),"cols=10;rows=1")</f>
        <v>AlphaValue/Baader Europe</v>
      </c>
      <c r="X192" t="s">
        <v>888</v>
      </c>
      <c r="Y192" t="s">
        <v>832</v>
      </c>
      <c r="Z192">
        <v>4</v>
      </c>
      <c r="AA192" t="s">
        <v>18</v>
      </c>
      <c r="AB192">
        <v>20.6</v>
      </c>
      <c r="AC192" t="s">
        <v>27</v>
      </c>
      <c r="AD192" s="2">
        <v>45722</v>
      </c>
      <c r="AE192">
        <v>2</v>
      </c>
      <c r="AF192">
        <v>17.82</v>
      </c>
      <c r="AG192" t="str">
        <f>_xll.BDS(A192,"BEST_ANALYST_RECS_BULK","headers=n","startrow",MATCH(3,_xll.BDS(A192,"BEST_ANALYST_RECS_BULK","headers=n","endcol=9","startcol=9","array=t"),0),"endrow",MATCH(3,_xll.BDS(A192,"BEST_ANALYST_RECS_BULK","headers=n","endcol=9","startcol=9","array=t"),0),"cols=10;rows=1")</f>
        <v>Citi</v>
      </c>
      <c r="AH192" t="s">
        <v>1442</v>
      </c>
      <c r="AI192" t="s">
        <v>20</v>
      </c>
      <c r="AJ192">
        <v>5</v>
      </c>
      <c r="AK192" t="s">
        <v>18</v>
      </c>
      <c r="AL192">
        <v>19</v>
      </c>
      <c r="AM192" t="s">
        <v>19</v>
      </c>
      <c r="AN192" s="2">
        <v>45736</v>
      </c>
      <c r="AO192">
        <v>3</v>
      </c>
      <c r="AP192">
        <v>16.05</v>
      </c>
    </row>
    <row r="193" spans="1:42" x14ac:dyDescent="0.25">
      <c r="A193" t="s">
        <v>590</v>
      </c>
      <c r="B193">
        <f ca="1">_xll.BDH(A193,"BEST_EPS",$B$2,$B$2,"BEST_FPERIOD_OVERRIDE=1bf","fill=previous","Days=A")</f>
        <v>0.77500000000000002</v>
      </c>
      <c r="C193">
        <f ca="1">_xll.BDH(A193,"BEST_EPS",$B$2,$B$2,"BEST_FPERIOD_OVERRIDE=2bf","fill=previous","Days=A")</f>
        <v>0.80900000000000005</v>
      </c>
      <c r="D193">
        <f ca="1">_xll.BDH(A193,"BEST_EPS",$B$2,$B$2,"BEST_FPERIOD_OVERRIDE=3bf","fill=previous","Days=A")</f>
        <v>0.91500000000000004</v>
      </c>
      <c r="E193">
        <f ca="1">_xll.BDH(A193,"BEST_TARGET_PRICE",$B$2,$B$2,"fill=previous","Days=A")</f>
        <v>7.1310000000000002</v>
      </c>
      <c r="F193">
        <f ca="1">_xll.BDH($A193,F$6,$B$2,$B$2,"Dir=V","Dts=H")</f>
        <v>6.73</v>
      </c>
      <c r="G193">
        <f ca="1">_xll.BDH($A193,G$6,$B$2,$B$2,"Dir=V","Dts=H")</f>
        <v>6.7450000000000001</v>
      </c>
      <c r="H193">
        <f ca="1">_xll.BDH($A193,H$6,$B$2,$B$2,"Dir=V","Dts=H")</f>
        <v>6.4649999999999999</v>
      </c>
      <c r="I193">
        <f ca="1">_xll.BDH($A193,I$6,$B$2,$B$2,"Dir=V","Dts=H")</f>
        <v>6.5149999999999997</v>
      </c>
      <c r="J193" t="s">
        <v>1417</v>
      </c>
      <c r="K193">
        <f t="shared" si="4"/>
        <v>6.8666666666666671</v>
      </c>
      <c r="L193">
        <f t="shared" si="5"/>
        <v>7.4</v>
      </c>
      <c r="M193" t="str">
        <f>_xll.BDS(A193,"BEST_ANALYST_RECS_BULK","headers=n","startrow",MATCH(1,_xll.BDS(A193,"BEST_ANALYST_RECS_BULK","headers=n","endcol=9","startcol=9","array=t"),0),"endrow",MATCH(1,_xll.BDS(A193,"BEST_ANALYST_RECS_BULK","headers=n","endcol=9","startcol=9","array=t"),0),"cols=10;rows=1")</f>
        <v>Davy</v>
      </c>
      <c r="N193" t="s">
        <v>1118</v>
      </c>
      <c r="O193" t="s">
        <v>17</v>
      </c>
      <c r="P193">
        <v>5</v>
      </c>
      <c r="Q193" t="s">
        <v>18</v>
      </c>
      <c r="R193">
        <v>7.4</v>
      </c>
      <c r="S193" t="s">
        <v>19</v>
      </c>
      <c r="T193" s="2">
        <v>45734</v>
      </c>
      <c r="U193">
        <v>1</v>
      </c>
      <c r="V193">
        <v>48.73</v>
      </c>
      <c r="W193" t="e">
        <f>_xll.BDS(A193,"BEST_ANALYST_RECS_BULK","headers=n","startrow",MATCH(2,_xll.BDS(A193,"BEST_ANALYST_RECS_BULK","headers=n","endcol=9","startcol=9","array=t"),0),"endrow",MATCH(2,_xll.BDS(A193,"BEST_ANALYST_RECS_BULK","headers=n","endcol=9","startcol=9","array=t"),0),"cols=10;rows=1")</f>
        <v>#N/A</v>
      </c>
      <c r="X193" t="s">
        <v>1118</v>
      </c>
      <c r="Y193" t="s">
        <v>17</v>
      </c>
      <c r="Z193">
        <v>5</v>
      </c>
      <c r="AA193" t="s">
        <v>18</v>
      </c>
      <c r="AB193">
        <v>6.1</v>
      </c>
      <c r="AC193" t="s">
        <v>19</v>
      </c>
      <c r="AD193" s="2">
        <v>45680</v>
      </c>
      <c r="AE193">
        <v>2</v>
      </c>
      <c r="AF193">
        <v>48.95</v>
      </c>
      <c r="AG193" t="str">
        <f>_xll.BDS(A193,"BEST_ANALYST_RECS_BULK","headers=n","startrow",MATCH(3,_xll.BDS(A193,"BEST_ANALYST_RECS_BULK","headers=n","endcol=9","startcol=9","array=t"),0),"endrow",MATCH(3,_xll.BDS(A193,"BEST_ANALYST_RECS_BULK","headers=n","endcol=9","startcol=9","array=t"),0),"cols=10;rows=1")</f>
        <v>BNP Paribas Exane</v>
      </c>
      <c r="AH193" t="s">
        <v>1019</v>
      </c>
      <c r="AI193" t="s">
        <v>25</v>
      </c>
      <c r="AJ193">
        <v>3</v>
      </c>
      <c r="AK193" t="s">
        <v>18</v>
      </c>
      <c r="AL193">
        <v>7.1</v>
      </c>
      <c r="AM193" t="s">
        <v>19</v>
      </c>
      <c r="AN193" s="2">
        <v>45728</v>
      </c>
      <c r="AO193">
        <v>3</v>
      </c>
      <c r="AP193">
        <v>26.36</v>
      </c>
    </row>
    <row r="194" spans="1:42" x14ac:dyDescent="0.25">
      <c r="A194" t="s">
        <v>650</v>
      </c>
      <c r="B194">
        <f ca="1">_xll.BDH(A194,"BEST_EPS",$B$2,$B$2,"BEST_FPERIOD_OVERRIDE=1bf","fill=previous","Days=A")</f>
        <v>1.4259999999999999</v>
      </c>
      <c r="C194">
        <f ca="1">_xll.BDH(A194,"BEST_EPS",$B$2,$B$2,"BEST_FPERIOD_OVERRIDE=2bf","fill=previous","Days=A")</f>
        <v>1.5429999999999999</v>
      </c>
      <c r="D194">
        <f ca="1">_xll.BDH(A194,"BEST_EPS",$B$2,$B$2,"BEST_FPERIOD_OVERRIDE=3bf","fill=previous","Days=A")</f>
        <v>1.772</v>
      </c>
      <c r="E194">
        <f ca="1">_xll.BDH(A194,"BEST_TARGET_PRICE",$B$2,$B$2,"fill=previous","Days=A")</f>
        <v>12.271000000000001</v>
      </c>
      <c r="F194">
        <f ca="1">_xll.BDH($A194,F$6,$B$2,$B$2,"Dir=V","Dts=H")</f>
        <v>11.914999999999999</v>
      </c>
      <c r="G194">
        <f ca="1">_xll.BDH($A194,G$6,$B$2,$B$2,"Dir=V","Dts=H")</f>
        <v>11.925000000000001</v>
      </c>
      <c r="H194">
        <f ca="1">_xll.BDH($A194,H$6,$B$2,$B$2,"Dir=V","Dts=H")</f>
        <v>11.47</v>
      </c>
      <c r="I194">
        <f ca="1">_xll.BDH($A194,I$6,$B$2,$B$2,"Dir=V","Dts=H")</f>
        <v>11.55</v>
      </c>
      <c r="J194" t="s">
        <v>1417</v>
      </c>
      <c r="K194">
        <f t="shared" si="4"/>
        <v>12.366666666666667</v>
      </c>
      <c r="L194">
        <f t="shared" si="5"/>
        <v>12.6</v>
      </c>
      <c r="M194" t="str">
        <f>_xll.BDS(A194,"BEST_ANALYST_RECS_BULK","headers=n","startrow",MATCH(1,_xll.BDS(A194,"BEST_ANALYST_RECS_BULK","headers=n","endcol=9","startcol=9","array=t"),0),"endrow",MATCH(1,_xll.BDS(A194,"BEST_ANALYST_RECS_BULK","headers=n","endcol=9","startcol=9","array=t"),0),"cols=10;rows=1")</f>
        <v>AlphaValue/Baader Europe</v>
      </c>
      <c r="N194" t="s">
        <v>854</v>
      </c>
      <c r="O194" t="s">
        <v>844</v>
      </c>
      <c r="P194">
        <v>2</v>
      </c>
      <c r="Q194" t="s">
        <v>26</v>
      </c>
      <c r="R194">
        <v>12.6</v>
      </c>
      <c r="S194" t="s">
        <v>27</v>
      </c>
      <c r="T194" s="2">
        <v>45723</v>
      </c>
      <c r="U194">
        <v>1</v>
      </c>
      <c r="V194">
        <v>50.16</v>
      </c>
      <c r="W194" t="str">
        <f>_xll.BDS(A194,"BEST_ANALYST_RECS_BULK","headers=n","startrow",MATCH(2,_xll.BDS(A194,"BEST_ANALYST_RECS_BULK","headers=n","endcol=9","startcol=9","array=t"),0),"endrow",MATCH(2,_xll.BDS(A194,"BEST_ANALYST_RECS_BULK","headers=n","endcol=9","startcol=9","array=t"),0),"cols=10;rows=1")</f>
        <v>Citi</v>
      </c>
      <c r="X194" t="s">
        <v>1301</v>
      </c>
      <c r="Y194" t="s">
        <v>20</v>
      </c>
      <c r="Z194">
        <v>5</v>
      </c>
      <c r="AA194" t="s">
        <v>18</v>
      </c>
      <c r="AB194">
        <v>12.5</v>
      </c>
      <c r="AC194" t="s">
        <v>19</v>
      </c>
      <c r="AD194" s="2">
        <v>45733</v>
      </c>
      <c r="AE194">
        <v>2</v>
      </c>
      <c r="AF194">
        <v>44.98</v>
      </c>
      <c r="AG194" t="str">
        <f>_xll.BDS(A194,"BEST_ANALYST_RECS_BULK","headers=n","startrow",MATCH(3,_xll.BDS(A194,"BEST_ANALYST_RECS_BULK","headers=n","endcol=9","startcol=9","array=t"),0),"endrow",MATCH(3,_xll.BDS(A194,"BEST_ANALYST_RECS_BULK","headers=n","endcol=9","startcol=9","array=t"),0),"cols=10;rows=1")</f>
        <v>Goldman Sachs</v>
      </c>
      <c r="AH194" t="s">
        <v>1121</v>
      </c>
      <c r="AI194" t="s">
        <v>20</v>
      </c>
      <c r="AJ194">
        <v>5</v>
      </c>
      <c r="AK194" t="s">
        <v>18</v>
      </c>
      <c r="AL194">
        <v>12</v>
      </c>
      <c r="AM194" t="s">
        <v>22</v>
      </c>
      <c r="AN194" s="2">
        <v>45678</v>
      </c>
      <c r="AO194">
        <v>3</v>
      </c>
      <c r="AP194">
        <v>34.119999999999997</v>
      </c>
    </row>
    <row r="195" spans="1:42" x14ac:dyDescent="0.25">
      <c r="A195" t="s">
        <v>566</v>
      </c>
      <c r="B195">
        <f ca="1">_xll.BDH(A195,"BEST_EPS",$B$2,$B$2,"BEST_FPERIOD_OVERRIDE=1bf","fill=previous","Days=A")</f>
        <v>4.1619999999999999</v>
      </c>
      <c r="C195">
        <f ca="1">_xll.BDH(A195,"BEST_EPS",$B$2,$B$2,"BEST_FPERIOD_OVERRIDE=2bf","fill=previous","Days=A")</f>
        <v>4.7329999999999997</v>
      </c>
      <c r="D195">
        <f ca="1">_xll.BDH(A195,"BEST_EPS",$B$2,$B$2,"BEST_FPERIOD_OVERRIDE=3bf","fill=previous","Days=A")</f>
        <v>5.1070000000000002</v>
      </c>
      <c r="E195">
        <f ca="1">_xll.BDH(A195,"BEST_TARGET_PRICE",$B$2,$B$2,"fill=previous","Days=A")</f>
        <v>91.182000000000002</v>
      </c>
      <c r="F195">
        <f ca="1">_xll.BDH($A195,F$6,$B$2,$B$2,"Dir=V","Dts=H")</f>
        <v>82.45</v>
      </c>
      <c r="G195">
        <f ca="1">_xll.BDH($A195,G$6,$B$2,$B$2,"Dir=V","Dts=H")</f>
        <v>82.45</v>
      </c>
      <c r="H195">
        <f ca="1">_xll.BDH($A195,H$6,$B$2,$B$2,"Dir=V","Dts=H")</f>
        <v>79.650000000000006</v>
      </c>
      <c r="I195">
        <f ca="1">_xll.BDH($A195,I$6,$B$2,$B$2,"Dir=V","Dts=H")</f>
        <v>81.7</v>
      </c>
      <c r="J195" t="s">
        <v>1417</v>
      </c>
      <c r="K195">
        <f t="shared" si="4"/>
        <v>71.666666666666671</v>
      </c>
      <c r="L195">
        <f t="shared" si="5"/>
        <v>83</v>
      </c>
      <c r="M195" t="str">
        <f>_xll.BDS(A195,"BEST_ANALYST_RECS_BULK","headers=n","startrow",MATCH(1,_xll.BDS(A195,"BEST_ANALYST_RECS_BULK","headers=n","endcol=9","startcol=9","array=t"),0),"endrow",MATCH(1,_xll.BDS(A195,"BEST_ANALYST_RECS_BULK","headers=n","endcol=9","startcol=9","array=t"),0),"cols=10;rows=1")</f>
        <v>JP Morgan</v>
      </c>
      <c r="N195" t="s">
        <v>1043</v>
      </c>
      <c r="O195" t="s">
        <v>25</v>
      </c>
      <c r="P195">
        <v>3</v>
      </c>
      <c r="Q195" t="s">
        <v>18</v>
      </c>
      <c r="R195">
        <v>83</v>
      </c>
      <c r="S195" t="s">
        <v>19</v>
      </c>
      <c r="T195" s="2">
        <v>45727</v>
      </c>
      <c r="U195">
        <v>1</v>
      </c>
      <c r="V195">
        <v>17.09</v>
      </c>
      <c r="W195" t="e">
        <f>_xll.BDS(A195,"BEST_ANALYST_RECS_BULK","headers=n","startrow",MATCH(2,_xll.BDS(A195,"BEST_ANALYST_RECS_BULK","headers=n","endcol=9","startcol=9","array=t"),0),"endrow",MATCH(2,_xll.BDS(A195,"BEST_ANALYST_RECS_BULK","headers=n","endcol=9","startcol=9","array=t"),0),"cols=10;rows=1")</f>
        <v>#N/A</v>
      </c>
      <c r="X195" t="s">
        <v>1204</v>
      </c>
      <c r="Y195" t="s">
        <v>30</v>
      </c>
      <c r="Z195">
        <v>1</v>
      </c>
      <c r="AA195" t="s">
        <v>18</v>
      </c>
      <c r="AB195">
        <v>66</v>
      </c>
      <c r="AC195" t="s">
        <v>19</v>
      </c>
      <c r="AD195" s="2">
        <v>45730</v>
      </c>
      <c r="AE195">
        <v>2</v>
      </c>
      <c r="AF195">
        <v>10.81</v>
      </c>
      <c r="AG195" t="str">
        <f>_xll.BDS(A195,"BEST_ANALYST_RECS_BULK","headers=n","startrow",MATCH(3,_xll.BDS(A195,"BEST_ANALYST_RECS_BULK","headers=n","endcol=9","startcol=9","array=t"),0),"endrow",MATCH(3,_xll.BDS(A195,"BEST_ANALYST_RECS_BULK","headers=n","endcol=9","startcol=9","array=t"),0),"cols=10;rows=1")</f>
        <v>Morningstar</v>
      </c>
      <c r="AH195" t="s">
        <v>1204</v>
      </c>
      <c r="AI195" t="s">
        <v>30</v>
      </c>
      <c r="AJ195">
        <v>1</v>
      </c>
      <c r="AK195" t="s">
        <v>18</v>
      </c>
      <c r="AL195">
        <v>66</v>
      </c>
      <c r="AM195" t="s">
        <v>19</v>
      </c>
      <c r="AN195" s="2">
        <v>45730</v>
      </c>
      <c r="AO195">
        <v>3</v>
      </c>
      <c r="AP195">
        <v>8.4499999999999993</v>
      </c>
    </row>
    <row r="196" spans="1:42" x14ac:dyDescent="0.25">
      <c r="A196" t="s">
        <v>552</v>
      </c>
      <c r="B196">
        <f ca="1">_xll.BDH(A196,"BEST_EPS",$B$2,$B$2,"BEST_FPERIOD_OVERRIDE=1bf","fill=previous","Days=A")</f>
        <v>5.2930000000000001</v>
      </c>
      <c r="C196">
        <f ca="1">_xll.BDH(A196,"BEST_EPS",$B$2,$B$2,"BEST_FPERIOD_OVERRIDE=2bf","fill=previous","Days=A")</f>
        <v>5.8460000000000001</v>
      </c>
      <c r="D196">
        <f ca="1">_xll.BDH(A196,"BEST_EPS",$B$2,$B$2,"BEST_FPERIOD_OVERRIDE=3bf","fill=previous","Days=A")</f>
        <v>6.524</v>
      </c>
      <c r="E196">
        <f ca="1">_xll.BDH(A196,"BEST_TARGET_PRICE",$B$2,$B$2,"fill=previous","Days=A")</f>
        <v>108.61499999999999</v>
      </c>
      <c r="F196">
        <f ca="1">_xll.BDH($A196,F$6,$B$2,$B$2,"Dir=V","Dts=H")</f>
        <v>95.2</v>
      </c>
      <c r="G196">
        <f ca="1">_xll.BDH($A196,G$6,$B$2,$B$2,"Dir=V","Dts=H")</f>
        <v>96.6</v>
      </c>
      <c r="H196">
        <f ca="1">_xll.BDH($A196,H$6,$B$2,$B$2,"Dir=V","Dts=H")</f>
        <v>95.05</v>
      </c>
      <c r="I196">
        <f ca="1">_xll.BDH($A196,I$6,$B$2,$B$2,"Dir=V","Dts=H")</f>
        <v>95.6</v>
      </c>
      <c r="J196" t="s">
        <v>1417</v>
      </c>
      <c r="K196">
        <f t="shared" si="4"/>
        <v>113</v>
      </c>
      <c r="L196">
        <f t="shared" si="5"/>
        <v>112</v>
      </c>
      <c r="M196" t="str">
        <f>_xll.BDS(A196,"BEST_ANALYST_RECS_BULK","headers=n","startrow",MATCH(1,_xll.BDS(A196,"BEST_ANALYST_RECS_BULK","headers=n","endcol=9","startcol=9","array=t"),0),"endrow",MATCH(1,_xll.BDS(A196,"BEST_ANALYST_RECS_BULK","headers=n","endcol=9","startcol=9","array=t"),0),"cols=10;rows=1")</f>
        <v>Barclays</v>
      </c>
      <c r="N196" t="s">
        <v>1021</v>
      </c>
      <c r="O196" t="s">
        <v>24</v>
      </c>
      <c r="P196">
        <v>5</v>
      </c>
      <c r="Q196" t="s">
        <v>18</v>
      </c>
      <c r="R196">
        <v>112</v>
      </c>
      <c r="S196" t="s">
        <v>19</v>
      </c>
      <c r="T196" s="2">
        <v>45713</v>
      </c>
      <c r="U196">
        <v>1</v>
      </c>
      <c r="V196">
        <v>24.66</v>
      </c>
      <c r="W196" t="str">
        <f>_xll.BDS(A196,"BEST_ANALYST_RECS_BULK","headers=n","startrow",MATCH(2,_xll.BDS(A196,"BEST_ANALYST_RECS_BULK","headers=n","endcol=9","startcol=9","array=t"),0),"endrow",MATCH(2,_xll.BDS(A196,"BEST_ANALYST_RECS_BULK","headers=n","endcol=9","startcol=9","array=t"),0),"cols=10;rows=1")</f>
        <v>BNP Paribas Exane</v>
      </c>
      <c r="X196" t="s">
        <v>1081</v>
      </c>
      <c r="Y196" t="s">
        <v>17</v>
      </c>
      <c r="Z196">
        <v>5</v>
      </c>
      <c r="AA196" t="s">
        <v>18</v>
      </c>
      <c r="AB196">
        <v>117</v>
      </c>
      <c r="AC196" t="s">
        <v>19</v>
      </c>
      <c r="AD196" s="2">
        <v>45729</v>
      </c>
      <c r="AE196">
        <v>2</v>
      </c>
      <c r="AF196">
        <v>19.079999999999998</v>
      </c>
      <c r="AG196" t="str">
        <f>_xll.BDS(A196,"BEST_ANALYST_RECS_BULK","headers=n","startrow",MATCH(3,_xll.BDS(A196,"BEST_ANALYST_RECS_BULK","headers=n","endcol=9","startcol=9","array=t"),0),"endrow",MATCH(3,_xll.BDS(A196,"BEST_ANALYST_RECS_BULK","headers=n","endcol=9","startcol=9","array=t"),0),"cols=10;rows=1")</f>
        <v>Deutsche Bank</v>
      </c>
      <c r="AH196" t="s">
        <v>835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45729</v>
      </c>
      <c r="AO196">
        <v>3</v>
      </c>
      <c r="AP196">
        <v>6.76</v>
      </c>
    </row>
    <row r="197" spans="1:42" x14ac:dyDescent="0.25">
      <c r="A197" t="s">
        <v>538</v>
      </c>
      <c r="B197">
        <f ca="1">_xll.BDH(A197,"BEST_EPS",$B$2,$B$2,"BEST_FPERIOD_OVERRIDE=1bf","fill=previous","Days=A")</f>
        <v>1.833</v>
      </c>
      <c r="C197">
        <f ca="1">_xll.BDH(A197,"BEST_EPS",$B$2,$B$2,"BEST_FPERIOD_OVERRIDE=2bf","fill=previous","Days=A")</f>
        <v>1.9870000000000001</v>
      </c>
      <c r="D197">
        <f ca="1">_xll.BDH(A197,"BEST_EPS",$B$2,$B$2,"BEST_FPERIOD_OVERRIDE=3bf","fill=previous","Days=A")</f>
        <v>2.4900000000000002</v>
      </c>
      <c r="E197">
        <f ca="1">_xll.BDH(A197,"BEST_TARGET_PRICE",$B$2,$B$2,"fill=previous","Days=A")</f>
        <v>22.965</v>
      </c>
      <c r="F197">
        <f ca="1">_xll.BDH($A197,F$6,$B$2,$B$2,"Dir=V","Dts=H")</f>
        <v>21.07</v>
      </c>
      <c r="G197">
        <f ca="1">_xll.BDH($A197,G$6,$B$2,$B$2,"Dir=V","Dts=H")</f>
        <v>21.42</v>
      </c>
      <c r="H197">
        <f ca="1">_xll.BDH($A197,H$6,$B$2,$B$2,"Dir=V","Dts=H")</f>
        <v>20.87</v>
      </c>
      <c r="I197">
        <f ca="1">_xll.BDH($A197,I$6,$B$2,$B$2,"Dir=V","Dts=H")</f>
        <v>21</v>
      </c>
      <c r="J197" t="s">
        <v>1417</v>
      </c>
      <c r="K197">
        <f t="shared" si="4"/>
        <v>23.033333333333331</v>
      </c>
      <c r="L197">
        <f t="shared" si="5"/>
        <v>20.399999999999999</v>
      </c>
      <c r="M197" t="str">
        <f>_xll.BDS(A197,"BEST_ANALYST_RECS_BULK","headers=n","startrow",MATCH(1,_xll.BDS(A197,"BEST_ANALYST_RECS_BULK","headers=n","endcol=9","startcol=9","array=t"),0),"endrow",MATCH(1,_xll.BDS(A197,"BEST_ANALYST_RECS_BULK","headers=n","endcol=9","startcol=9","array=t"),0),"cols=10;rows=1")</f>
        <v>AlphaValue/Baader Europe</v>
      </c>
      <c r="N197" t="s">
        <v>860</v>
      </c>
      <c r="O197" t="s">
        <v>844</v>
      </c>
      <c r="P197">
        <v>2</v>
      </c>
      <c r="Q197" t="s">
        <v>18</v>
      </c>
      <c r="R197">
        <v>20.399999999999999</v>
      </c>
      <c r="S197" t="s">
        <v>27</v>
      </c>
      <c r="T197" s="2">
        <v>45722</v>
      </c>
      <c r="U197">
        <v>1</v>
      </c>
      <c r="V197">
        <v>4.29</v>
      </c>
      <c r="W197" t="str">
        <f>_xll.BDS(A197,"BEST_ANALYST_RECS_BULK","headers=n","startrow",MATCH(2,_xll.BDS(A197,"BEST_ANALYST_RECS_BULK","headers=n","endcol=9","startcol=9","array=t"),0),"endrow",MATCH(2,_xll.BDS(A197,"BEST_ANALYST_RECS_BULK","headers=n","endcol=9","startcol=9","array=t"),0),"cols=10;rows=1")</f>
        <v>Goldman Sachs</v>
      </c>
      <c r="X197" t="s">
        <v>1162</v>
      </c>
      <c r="Y197" t="s">
        <v>20</v>
      </c>
      <c r="Z197">
        <v>5</v>
      </c>
      <c r="AA197" t="s">
        <v>18</v>
      </c>
      <c r="AB197">
        <v>26.5</v>
      </c>
      <c r="AC197" t="s">
        <v>22</v>
      </c>
      <c r="AD197" s="2">
        <v>45736</v>
      </c>
      <c r="AE197">
        <v>2</v>
      </c>
      <c r="AF197">
        <v>3.25</v>
      </c>
      <c r="AG197" t="str">
        <f>_xll.BDS(A197,"BEST_ANALYST_RECS_BULK","headers=n","startrow",MATCH(3,_xll.BDS(A197,"BEST_ANALYST_RECS_BULK","headers=n","endcol=9","startcol=9","array=t"),0),"endrow",MATCH(3,_xll.BDS(A197,"BEST_ANALYST_RECS_BULK","headers=n","endcol=9","startcol=9","array=t"),0),"cols=10;rows=1")</f>
        <v>Morgan Stanley</v>
      </c>
      <c r="AH197" t="s">
        <v>1277</v>
      </c>
      <c r="AI197" t="s">
        <v>48</v>
      </c>
      <c r="AJ197">
        <v>3</v>
      </c>
      <c r="AK197" t="s">
        <v>18</v>
      </c>
      <c r="AL197">
        <v>22.2</v>
      </c>
      <c r="AM197" t="s">
        <v>22</v>
      </c>
      <c r="AN197" s="2">
        <v>45727</v>
      </c>
      <c r="AO197">
        <v>3</v>
      </c>
      <c r="AP197">
        <v>2.3199999999999998</v>
      </c>
    </row>
    <row r="198" spans="1:42" x14ac:dyDescent="0.25">
      <c r="A198" t="s">
        <v>766</v>
      </c>
      <c r="B198">
        <f ca="1">_xll.BDH(A198,"BEST_EPS",$B$2,$B$2,"BEST_FPERIOD_OVERRIDE=1bf","fill=previous","Days=A")</f>
        <v>0.222</v>
      </c>
      <c r="C198">
        <f ca="1">_xll.BDH(A198,"BEST_EPS",$B$2,$B$2,"BEST_FPERIOD_OVERRIDE=2bf","fill=previous","Days=A")</f>
        <v>0.22</v>
      </c>
      <c r="D198">
        <f ca="1">_xll.BDH(A198,"BEST_EPS",$B$2,$B$2,"BEST_FPERIOD_OVERRIDE=3bf","fill=previous","Days=A")</f>
        <v>0.22600000000000001</v>
      </c>
      <c r="E198">
        <f ca="1">_xll.BDH(A198,"BEST_TARGET_PRICE",$B$2,$B$2,"fill=previous","Days=A")</f>
        <v>2.4670000000000001</v>
      </c>
      <c r="F198">
        <f ca="1">_xll.BDH($A198,F$6,$B$2,$B$2,"Dir=V","Dts=H")</f>
        <v>2.31</v>
      </c>
      <c r="G198">
        <f ca="1">_xll.BDH($A198,G$6,$B$2,$B$2,"Dir=V","Dts=H")</f>
        <v>2.3620000000000001</v>
      </c>
      <c r="H198">
        <f ca="1">_xll.BDH($A198,H$6,$B$2,$B$2,"Dir=V","Dts=H")</f>
        <v>2.2349999999999999</v>
      </c>
      <c r="I198">
        <f ca="1">_xll.BDH($A198,I$6,$B$2,$B$2,"Dir=V","Dts=H")</f>
        <v>2.2349999999999999</v>
      </c>
      <c r="J198" t="s">
        <v>1418</v>
      </c>
      <c r="K198">
        <f t="shared" si="4"/>
        <v>2.4</v>
      </c>
      <c r="L198">
        <f t="shared" si="5"/>
        <v>2.4</v>
      </c>
      <c r="M198" t="str">
        <f>_xll.BDS(A198,"BEST_ANALYST_RECS_BULK","headers=n","startrow",MATCH(1,_xll.BDS(A198,"BEST_ANALYST_RECS_BULK","headers=n","endcol=9","startcol=9","array=t"),0),"endrow",MATCH(1,_xll.BDS(A198,"BEST_ANALYST_RECS_BULK","headers=n","endcol=9","startcol=9","array=t"),0),"cols=10;rows=1")</f>
        <v>ISS-EVA</v>
      </c>
      <c r="N198" t="s">
        <v>32</v>
      </c>
      <c r="O198" t="s">
        <v>20</v>
      </c>
      <c r="P198">
        <v>5</v>
      </c>
      <c r="Q198" t="s">
        <v>18</v>
      </c>
      <c r="R198" t="s">
        <v>29</v>
      </c>
      <c r="S198" t="s">
        <v>19</v>
      </c>
      <c r="T198" s="2">
        <v>45395</v>
      </c>
      <c r="U198">
        <v>1</v>
      </c>
      <c r="V198">
        <v>42.93</v>
      </c>
      <c r="W198" t="str">
        <f>_xll.BDS(A198,"BEST_ANALYST_RECS_BULK","headers=n","startrow",MATCH(2,_xll.BDS(A198,"BEST_ANALYST_RECS_BULK","headers=n","endcol=9","startcol=9","array=t"),0),"endrow",MATCH(2,_xll.BDS(A198,"BEST_ANALYST_RECS_BULK","headers=n","endcol=9","startcol=9","array=t"),0),"cols=10;rows=1")</f>
        <v>Sadif Investment Analytics</v>
      </c>
      <c r="X198" t="s">
        <v>32</v>
      </c>
      <c r="Y198" t="s">
        <v>20</v>
      </c>
      <c r="Z198">
        <v>5</v>
      </c>
      <c r="AA198" t="s">
        <v>18</v>
      </c>
      <c r="AB198" t="s">
        <v>29</v>
      </c>
      <c r="AC198" t="s">
        <v>19</v>
      </c>
      <c r="AD198" s="2">
        <v>45660</v>
      </c>
      <c r="AE198">
        <v>2</v>
      </c>
      <c r="AF198">
        <v>33.42</v>
      </c>
      <c r="AG198" t="str">
        <f>_xll.BDS(A198,"BEST_ANALYST_RECS_BULK","headers=n","startrow",MATCH(3,_xll.BDS(A198,"BEST_ANALYST_RECS_BULK","headers=n","endcol=9","startcol=9","array=t"),0),"endrow",MATCH(3,_xll.BDS(A198,"BEST_ANALYST_RECS_BULK","headers=n","endcol=9","startcol=9","array=t"),0),"cols=10;rows=1")</f>
        <v>Intermonte</v>
      </c>
      <c r="AH198" t="s">
        <v>917</v>
      </c>
      <c r="AI198" t="s">
        <v>17</v>
      </c>
      <c r="AJ198">
        <v>5</v>
      </c>
      <c r="AK198" t="s">
        <v>18</v>
      </c>
      <c r="AL198">
        <v>2.4</v>
      </c>
      <c r="AM198" t="s">
        <v>19</v>
      </c>
      <c r="AN198" s="2">
        <v>45609</v>
      </c>
      <c r="AO198">
        <v>3</v>
      </c>
      <c r="AP198">
        <v>29.09</v>
      </c>
    </row>
    <row r="199" spans="1:42" x14ac:dyDescent="0.25">
      <c r="A199" t="s">
        <v>782</v>
      </c>
      <c r="B199">
        <f ca="1">_xll.BDH(A199,"BEST_EPS",$B$2,$B$2,"BEST_FPERIOD_OVERRIDE=1bf","fill=previous","Days=A")</f>
        <v>0.995</v>
      </c>
      <c r="C199">
        <f ca="1">_xll.BDH(A199,"BEST_EPS",$B$2,$B$2,"BEST_FPERIOD_OVERRIDE=2bf","fill=previous","Days=A")</f>
        <v>1.133</v>
      </c>
      <c r="D199">
        <f ca="1">_xll.BDH(A199,"BEST_EPS",$B$2,$B$2,"BEST_FPERIOD_OVERRIDE=3bf","fill=previous","Days=A")</f>
        <v>1.2549999999999999</v>
      </c>
      <c r="E199">
        <f ca="1">_xll.BDH(A199,"BEST_TARGET_PRICE",$B$2,$B$2,"fill=previous","Days=A")</f>
        <v>27.934000000000001</v>
      </c>
      <c r="F199">
        <f ca="1">_xll.BDH($A199,F$6,$B$2,$B$2,"Dir=V","Dts=H")</f>
        <v>19.940000000000001</v>
      </c>
      <c r="G199">
        <f ca="1">_xll.BDH($A199,G$6,$B$2,$B$2,"Dir=V","Dts=H")</f>
        <v>20.28</v>
      </c>
      <c r="H199">
        <f ca="1">_xll.BDH($A199,H$6,$B$2,$B$2,"Dir=V","Dts=H")</f>
        <v>19.7</v>
      </c>
      <c r="I199">
        <f ca="1">_xll.BDH($A199,I$6,$B$2,$B$2,"Dir=V","Dts=H")</f>
        <v>19.715</v>
      </c>
      <c r="J199" t="s">
        <v>1418</v>
      </c>
      <c r="K199">
        <f t="shared" si="4"/>
        <v>22.5</v>
      </c>
      <c r="L199">
        <f t="shared" si="5"/>
        <v>22.5</v>
      </c>
      <c r="M199" t="e">
        <f>_xll.BDS(A199,"BEST_ANALYST_RECS_BULK","headers=n","startrow",MATCH(1,_xll.BDS(A199,"BEST_ANALYST_RECS_BULK","headers=n","endcol=9","startcol=9","array=t"),0),"endrow",MATCH(1,_xll.BDS(A199,"BEST_ANALYST_RECS_BULK","headers=n","endcol=9","startcol=9","array=t"),0),"cols=10;rows=1")</f>
        <v>#N/A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39.39</v>
      </c>
      <c r="W199" t="str">
        <f>_xll.BDS(A199,"BEST_ANALYST_RECS_BULK","headers=n","startrow",MATCH(2,_xll.BDS(A199,"BEST_ANALYST_RECS_BULK","headers=n","endcol=9","startcol=9","array=t"),0),"endrow",MATCH(2,_xll.BDS(A199,"BEST_ANALYST_RECS_BULK","headers=n","endcol=9","startcol=9","array=t"),0),"cols=10;rows=1")</f>
        <v>ISS-EVA</v>
      </c>
      <c r="X199" t="s">
        <v>32</v>
      </c>
      <c r="Y199" t="s">
        <v>30</v>
      </c>
      <c r="Z199">
        <v>1</v>
      </c>
      <c r="AA199" t="s">
        <v>18</v>
      </c>
      <c r="AB199" t="s">
        <v>29</v>
      </c>
      <c r="AC199" t="s">
        <v>19</v>
      </c>
      <c r="AD199" s="2">
        <v>45245</v>
      </c>
      <c r="AE199">
        <v>2</v>
      </c>
      <c r="AF199">
        <v>38.58</v>
      </c>
      <c r="AG199" t="str">
        <f>_xll.BDS(A199,"BEST_ANALYST_RECS_BULK","headers=n","startrow",MATCH(3,_xll.BDS(A199,"BEST_ANALYST_RECS_BULK","headers=n","endcol=9","startcol=9","array=t"),0),"endrow",MATCH(3,_xll.BDS(A199,"BEST_ANALYST_RECS_BULK","headers=n","endcol=9","startcol=9","array=t"),0),"cols=10;rows=1")</f>
        <v>Carnegie Group</v>
      </c>
      <c r="AH199" t="s">
        <v>1334</v>
      </c>
      <c r="AI199" t="s">
        <v>28</v>
      </c>
      <c r="AJ199">
        <v>3</v>
      </c>
      <c r="AK199" t="s">
        <v>18</v>
      </c>
      <c r="AL199">
        <v>22.5</v>
      </c>
      <c r="AM199" t="s">
        <v>19</v>
      </c>
      <c r="AN199" s="2">
        <v>45723</v>
      </c>
      <c r="AO199">
        <v>3</v>
      </c>
      <c r="AP199">
        <v>0</v>
      </c>
    </row>
    <row r="200" spans="1:42" x14ac:dyDescent="0.25">
      <c r="A200" t="s">
        <v>680</v>
      </c>
      <c r="B200">
        <f ca="1">_xll.BDH(A200,"BEST_EPS",$B$2,$B$2,"BEST_FPERIOD_OVERRIDE=1bf","fill=previous","Days=A")</f>
        <v>1.0680000000000001</v>
      </c>
      <c r="C200">
        <f ca="1">_xll.BDH(A200,"BEST_EPS",$B$2,$B$2,"BEST_FPERIOD_OVERRIDE=2bf","fill=previous","Days=A")</f>
        <v>1.109</v>
      </c>
      <c r="D200" t="str">
        <f ca="1">_xll.BDH(A200,"BEST_EPS",$B$2,$B$2,"BEST_FPERIOD_OVERRIDE=3bf","fill=previous","Days=A")</f>
        <v>#N/A N/A</v>
      </c>
      <c r="E200">
        <f ca="1">_xll.BDH(A200,"BEST_TARGET_PRICE",$B$2,$B$2,"fill=previous","Days=A")</f>
        <v>9.8360000000000003</v>
      </c>
      <c r="F200">
        <f ca="1">_xll.BDH($A200,F$6,$B$2,$B$2,"Dir=V","Dts=H")</f>
        <v>10.210000000000001</v>
      </c>
      <c r="G200">
        <f ca="1">_xll.BDH($A200,G$6,$B$2,$B$2,"Dir=V","Dts=H")</f>
        <v>10.215</v>
      </c>
      <c r="H200">
        <f ca="1">_xll.BDH($A200,H$6,$B$2,$B$2,"Dir=V","Dts=H")</f>
        <v>9.8520000000000003</v>
      </c>
      <c r="I200">
        <f ca="1">_xll.BDH($A200,I$6,$B$2,$B$2,"Dir=V","Dts=H")</f>
        <v>10</v>
      </c>
      <c r="J200" t="s">
        <v>1418</v>
      </c>
      <c r="K200">
        <f t="shared" ref="K200:K262" si="6">AVERAGE(R200,AB200,AL200)</f>
        <v>9.6666666666666661</v>
      </c>
      <c r="L200">
        <f t="shared" ref="L200:L262" si="7">IF(OR(ISNA(M200),R200=0,R200="#N/A N/A"),IF(OR(ISNA(W200),AB200=0,AB200="#N/A N/A"),IF(OR(ISNA(AG200),AL200=0,AL200="#N/A N/A"),E200,AL200),AB200),R200)</f>
        <v>10.9</v>
      </c>
      <c r="M200" t="str">
        <f>_xll.BDS(A200,"BEST_ANALYST_RECS_BULK","headers=n","startrow",MATCH(1,_xll.BDS(A200,"BEST_ANALYST_RECS_BULK","headers=n","endcol=9","startcol=9","array=t"),0),"endrow",MATCH(1,_xll.BDS(A200,"BEST_ANALYST_RECS_BULK","headers=n","endcol=9","startcol=9","array=t"),0),"cols=10;rows=1")</f>
        <v>Intesa Sanpaolo</v>
      </c>
      <c r="N200" t="s">
        <v>1200</v>
      </c>
      <c r="O200" t="s">
        <v>20</v>
      </c>
      <c r="P200">
        <v>5</v>
      </c>
      <c r="Q200" t="s">
        <v>18</v>
      </c>
      <c r="R200">
        <v>10.9</v>
      </c>
      <c r="S200" t="s">
        <v>22</v>
      </c>
      <c r="T200" s="2">
        <v>45736</v>
      </c>
      <c r="U200">
        <v>1</v>
      </c>
      <c r="V200">
        <v>99.21</v>
      </c>
      <c r="W200" t="e">
        <f>_xll.BDS(A200,"BEST_ANALYST_RECS_BULK","headers=n","startrow",MATCH(2,_xll.BDS(A200,"BEST_ANALYST_RECS_BULK","headers=n","endcol=9","startcol=9","array=t"),0),"endrow",MATCH(2,_xll.BDS(A200,"BEST_ANALYST_RECS_BULK","headers=n","endcol=9","startcol=9","array=t"),0),"cols=10;rows=1")</f>
        <v>#N/A</v>
      </c>
      <c r="X200" t="s">
        <v>921</v>
      </c>
      <c r="Y200" t="s">
        <v>48</v>
      </c>
      <c r="Z200">
        <v>3</v>
      </c>
      <c r="AA200" t="s">
        <v>18</v>
      </c>
      <c r="AB200">
        <v>7.6</v>
      </c>
      <c r="AC200" t="s">
        <v>22</v>
      </c>
      <c r="AD200" s="2">
        <v>45607</v>
      </c>
      <c r="AE200">
        <v>2</v>
      </c>
      <c r="AF200">
        <v>38.61</v>
      </c>
      <c r="AG200" t="str">
        <f>_xll.BDS(A200,"BEST_ANALYST_RECS_BULK","headers=n","startrow",MATCH(3,_xll.BDS(A200,"BEST_ANALYST_RECS_BULK","headers=n","endcol=9","startcol=9","array=t"),0),"endrow",MATCH(3,_xll.BDS(A200,"BEST_ANALYST_RECS_BULK","headers=n","endcol=9","startcol=9","array=t"),0),"cols=10;rows=1")</f>
        <v>Deutsche Bank</v>
      </c>
      <c r="AH200" t="s">
        <v>1080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45734</v>
      </c>
      <c r="AO200">
        <v>3</v>
      </c>
      <c r="AP200">
        <v>71.040000000000006</v>
      </c>
    </row>
    <row r="201" spans="1:42" x14ac:dyDescent="0.25">
      <c r="A201" t="s">
        <v>804</v>
      </c>
      <c r="B201">
        <f ca="1">_xll.BDH(A201,"BEST_EPS",$B$2,$B$2,"BEST_FPERIOD_OVERRIDE=1bf","fill=previous","Days=A")</f>
        <v>2.1419999999999999</v>
      </c>
      <c r="C201">
        <f ca="1">_xll.BDH(A201,"BEST_EPS",$B$2,$B$2,"BEST_FPERIOD_OVERRIDE=2bf","fill=previous","Days=A")</f>
        <v>2.4590000000000001</v>
      </c>
      <c r="D201">
        <f ca="1">_xll.BDH(A201,"BEST_EPS",$B$2,$B$2,"BEST_FPERIOD_OVERRIDE=3bf","fill=previous","Days=A")</f>
        <v>2.835</v>
      </c>
      <c r="E201">
        <f ca="1">_xll.BDH(A201,"BEST_TARGET_PRICE",$B$2,$B$2,"fill=previous","Days=A")</f>
        <v>116.259</v>
      </c>
      <c r="F201">
        <f ca="1">_xll.BDH($A201,F$6,$B$2,$B$2,"Dir=V","Dts=H")</f>
        <v>109.1</v>
      </c>
      <c r="G201">
        <f ca="1">_xll.BDH($A201,G$6,$B$2,$B$2,"Dir=V","Dts=H")</f>
        <v>109.3</v>
      </c>
      <c r="H201">
        <f ca="1">_xll.BDH($A201,H$6,$B$2,$B$2,"Dir=V","Dts=H")</f>
        <v>107.6</v>
      </c>
      <c r="I201">
        <f ca="1">_xll.BDH($A201,I$6,$B$2,$B$2,"Dir=V","Dts=H")</f>
        <v>108.3</v>
      </c>
      <c r="J201" t="s">
        <v>1418</v>
      </c>
      <c r="K201">
        <f t="shared" si="6"/>
        <v>126.13333333333333</v>
      </c>
      <c r="L201">
        <f t="shared" si="7"/>
        <v>122.4</v>
      </c>
      <c r="M201" t="str">
        <f>_xll.BDS(A201,"BEST_ANALYST_RECS_BULK","headers=n","startrow",MATCH(1,_xll.BDS(A201,"BEST_ANALYST_RECS_BULK","headers=n","endcol=9","startcol=9","array=t"),0),"endrow",MATCH(1,_xll.BDS(A201,"BEST_ANALYST_RECS_BULK","headers=n","endcol=9","startcol=9","array=t"),0),"cols=10;rows=1")</f>
        <v>Intermonte</v>
      </c>
      <c r="N201" t="s">
        <v>924</v>
      </c>
      <c r="O201" t="s">
        <v>25</v>
      </c>
      <c r="P201">
        <v>3</v>
      </c>
      <c r="Q201" t="s">
        <v>18</v>
      </c>
      <c r="R201">
        <v>122.4</v>
      </c>
      <c r="S201" t="s">
        <v>19</v>
      </c>
      <c r="T201" s="2">
        <v>45734</v>
      </c>
      <c r="U201">
        <v>1</v>
      </c>
      <c r="V201">
        <v>41.2</v>
      </c>
      <c r="W201" t="str">
        <f>_xll.BDS(A201,"BEST_ANALYST_RECS_BULK","headers=n","startrow",MATCH(2,_xll.BDS(A201,"BEST_ANALYST_RECS_BULK","headers=n","endcol=9","startcol=9","array=t"),0),"endrow",MATCH(2,_xll.BDS(A201,"BEST_ANALYST_RECS_BULK","headers=n","endcol=9","startcol=9","array=t"),0),"cols=10;rows=1")</f>
        <v>Stifel</v>
      </c>
      <c r="X201" t="s">
        <v>1269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45730</v>
      </c>
      <c r="AE201">
        <v>2</v>
      </c>
      <c r="AF201">
        <v>27.15</v>
      </c>
      <c r="AG201" t="str">
        <f>_xll.BDS(A201,"BEST_ANALYST_RECS_BULK","headers=n","startrow",MATCH(3,_xll.BDS(A201,"BEST_ANALYST_RECS_BULK","headers=n","endcol=9","startcol=9","array=t"),0),"endrow",MATCH(3,_xll.BDS(A201,"BEST_ANALYST_RECS_BULK","headers=n","endcol=9","startcol=9","array=t"),0),"cols=10;rows=1")</f>
        <v>Intesa Sanpaolo</v>
      </c>
      <c r="AH201" t="s">
        <v>848</v>
      </c>
      <c r="AI201" t="s">
        <v>20</v>
      </c>
      <c r="AJ201">
        <v>5</v>
      </c>
      <c r="AK201" t="s">
        <v>18</v>
      </c>
      <c r="AL201">
        <v>136</v>
      </c>
      <c r="AM201" t="s">
        <v>22</v>
      </c>
      <c r="AN201" s="2">
        <v>45730</v>
      </c>
      <c r="AO201">
        <v>3</v>
      </c>
      <c r="AP201">
        <v>15.94</v>
      </c>
    </row>
    <row r="202" spans="1:42" x14ac:dyDescent="0.25">
      <c r="A202" t="s">
        <v>708</v>
      </c>
      <c r="B202">
        <f ca="1">_xll.BDH(A202,"BEST_EPS",$B$2,$B$2,"BEST_FPERIOD_OVERRIDE=1bf","fill=previous","Days=A")</f>
        <v>1.2150000000000001</v>
      </c>
      <c r="C202">
        <f ca="1">_xll.BDH(A202,"BEST_EPS",$B$2,$B$2,"BEST_FPERIOD_OVERRIDE=2bf","fill=previous","Days=A")</f>
        <v>1.246</v>
      </c>
      <c r="D202">
        <f ca="1">_xll.BDH(A202,"BEST_EPS",$B$2,$B$2,"BEST_FPERIOD_OVERRIDE=3bf","fill=previous","Days=A")</f>
        <v>1.282</v>
      </c>
      <c r="E202">
        <f ca="1">_xll.BDH(A202,"BEST_TARGET_PRICE",$B$2,$B$2,"fill=previous","Days=A")</f>
        <v>14.574999999999999</v>
      </c>
      <c r="F202">
        <f ca="1">_xll.BDH($A202,F$6,$B$2,$B$2,"Dir=V","Dts=H")</f>
        <v>14.65</v>
      </c>
      <c r="G202">
        <f ca="1">_xll.BDH($A202,G$6,$B$2,$B$2,"Dir=V","Dts=H")</f>
        <v>14.67</v>
      </c>
      <c r="H202">
        <f ca="1">_xll.BDH($A202,H$6,$B$2,$B$2,"Dir=V","Dts=H")</f>
        <v>14.33</v>
      </c>
      <c r="I202">
        <f ca="1">_xll.BDH($A202,I$6,$B$2,$B$2,"Dir=V","Dts=H")</f>
        <v>14.55</v>
      </c>
      <c r="J202" t="s">
        <v>1418</v>
      </c>
      <c r="K202">
        <f t="shared" si="6"/>
        <v>14.5</v>
      </c>
      <c r="L202">
        <f t="shared" si="7"/>
        <v>14.5</v>
      </c>
      <c r="M202" t="str">
        <f>_xll.BDS(A202,"BEST_ANALYST_RECS_BULK","headers=n","startrow",MATCH(1,_xll.BDS(A202,"BEST_ANALYST_RECS_BULK","headers=n","endcol=9","startcol=9","array=t"),0),"endrow",MATCH(1,_xll.BDS(A202,"BEST_ANALYST_RECS_BULK","headers=n","endcol=9","startcol=9","array=t"),0),"cols=10;rows=1")</f>
        <v>Intermonte</v>
      </c>
      <c r="N202" t="s">
        <v>984</v>
      </c>
      <c r="O202" t="s">
        <v>20</v>
      </c>
      <c r="P202">
        <v>5</v>
      </c>
      <c r="Q202" t="s">
        <v>18</v>
      </c>
      <c r="R202">
        <v>14.5</v>
      </c>
      <c r="S202" t="s">
        <v>19</v>
      </c>
      <c r="T202" s="2">
        <v>45728</v>
      </c>
      <c r="U202">
        <v>1</v>
      </c>
      <c r="V202">
        <v>52.13</v>
      </c>
      <c r="W202" t="str">
        <f>_xll.BDS(A202,"BEST_ANALYST_RECS_BULK","headers=n","startrow",MATCH(2,_xll.BDS(A202,"BEST_ANALYST_RECS_BULK","headers=n","endcol=9","startcol=9","array=t"),0),"endrow",MATCH(2,_xll.BDS(A202,"BEST_ANALYST_RECS_BULK","headers=n","endcol=9","startcol=9","array=t"),0),"cols=10;rows=1")</f>
        <v>ISS-EVA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41.46</v>
      </c>
      <c r="AG202" t="e">
        <f>_xll.BDS(A202,"BEST_ANALYST_RECS_BULK","headers=n","startrow",MATCH(3,_xll.BDS(A202,"BEST_ANALYST_RECS_BULK","headers=n","endcol=9","startcol=9","array=t"),0),"endrow",MATCH(3,_xll.BDS(A202,"BEST_ANALYST_RECS_BULK","headers=n","endcol=9","startcol=9","array=t"),0),"cols=10;rows=1")</f>
        <v>#N/A</v>
      </c>
      <c r="AH202" t="s">
        <v>32</v>
      </c>
      <c r="AI202" t="s">
        <v>24</v>
      </c>
      <c r="AJ202">
        <v>5</v>
      </c>
      <c r="AK202" t="s">
        <v>23</v>
      </c>
      <c r="AL202" t="s">
        <v>29</v>
      </c>
      <c r="AM202" t="s">
        <v>19</v>
      </c>
      <c r="AN202" s="2">
        <v>45468</v>
      </c>
      <c r="AO202">
        <v>3</v>
      </c>
      <c r="AP202">
        <v>18.32</v>
      </c>
    </row>
    <row r="203" spans="1:42" x14ac:dyDescent="0.25">
      <c r="A203" t="s">
        <v>774</v>
      </c>
      <c r="B203">
        <f ca="1">_xll.BDH(A203,"BEST_EPS",$B$2,$B$2,"BEST_FPERIOD_OVERRIDE=1bf","fill=previous","Days=A")</f>
        <v>0.92700000000000005</v>
      </c>
      <c r="C203">
        <f ca="1">_xll.BDH(A203,"BEST_EPS",$B$2,$B$2,"BEST_FPERIOD_OVERRIDE=2bf","fill=previous","Days=A")</f>
        <v>0.89900000000000002</v>
      </c>
      <c r="D203">
        <f ca="1">_xll.BDH(A203,"BEST_EPS",$B$2,$B$2,"BEST_FPERIOD_OVERRIDE=3bf","fill=previous","Days=A")</f>
        <v>0.94</v>
      </c>
      <c r="E203">
        <f ca="1">_xll.BDH(A203,"BEST_TARGET_PRICE",$B$2,$B$2,"fill=previous","Days=A")</f>
        <v>7.6959999999999997</v>
      </c>
      <c r="F203">
        <f ca="1">_xll.BDH($A203,F$6,$B$2,$B$2,"Dir=V","Dts=H")</f>
        <v>7.85</v>
      </c>
      <c r="G203">
        <f ca="1">_xll.BDH($A203,G$6,$B$2,$B$2,"Dir=V","Dts=H")</f>
        <v>7.8540000000000001</v>
      </c>
      <c r="H203">
        <f ca="1">_xll.BDH($A203,H$6,$B$2,$B$2,"Dir=V","Dts=H")</f>
        <v>7.5940000000000003</v>
      </c>
      <c r="I203">
        <f ca="1">_xll.BDH($A203,I$6,$B$2,$B$2,"Dir=V","Dts=H")</f>
        <v>7.6360000000000001</v>
      </c>
      <c r="J203" t="s">
        <v>1418</v>
      </c>
      <c r="K203">
        <f t="shared" si="6"/>
        <v>8.6499999999999986</v>
      </c>
      <c r="L203">
        <f t="shared" si="7"/>
        <v>8.6999999999999993</v>
      </c>
      <c r="M203" t="str">
        <f>_xll.BDS(A203,"BEST_ANALYST_RECS_BULK","headers=n","startrow",MATCH(1,_xll.BDS(A203,"BEST_ANALYST_RECS_BULK","headers=n","endcol=9","startcol=9","array=t"),0),"endrow",MATCH(1,_xll.BDS(A203,"BEST_ANALYST_RECS_BULK","headers=n","endcol=9","startcol=9","array=t"),0),"cols=10;rows=1")</f>
        <v>BNP Paribas Exane</v>
      </c>
      <c r="N203" t="s">
        <v>1235</v>
      </c>
      <c r="O203" t="s">
        <v>17</v>
      </c>
      <c r="P203">
        <v>5</v>
      </c>
      <c r="Q203" t="s">
        <v>18</v>
      </c>
      <c r="R203">
        <v>8.6999999999999993</v>
      </c>
      <c r="S203" t="s">
        <v>19</v>
      </c>
      <c r="T203" s="2">
        <v>45715</v>
      </c>
      <c r="U203">
        <v>1</v>
      </c>
      <c r="V203">
        <v>90.6</v>
      </c>
      <c r="W203" t="str">
        <f>_xll.BDS(A203,"BEST_ANALYST_RECS_BULK","headers=n","startrow",MATCH(2,_xll.BDS(A203,"BEST_ANALYST_RECS_BULK","headers=n","endcol=9","startcol=9","array=t"),0),"endrow",MATCH(2,_xll.BDS(A203,"BEST_ANALYST_RECS_BULK","headers=n","endcol=9","startcol=9","array=t"),0),"cols=10;rows=1")</f>
        <v>Deutsche Bank</v>
      </c>
      <c r="X203" t="s">
        <v>1080</v>
      </c>
      <c r="Y203" t="s">
        <v>20</v>
      </c>
      <c r="Z203">
        <v>5</v>
      </c>
      <c r="AA203" t="s">
        <v>23</v>
      </c>
      <c r="AB203">
        <v>8.6</v>
      </c>
      <c r="AC203" t="s">
        <v>22</v>
      </c>
      <c r="AD203" s="2">
        <v>45735</v>
      </c>
      <c r="AE203">
        <v>2</v>
      </c>
      <c r="AF203">
        <v>55.06</v>
      </c>
      <c r="AG203" t="str">
        <f>_xll.BDS(A203,"BEST_ANALYST_RECS_BULK","headers=n","startrow",MATCH(3,_xll.BDS(A203,"BEST_ANALYST_RECS_BULK","headers=n","endcol=9","startcol=9","array=t"),0),"endrow",MATCH(3,_xll.BDS(A203,"BEST_ANALYST_RECS_BULK","headers=n","endcol=9","startcol=9","array=t"),0),"cols=10;rows=1")</f>
        <v>ISS-EVA</v>
      </c>
      <c r="AH203" t="s">
        <v>32</v>
      </c>
      <c r="AI203" t="s">
        <v>28</v>
      </c>
      <c r="AJ203">
        <v>3</v>
      </c>
      <c r="AK203" t="s">
        <v>26</v>
      </c>
      <c r="AL203" t="s">
        <v>29</v>
      </c>
      <c r="AM203" t="s">
        <v>19</v>
      </c>
      <c r="AN203" s="2">
        <v>45574</v>
      </c>
      <c r="AO203">
        <v>3</v>
      </c>
      <c r="AP203">
        <v>3.6</v>
      </c>
    </row>
    <row r="204" spans="1:42" x14ac:dyDescent="0.25">
      <c r="A204" t="s">
        <v>754</v>
      </c>
      <c r="B204">
        <f ca="1">_xll.BDH(A204,"BEST_EPS",$B$2,$B$2,"BEST_FPERIOD_OVERRIDE=1bf","fill=previous","Days=A")</f>
        <v>0.94899999999999995</v>
      </c>
      <c r="C204">
        <f ca="1">_xll.BDH(A204,"BEST_EPS",$B$2,$B$2,"BEST_FPERIOD_OVERRIDE=2bf","fill=previous","Days=A")</f>
        <v>0.95299999999999996</v>
      </c>
      <c r="D204" t="str">
        <f ca="1">_xll.BDH(A204,"BEST_EPS",$B$2,$B$2,"BEST_FPERIOD_OVERRIDE=3bf","fill=previous","Days=A")</f>
        <v>#N/A N/A</v>
      </c>
      <c r="E204">
        <f ca="1">_xll.BDH(A204,"BEST_TARGET_PRICE",$B$2,$B$2,"fill=previous","Days=A")</f>
        <v>7.976</v>
      </c>
      <c r="F204">
        <f ca="1">_xll.BDH($A204,F$6,$B$2,$B$2,"Dir=V","Dts=H")</f>
        <v>7.7240000000000002</v>
      </c>
      <c r="G204">
        <f ca="1">_xll.BDH($A204,G$6,$B$2,$B$2,"Dir=V","Dts=H")</f>
        <v>7.7439999999999998</v>
      </c>
      <c r="H204">
        <f ca="1">_xll.BDH($A204,H$6,$B$2,$B$2,"Dir=V","Dts=H")</f>
        <v>7.4539999999999997</v>
      </c>
      <c r="I204">
        <f ca="1">_xll.BDH($A204,I$6,$B$2,$B$2,"Dir=V","Dts=H")</f>
        <v>7.56</v>
      </c>
      <c r="J204" t="s">
        <v>1418</v>
      </c>
      <c r="K204">
        <f t="shared" si="6"/>
        <v>6.48</v>
      </c>
      <c r="L204">
        <f t="shared" si="7"/>
        <v>4</v>
      </c>
      <c r="M204" t="str">
        <f>_xll.BDS(A204,"BEST_ANALYST_RECS_BULK","headers=n","startrow",MATCH(1,_xll.BDS(A204,"BEST_ANALYST_RECS_BULK","headers=n","endcol=9","startcol=9","array=t"),0),"endrow",MATCH(1,_xll.BDS(A204,"BEST_ANALYST_RECS_BULK","headers=n","endcol=9","startcol=9","array=t"),0),"cols=10;rows=1")</f>
        <v>Grupo Santander</v>
      </c>
      <c r="N204" t="s">
        <v>1312</v>
      </c>
      <c r="O204" t="s">
        <v>17</v>
      </c>
      <c r="P204">
        <v>5</v>
      </c>
      <c r="Q204" t="s">
        <v>18</v>
      </c>
      <c r="R204">
        <v>4</v>
      </c>
      <c r="S204" t="s">
        <v>19</v>
      </c>
      <c r="T204" s="2">
        <v>45727</v>
      </c>
      <c r="U204">
        <v>1</v>
      </c>
      <c r="V204">
        <v>94.14</v>
      </c>
      <c r="W204" t="str">
        <f>_xll.BDS(A204,"BEST_ANALYST_RECS_BULK","headers=n","startrow",MATCH(2,_xll.BDS(A204,"BEST_ANALYST_RECS_BULK","headers=n","endcol=9","startcol=9","array=t"),0),"endrow",MATCH(2,_xll.BDS(A204,"BEST_ANALYST_RECS_BULK","headers=n","endcol=9","startcol=9","array=t"),0),"cols=10;rows=1")</f>
        <v>Keefe Bruyette &amp; Woods</v>
      </c>
      <c r="X204" t="s">
        <v>864</v>
      </c>
      <c r="Y204" t="s">
        <v>17</v>
      </c>
      <c r="Z204">
        <v>5</v>
      </c>
      <c r="AA204" t="s">
        <v>18</v>
      </c>
      <c r="AB204">
        <v>8.75</v>
      </c>
      <c r="AC204" t="s">
        <v>19</v>
      </c>
      <c r="AD204" s="2">
        <v>45712</v>
      </c>
      <c r="AE204">
        <v>2</v>
      </c>
      <c r="AF204">
        <v>90.26</v>
      </c>
      <c r="AG204" t="str">
        <f>_xll.BDS(A204,"BEST_ANALYST_RECS_BULK","headers=n","startrow",MATCH(3,_xll.BDS(A204,"BEST_ANALYST_RECS_BULK","headers=n","endcol=9","startcol=9","array=t"),0),"endrow",MATCH(3,_xll.BDS(A204,"BEST_ANALYST_RECS_BULK","headers=n","endcol=9","startcol=9","array=t"),0),"cols=10;rows=1")</f>
        <v>Sadif Investment Analytics</v>
      </c>
      <c r="AH204" t="s">
        <v>32</v>
      </c>
      <c r="AI204" t="s">
        <v>28</v>
      </c>
      <c r="AJ204">
        <v>3</v>
      </c>
      <c r="AK204" t="s">
        <v>26</v>
      </c>
      <c r="AL204">
        <v>6.69</v>
      </c>
      <c r="AM204" t="s">
        <v>47</v>
      </c>
      <c r="AN204" s="2">
        <v>45588</v>
      </c>
      <c r="AO204">
        <v>3</v>
      </c>
      <c r="AP204">
        <v>41.2</v>
      </c>
    </row>
    <row r="205" spans="1:42" x14ac:dyDescent="0.25">
      <c r="A205" t="s">
        <v>758</v>
      </c>
      <c r="B205">
        <f ca="1">_xll.BDH(A205,"BEST_EPS",$B$2,$B$2,"BEST_FPERIOD_OVERRIDE=1bf","fill=previous","Days=A")</f>
        <v>5.0839999999999996</v>
      </c>
      <c r="C205">
        <f ca="1">_xll.BDH(A205,"BEST_EPS",$B$2,$B$2,"BEST_FPERIOD_OVERRIDE=2bf","fill=previous","Days=A")</f>
        <v>5.2539999999999996</v>
      </c>
      <c r="D205">
        <f ca="1">_xll.BDH(A205,"BEST_EPS",$B$2,$B$2,"BEST_FPERIOD_OVERRIDE=3bf","fill=previous","Days=A")</f>
        <v>5.2789999999999999</v>
      </c>
      <c r="E205">
        <f ca="1">_xll.BDH(A205,"BEST_TARGET_PRICE",$B$2,$B$2,"fill=previous","Days=A")</f>
        <v>46.517000000000003</v>
      </c>
      <c r="F205">
        <f ca="1">_xll.BDH($A205,F$6,$B$2,$B$2,"Dir=V","Dts=H")</f>
        <v>53.3</v>
      </c>
      <c r="G205">
        <f ca="1">_xll.BDH($A205,G$6,$B$2,$B$2,"Dir=V","Dts=H")</f>
        <v>53.55</v>
      </c>
      <c r="H205">
        <f ca="1">_xll.BDH($A205,H$6,$B$2,$B$2,"Dir=V","Dts=H")</f>
        <v>51.35</v>
      </c>
      <c r="I205">
        <f ca="1">_xll.BDH($A205,I$6,$B$2,$B$2,"Dir=V","Dts=H")</f>
        <v>52.05</v>
      </c>
      <c r="J205" t="s">
        <v>1418</v>
      </c>
      <c r="K205">
        <f t="shared" si="6"/>
        <v>42.366666666666667</v>
      </c>
      <c r="L205">
        <f t="shared" si="7"/>
        <v>47</v>
      </c>
      <c r="M205" t="e">
        <f>_xll.BDS(A205,"BEST_ANALYST_RECS_BULK","headers=n","startrow",MATCH(1,_xll.BDS(A205,"BEST_ANALYST_RECS_BULK","headers=n","endcol=9","startcol=9","array=t"),0),"endrow",MATCH(1,_xll.BDS(A205,"BEST_ANALYST_RECS_BULK","headers=n","endcol=9","startcol=9","array=t"),0),"cols=10;rows=1")</f>
        <v>#N/A</v>
      </c>
      <c r="N205" t="s">
        <v>1255</v>
      </c>
      <c r="O205" t="s">
        <v>17</v>
      </c>
      <c r="P205">
        <v>5</v>
      </c>
      <c r="Q205" t="s">
        <v>18</v>
      </c>
      <c r="R205">
        <v>26</v>
      </c>
      <c r="S205" t="s">
        <v>19</v>
      </c>
      <c r="T205" s="2">
        <v>45719</v>
      </c>
      <c r="U205">
        <v>1</v>
      </c>
      <c r="V205">
        <v>54.22</v>
      </c>
      <c r="W205" t="str">
        <f>_xll.BDS(A205,"BEST_ANALYST_RECS_BULK","headers=n","startrow",MATCH(2,_xll.BDS(A205,"BEST_ANALYST_RECS_BULK","headers=n","endcol=9","startcol=9","array=t"),0),"endrow",MATCH(2,_xll.BDS(A205,"BEST_ANALYST_RECS_BULK","headers=n","endcol=9","startcol=9","array=t"),0),"cols=10;rows=1")</f>
        <v>Equita SIM</v>
      </c>
      <c r="X205" t="s">
        <v>1361</v>
      </c>
      <c r="Y205" t="s">
        <v>20</v>
      </c>
      <c r="Z205">
        <v>5</v>
      </c>
      <c r="AA205" t="s">
        <v>18</v>
      </c>
      <c r="AB205">
        <v>47</v>
      </c>
      <c r="AC205" t="s">
        <v>19</v>
      </c>
      <c r="AD205" s="2">
        <v>45730</v>
      </c>
      <c r="AE205">
        <v>2</v>
      </c>
      <c r="AF205">
        <v>47.5</v>
      </c>
      <c r="AG205" t="str">
        <f>_xll.BDS(A205,"BEST_ANALYST_RECS_BULK","headers=n","startrow",MATCH(3,_xll.BDS(A205,"BEST_ANALYST_RECS_BULK","headers=n","endcol=9","startcol=9","array=t"),0),"endrow",MATCH(3,_xll.BDS(A205,"BEST_ANALYST_RECS_BULK","headers=n","endcol=9","startcol=9","array=t"),0),"cols=10;rows=1")</f>
        <v>AlphaValue/Baader Europe</v>
      </c>
      <c r="AH205" t="s">
        <v>866</v>
      </c>
      <c r="AI205" t="s">
        <v>844</v>
      </c>
      <c r="AJ205">
        <v>2</v>
      </c>
      <c r="AK205" t="s">
        <v>26</v>
      </c>
      <c r="AL205">
        <v>54.1</v>
      </c>
      <c r="AM205" t="s">
        <v>27</v>
      </c>
      <c r="AN205" s="2">
        <v>45723</v>
      </c>
      <c r="AO205">
        <v>3</v>
      </c>
      <c r="AP205">
        <v>19.350000000000001</v>
      </c>
    </row>
    <row r="206" spans="1:42" x14ac:dyDescent="0.25">
      <c r="A206" t="s">
        <v>660</v>
      </c>
      <c r="B206">
        <f ca="1">_xll.BDH(A206,"BEST_EPS",$B$2,$B$2,"BEST_FPERIOD_OVERRIDE=1bf","fill=previous","Days=A")</f>
        <v>0.313</v>
      </c>
      <c r="C206">
        <f ca="1">_xll.BDH(A206,"BEST_EPS",$B$2,$B$2,"BEST_FPERIOD_OVERRIDE=2bf","fill=previous","Days=A")</f>
        <v>0.35</v>
      </c>
      <c r="D206">
        <f ca="1">_xll.BDH(A206,"BEST_EPS",$B$2,$B$2,"BEST_FPERIOD_OVERRIDE=3bf","fill=previous","Days=A")</f>
        <v>0.38700000000000001</v>
      </c>
      <c r="E206">
        <f ca="1">_xll.BDH(A206,"BEST_TARGET_PRICE",$B$2,$B$2,"fill=previous","Days=A")</f>
        <v>7.1959999999999997</v>
      </c>
      <c r="F206">
        <f ca="1">_xll.BDH($A206,F$6,$B$2,$B$2,"Dir=V","Dts=H")</f>
        <v>5.8460000000000001</v>
      </c>
      <c r="G206">
        <f ca="1">_xll.BDH($A206,G$6,$B$2,$B$2,"Dir=V","Dts=H")</f>
        <v>5.9820000000000002</v>
      </c>
      <c r="H206">
        <f ca="1">_xll.BDH($A206,H$6,$B$2,$B$2,"Dir=V","Dts=H")</f>
        <v>5.8179999999999996</v>
      </c>
      <c r="I206">
        <f ca="1">_xll.BDH($A206,I$6,$B$2,$B$2,"Dir=V","Dts=H")</f>
        <v>5.9820000000000002</v>
      </c>
      <c r="J206" t="s">
        <v>1418</v>
      </c>
      <c r="K206">
        <f t="shared" si="6"/>
        <v>6.3</v>
      </c>
      <c r="L206">
        <f t="shared" si="7"/>
        <v>5.5</v>
      </c>
      <c r="M206" t="str">
        <f>_xll.BDS(A206,"BEST_ANALYST_RECS_BULK","headers=n","startrow",MATCH(1,_xll.BDS(A206,"BEST_ANALYST_RECS_BULK","headers=n","endcol=9","startcol=9","array=t"),0),"endrow",MATCH(1,_xll.BDS(A206,"BEST_ANALYST_RECS_BULK","headers=n","endcol=9","startcol=9","array=t"),0),"cols=10;rows=1")</f>
        <v>Sadif Investment Analytics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tr">
        <f>_xll.BDS(A206,"BEST_ANALYST_RECS_BULK","headers=n","startrow",MATCH(2,_xll.BDS(A206,"BEST_ANALYST_RECS_BULK","headers=n","endcol=9","startcol=9","array=t"),0),"endrow",MATCH(2,_xll.BDS(A206,"BEST_ANALYST_RECS_BULK","headers=n","endcol=9","startcol=9","array=t"),0),"cols=10;rows=1")</f>
        <v>Redburn Atlantic</v>
      </c>
      <c r="X206" t="s">
        <v>1323</v>
      </c>
      <c r="Y206" t="s">
        <v>30</v>
      </c>
      <c r="Z206">
        <v>1</v>
      </c>
      <c r="AA206" t="s">
        <v>18</v>
      </c>
      <c r="AB206">
        <v>5.5</v>
      </c>
      <c r="AC206" t="s">
        <v>19</v>
      </c>
      <c r="AD206" s="2">
        <v>45730</v>
      </c>
      <c r="AE206">
        <v>2</v>
      </c>
      <c r="AF206">
        <v>34.92</v>
      </c>
      <c r="AG206" t="str">
        <f>_xll.BDS(A206,"BEST_ANALYST_RECS_BULK","headers=n","startrow",MATCH(3,_xll.BDS(A206,"BEST_ANALYST_RECS_BULK","headers=n","endcol=9","startcol=9","array=t"),0),"endrow",MATCH(3,_xll.BDS(A206,"BEST_ANALYST_RECS_BULK","headers=n","endcol=9","startcol=9","array=t"),0),"cols=10;rows=1")</f>
        <v>Mediobanca</v>
      </c>
      <c r="AH206" t="s">
        <v>1215</v>
      </c>
      <c r="AI206" t="s">
        <v>17</v>
      </c>
      <c r="AJ206">
        <v>5</v>
      </c>
      <c r="AK206" t="s">
        <v>18</v>
      </c>
      <c r="AL206">
        <v>7.1</v>
      </c>
      <c r="AM206" t="s">
        <v>22</v>
      </c>
      <c r="AN206" s="2">
        <v>45721</v>
      </c>
      <c r="AO206">
        <v>3</v>
      </c>
      <c r="AP206">
        <v>10.41</v>
      </c>
    </row>
    <row r="207" spans="1:42" x14ac:dyDescent="0.25">
      <c r="A207" t="s">
        <v>806</v>
      </c>
      <c r="B207">
        <f ca="1">_xll.BDH(A207,"BEST_EPS",$B$2,$B$2,"BEST_FPERIOD_OVERRIDE=1bf","fill=previous","Days=A")</f>
        <v>4.3710000000000004</v>
      </c>
      <c r="C207">
        <f ca="1">_xll.BDH(A207,"BEST_EPS",$B$2,$B$2,"BEST_FPERIOD_OVERRIDE=2bf","fill=previous","Days=A")</f>
        <v>5.05</v>
      </c>
      <c r="D207">
        <f ca="1">_xll.BDH(A207,"BEST_EPS",$B$2,$B$2,"BEST_FPERIOD_OVERRIDE=3bf","fill=previous","Days=A")</f>
        <v>5.7030000000000003</v>
      </c>
      <c r="E207">
        <f ca="1">_xll.BDH(A207,"BEST_TARGET_PRICE",$B$2,$B$2,"fill=previous","Days=A")</f>
        <v>110.313</v>
      </c>
      <c r="F207">
        <f ca="1">_xll.BDH($A207,F$6,$B$2,$B$2,"Dir=V","Dts=H")</f>
        <v>95.78</v>
      </c>
      <c r="G207">
        <f ca="1">_xll.BDH($A207,G$6,$B$2,$B$2,"Dir=V","Dts=H")</f>
        <v>97.42</v>
      </c>
      <c r="H207">
        <f ca="1">_xll.BDH($A207,H$6,$B$2,$B$2,"Dir=V","Dts=H")</f>
        <v>94.1</v>
      </c>
      <c r="I207">
        <f ca="1">_xll.BDH($A207,I$6,$B$2,$B$2,"Dir=V","Dts=H")</f>
        <v>94.1</v>
      </c>
      <c r="J207" t="s">
        <v>1418</v>
      </c>
      <c r="K207">
        <f t="shared" si="6"/>
        <v>115</v>
      </c>
      <c r="L207">
        <f t="shared" si="7"/>
        <v>110</v>
      </c>
      <c r="M207" t="e">
        <f>_xll.BDS(A207,"BEST_ANALYST_RECS_BULK","headers=n","startrow",MATCH(1,_xll.BDS(A207,"BEST_ANALYST_RECS_BULK","headers=n","endcol=9","startcol=9","array=t"),0),"endrow",MATCH(1,_xll.BDS(A207,"BEST_ANALYST_RECS_BULK","headers=n","endcol=9","startcol=9","array=t"),0),"cols=10;rows=1")</f>
        <v>#N/A</v>
      </c>
      <c r="N207" t="s">
        <v>1030</v>
      </c>
      <c r="O207" t="s">
        <v>832</v>
      </c>
      <c r="P207">
        <v>4</v>
      </c>
      <c r="Q207" t="s">
        <v>18</v>
      </c>
      <c r="R207">
        <v>120</v>
      </c>
      <c r="S207" t="s">
        <v>27</v>
      </c>
      <c r="T207" s="2">
        <v>45658</v>
      </c>
      <c r="U207">
        <v>1</v>
      </c>
      <c r="V207">
        <v>26.11</v>
      </c>
      <c r="W207" t="str">
        <f>_xll.BDS(A207,"BEST_ANALYST_RECS_BULK","headers=n","startrow",MATCH(2,_xll.BDS(A207,"BEST_ANALYST_RECS_BULK","headers=n","endcol=9","startcol=9","array=t"),0),"endrow",MATCH(2,_xll.BDS(A207,"BEST_ANALYST_RECS_BULK","headers=n","endcol=9","startcol=9","array=t"),0),"cols=10;rows=1")</f>
        <v>HSBC</v>
      </c>
      <c r="X207" t="s">
        <v>893</v>
      </c>
      <c r="Y207" t="s">
        <v>28</v>
      </c>
      <c r="Z207">
        <v>3</v>
      </c>
      <c r="AA207" t="s">
        <v>18</v>
      </c>
      <c r="AB207">
        <v>110</v>
      </c>
      <c r="AC207" t="s">
        <v>19</v>
      </c>
      <c r="AD207" s="2">
        <v>45665</v>
      </c>
      <c r="AE207">
        <v>2</v>
      </c>
      <c r="AF207">
        <v>16.39</v>
      </c>
      <c r="AG207" t="str">
        <f>_xll.BDS(A207,"BEST_ANALYST_RECS_BULK","headers=n","startrow",MATCH(3,_xll.BDS(A207,"BEST_ANALYST_RECS_BULK","headers=n","endcol=9","startcol=9","array=t"),0),"endrow",MATCH(3,_xll.BDS(A207,"BEST_ANALYST_RECS_BULK","headers=n","endcol=9","startcol=9","array=t"),0),"cols=10;rows=1")</f>
        <v>Sadif Investment Analytics</v>
      </c>
      <c r="AH207" t="s">
        <v>32</v>
      </c>
      <c r="AI207" t="s">
        <v>54</v>
      </c>
      <c r="AJ207">
        <v>1</v>
      </c>
      <c r="AK207" t="s">
        <v>18</v>
      </c>
      <c r="AL207" t="s">
        <v>29</v>
      </c>
      <c r="AM207" t="s">
        <v>19</v>
      </c>
      <c r="AN207" s="2">
        <v>45715</v>
      </c>
      <c r="AO207">
        <v>3</v>
      </c>
      <c r="AP207">
        <v>11.85</v>
      </c>
    </row>
    <row r="208" spans="1:42" x14ac:dyDescent="0.25">
      <c r="A208" t="s">
        <v>185</v>
      </c>
      <c r="B208">
        <f ca="1">_xll.BDH(A208,"BEST_EPS",$B$2,$B$2,"BEST_FPERIOD_OVERRIDE=1bf","fill=previous","Days=A")</f>
        <v>0.68100000000000005</v>
      </c>
      <c r="C208">
        <f ca="1">_xll.BDH(A208,"BEST_EPS",$B$2,$B$2,"BEST_FPERIOD_OVERRIDE=2bf","fill=previous","Days=A")</f>
        <v>0.69699999999999995</v>
      </c>
      <c r="D208">
        <f ca="1">_xll.BDH(A208,"BEST_EPS",$B$2,$B$2,"BEST_FPERIOD_OVERRIDE=3bf","fill=previous","Days=A")</f>
        <v>0.70799999999999996</v>
      </c>
      <c r="E208">
        <f ca="1">_xll.BDH(A208,"BEST_TARGET_PRICE",$B$2,$B$2,"fill=previous","Days=A")</f>
        <v>8.0589999999999993</v>
      </c>
      <c r="F208">
        <f ca="1">_xll.BDH($A208,F$6,$B$2,$B$2,"Dir=V","Dts=H")</f>
        <v>7.1929999999999996</v>
      </c>
      <c r="G208">
        <f ca="1">_xll.BDH($A208,G$6,$B$2,$B$2,"Dir=V","Dts=H")</f>
        <v>7.26</v>
      </c>
      <c r="H208">
        <f ca="1">_xll.BDH($A208,H$6,$B$2,$B$2,"Dir=V","Dts=H")</f>
        <v>7.1669999999999998</v>
      </c>
      <c r="I208">
        <f ca="1">_xll.BDH($A208,I$6,$B$2,$B$2,"Dir=V","Dts=H")</f>
        <v>7.2489999999999997</v>
      </c>
      <c r="J208" t="s">
        <v>1418</v>
      </c>
      <c r="K208">
        <f t="shared" si="6"/>
        <v>8.1666666666666661</v>
      </c>
      <c r="L208">
        <f t="shared" si="7"/>
        <v>8.3000000000000007</v>
      </c>
      <c r="M208" t="str">
        <f>_xll.BDS(A208,"BEST_ANALYST_RECS_BULK","headers=n","startrow",MATCH(1,_xll.BDS(A208,"BEST_ANALYST_RECS_BULK","headers=n","endcol=9","startcol=9","array=t"),0),"endrow",MATCH(1,_xll.BDS(A208,"BEST_ANALYST_RECS_BULK","headers=n","endcol=9","startcol=9","array=t"),0),"cols=10;rows=1")</f>
        <v>DBS Bank</v>
      </c>
      <c r="N208" t="s">
        <v>1290</v>
      </c>
      <c r="O208" t="s">
        <v>20</v>
      </c>
      <c r="P208">
        <v>5</v>
      </c>
      <c r="Q208" t="s">
        <v>18</v>
      </c>
      <c r="R208">
        <v>8.3000000000000007</v>
      </c>
      <c r="S208" t="s">
        <v>19</v>
      </c>
      <c r="T208" s="2">
        <v>45618</v>
      </c>
      <c r="U208">
        <v>1</v>
      </c>
      <c r="V208">
        <v>27.01</v>
      </c>
      <c r="W208" t="str">
        <f>_xll.BDS(A208,"BEST_ANALYST_RECS_BULK","headers=n","startrow",MATCH(2,_xll.BDS(A208,"BEST_ANALYST_RECS_BULK","headers=n","endcol=9","startcol=9","array=t"),0),"endrow",MATCH(2,_xll.BDS(A208,"BEST_ANALYST_RECS_BULK","headers=n","endcol=9","startcol=9","array=t"),0),"cols=10;rows=1")</f>
        <v>Morgan Stanley</v>
      </c>
      <c r="X208" t="s">
        <v>1289</v>
      </c>
      <c r="Y208" t="s">
        <v>35</v>
      </c>
      <c r="Z208">
        <v>5</v>
      </c>
      <c r="AA208" t="s">
        <v>18</v>
      </c>
      <c r="AB208">
        <v>8</v>
      </c>
      <c r="AC208" t="s">
        <v>22</v>
      </c>
      <c r="AD208" s="2">
        <v>45729</v>
      </c>
      <c r="AE208">
        <v>2</v>
      </c>
      <c r="AF208">
        <v>26.95</v>
      </c>
      <c r="AG208" t="str">
        <f>_xll.BDS(A208,"BEST_ANALYST_RECS_BULK","headers=n","startrow",MATCH(3,_xll.BDS(A208,"BEST_ANALYST_RECS_BULK","headers=n","endcol=9","startcol=9","array=t"),0),"endrow",MATCH(3,_xll.BDS(A208,"BEST_ANALYST_RECS_BULK","headers=n","endcol=9","startcol=9","array=t"),0),"cols=10;rows=1")</f>
        <v>Mediobanca</v>
      </c>
      <c r="AH208" t="s">
        <v>1407</v>
      </c>
      <c r="AI208" t="s">
        <v>17</v>
      </c>
      <c r="AJ208">
        <v>5</v>
      </c>
      <c r="AK208" t="s">
        <v>18</v>
      </c>
      <c r="AL208">
        <v>8.1999999999999993</v>
      </c>
      <c r="AM208" t="s">
        <v>22</v>
      </c>
      <c r="AN208" s="2">
        <v>45736</v>
      </c>
      <c r="AO208">
        <v>3</v>
      </c>
      <c r="AP208">
        <v>26.55</v>
      </c>
    </row>
    <row r="209" spans="1:42" x14ac:dyDescent="0.25">
      <c r="A209" t="s">
        <v>285</v>
      </c>
      <c r="B209">
        <f ca="1">_xll.BDH(A209,"BEST_EPS",$B$2,$B$2,"BEST_FPERIOD_OVERRIDE=1bf","fill=previous","Days=A")</f>
        <v>1.7110000000000001</v>
      </c>
      <c r="C209">
        <f ca="1">_xll.BDH(A209,"BEST_EPS",$B$2,$B$2,"BEST_FPERIOD_OVERRIDE=2bf","fill=previous","Days=A")</f>
        <v>1.8959999999999999</v>
      </c>
      <c r="D209">
        <f ca="1">_xll.BDH(A209,"BEST_EPS",$B$2,$B$2,"BEST_FPERIOD_OVERRIDE=3bf","fill=previous","Days=A")</f>
        <v>2.0760000000000001</v>
      </c>
      <c r="E209">
        <f ca="1">_xll.BDH(A209,"BEST_TARGET_PRICE",$B$2,$B$2,"fill=previous","Days=A")</f>
        <v>15.776</v>
      </c>
      <c r="F209">
        <f ca="1">_xll.BDH($A209,F$6,$B$2,$B$2,"Dir=V","Dts=H")</f>
        <v>14.37</v>
      </c>
      <c r="G209">
        <f ca="1">_xll.BDH($A209,G$6,$B$2,$B$2,"Dir=V","Dts=H")</f>
        <v>14.46</v>
      </c>
      <c r="H209">
        <f ca="1">_xll.BDH($A209,H$6,$B$2,$B$2,"Dir=V","Dts=H")</f>
        <v>14.218</v>
      </c>
      <c r="I209">
        <f ca="1">_xll.BDH($A209,I$6,$B$2,$B$2,"Dir=V","Dts=H")</f>
        <v>14.446</v>
      </c>
      <c r="J209" t="s">
        <v>1418</v>
      </c>
      <c r="K209">
        <f t="shared" si="6"/>
        <v>17.266666666666666</v>
      </c>
      <c r="L209">
        <f t="shared" si="7"/>
        <v>18</v>
      </c>
      <c r="M209" t="str">
        <f>_xll.BDS(A209,"BEST_ANALYST_RECS_BULK","headers=n","startrow",MATCH(1,_xll.BDS(A209,"BEST_ANALYST_RECS_BULK","headers=n","endcol=9","startcol=9","array=t"),0),"endrow",MATCH(1,_xll.BDS(A209,"BEST_ANALYST_RECS_BULK","headers=n","endcol=9","startcol=9","array=t"),0),"cols=10;rows=1")</f>
        <v>JP Morgan</v>
      </c>
      <c r="N209" t="s">
        <v>1055</v>
      </c>
      <c r="O209" t="s">
        <v>24</v>
      </c>
      <c r="P209">
        <v>5</v>
      </c>
      <c r="Q209" t="s">
        <v>18</v>
      </c>
      <c r="R209">
        <v>18</v>
      </c>
      <c r="S209" t="s">
        <v>19</v>
      </c>
      <c r="T209" s="2">
        <v>45719</v>
      </c>
      <c r="U209">
        <v>1</v>
      </c>
      <c r="V209">
        <v>9.9499999999999993</v>
      </c>
      <c r="W209" t="str">
        <f>_xll.BDS(A209,"BEST_ANALYST_RECS_BULK","headers=n","startrow",MATCH(2,_xll.BDS(A209,"BEST_ANALYST_RECS_BULK","headers=n","endcol=9","startcol=9","array=t"),0),"endrow",MATCH(2,_xll.BDS(A209,"BEST_ANALYST_RECS_BULK","headers=n","endcol=9","startcol=9","array=t"),0),"cols=10;rows=1")</f>
        <v>Intesa Sanpaolo</v>
      </c>
      <c r="X209" t="s">
        <v>1431</v>
      </c>
      <c r="Y209" t="s">
        <v>20</v>
      </c>
      <c r="Z209">
        <v>5</v>
      </c>
      <c r="AA209" t="s">
        <v>18</v>
      </c>
      <c r="AB209">
        <v>16.3</v>
      </c>
      <c r="AC209" t="s">
        <v>22</v>
      </c>
      <c r="AD209" s="2">
        <v>45735</v>
      </c>
      <c r="AE209">
        <v>2</v>
      </c>
      <c r="AF209">
        <v>5.23</v>
      </c>
      <c r="AG209" t="str">
        <f>_xll.BDS(A209,"BEST_ANALYST_RECS_BULK","headers=n","startrow",MATCH(3,_xll.BDS(A209,"BEST_ANALYST_RECS_BULK","headers=n","endcol=9","startcol=9","array=t"),0),"endrow",MATCH(3,_xll.BDS(A209,"BEST_ANALYST_RECS_BULK","headers=n","endcol=9","startcol=9","array=t"),0),"cols=10;rows=1")</f>
        <v>Redburn Atlantic</v>
      </c>
      <c r="AH209" t="s">
        <v>1479</v>
      </c>
      <c r="AI209" t="s">
        <v>20</v>
      </c>
      <c r="AJ209">
        <v>5</v>
      </c>
      <c r="AK209" t="s">
        <v>18</v>
      </c>
      <c r="AL209">
        <v>17.5</v>
      </c>
      <c r="AM209" t="s">
        <v>19</v>
      </c>
      <c r="AN209" s="2">
        <v>45691</v>
      </c>
      <c r="AO209">
        <v>3</v>
      </c>
      <c r="AP209">
        <v>4.33</v>
      </c>
    </row>
    <row r="210" spans="1:42" x14ac:dyDescent="0.25">
      <c r="A210" t="s">
        <v>666</v>
      </c>
      <c r="B210">
        <f ca="1">_xll.BDH(A210,"BEST_EPS",$B$2,$B$2,"BEST_FPERIOD_OVERRIDE=1bf","fill=previous","Days=A")</f>
        <v>0.99099999999999999</v>
      </c>
      <c r="C210">
        <f ca="1">_xll.BDH(A210,"BEST_EPS",$B$2,$B$2,"BEST_FPERIOD_OVERRIDE=2bf","fill=previous","Days=A")</f>
        <v>1.048</v>
      </c>
      <c r="D210">
        <f ca="1">_xll.BDH(A210,"BEST_EPS",$B$2,$B$2,"BEST_FPERIOD_OVERRIDE=3bf","fill=previous","Days=A")</f>
        <v>1.153</v>
      </c>
      <c r="E210">
        <f ca="1">_xll.BDH(A210,"BEST_TARGET_PRICE",$B$2,$B$2,"fill=previous","Days=A")</f>
        <v>19.268999999999998</v>
      </c>
      <c r="F210">
        <f ca="1">_xll.BDH($A210,F$6,$B$2,$B$2,"Dir=V","Dts=H")</f>
        <v>18.72</v>
      </c>
      <c r="G210">
        <f ca="1">_xll.BDH($A210,G$6,$B$2,$B$2,"Dir=V","Dts=H")</f>
        <v>18.829999999999998</v>
      </c>
      <c r="H210">
        <f ca="1">_xll.BDH($A210,H$6,$B$2,$B$2,"Dir=V","Dts=H")</f>
        <v>18.324999999999999</v>
      </c>
      <c r="I210">
        <f ca="1">_xll.BDH($A210,I$6,$B$2,$B$2,"Dir=V","Dts=H")</f>
        <v>18.645</v>
      </c>
      <c r="J210" t="s">
        <v>1418</v>
      </c>
      <c r="K210">
        <f t="shared" si="6"/>
        <v>19.833333333333332</v>
      </c>
      <c r="L210">
        <f t="shared" si="7"/>
        <v>19.7</v>
      </c>
      <c r="M210" t="str">
        <f>_xll.BDS(A210,"BEST_ANALYST_RECS_BULK","headers=n","startrow",MATCH(1,_xll.BDS(A210,"BEST_ANALYST_RECS_BULK","headers=n","endcol=9","startcol=9","array=t"),0),"endrow",MATCH(1,_xll.BDS(A210,"BEST_ANALYST_RECS_BULK","headers=n","endcol=9","startcol=9","array=t"),0),"cols=10;rows=1")</f>
        <v>Intesa Sanpaolo</v>
      </c>
      <c r="N210" t="s">
        <v>840</v>
      </c>
      <c r="O210" t="s">
        <v>20</v>
      </c>
      <c r="P210">
        <v>5</v>
      </c>
      <c r="Q210" t="s">
        <v>18</v>
      </c>
      <c r="R210">
        <v>19.7</v>
      </c>
      <c r="S210" t="s">
        <v>22</v>
      </c>
      <c r="T210" s="2">
        <v>45723</v>
      </c>
      <c r="U210">
        <v>1</v>
      </c>
      <c r="V210">
        <v>44.71</v>
      </c>
      <c r="W210" t="str">
        <f>_xll.BDS(A210,"BEST_ANALYST_RECS_BULK","headers=n","startrow",MATCH(2,_xll.BDS(A210,"BEST_ANALYST_RECS_BULK","headers=n","endcol=9","startcol=9","array=t"),0),"endrow",MATCH(2,_xll.BDS(A210,"BEST_ANALYST_RECS_BULK","headers=n","endcol=9","startcol=9","array=t"),0),"cols=10;rows=1")</f>
        <v>JP Morgan</v>
      </c>
      <c r="X210" t="s">
        <v>894</v>
      </c>
      <c r="Y210" t="s">
        <v>24</v>
      </c>
      <c r="Z210">
        <v>5</v>
      </c>
      <c r="AA210" t="s">
        <v>18</v>
      </c>
      <c r="AB210">
        <v>19.8</v>
      </c>
      <c r="AC210" t="s">
        <v>19</v>
      </c>
      <c r="AD210" s="2">
        <v>45698</v>
      </c>
      <c r="AE210">
        <v>2</v>
      </c>
      <c r="AF210">
        <v>43.7</v>
      </c>
      <c r="AG210" t="str">
        <f>_xll.BDS(A210,"BEST_ANALYST_RECS_BULK","headers=n","startrow",MATCH(3,_xll.BDS(A210,"BEST_ANALYST_RECS_BULK","headers=n","endcol=9","startcol=9","array=t"),0),"endrow",MATCH(3,_xll.BDS(A210,"BEST_ANALYST_RECS_BULK","headers=n","endcol=9","startcol=9","array=t"),0),"cols=10;rows=1")</f>
        <v>Banca Akros (ESN)</v>
      </c>
      <c r="AH210" t="s">
        <v>1147</v>
      </c>
      <c r="AI210" t="s">
        <v>25</v>
      </c>
      <c r="AJ210">
        <v>3</v>
      </c>
      <c r="AK210" t="s">
        <v>18</v>
      </c>
      <c r="AL210">
        <v>20</v>
      </c>
      <c r="AM210" t="s">
        <v>19</v>
      </c>
      <c r="AN210" s="2">
        <v>45729</v>
      </c>
      <c r="AO210">
        <v>3</v>
      </c>
      <c r="AP210">
        <v>42</v>
      </c>
    </row>
    <row r="211" spans="1:42" x14ac:dyDescent="0.25">
      <c r="A211" t="s">
        <v>315</v>
      </c>
      <c r="B211">
        <f ca="1">_xll.BDH(A211,"BEST_EPS",$B$2,$B$2,"BEST_FPERIOD_OVERRIDE=1bf","fill=previous","Days=A")</f>
        <v>2.7330000000000001</v>
      </c>
      <c r="C211">
        <f ca="1">_xll.BDH(A211,"BEST_EPS",$B$2,$B$2,"BEST_FPERIOD_OVERRIDE=2bf","fill=previous","Days=A")</f>
        <v>2.96</v>
      </c>
      <c r="D211">
        <f ca="1">_xll.BDH(A211,"BEST_EPS",$B$2,$B$2,"BEST_FPERIOD_OVERRIDE=3bf","fill=previous","Days=A")</f>
        <v>3.25</v>
      </c>
      <c r="E211">
        <f ca="1">_xll.BDH(A211,"BEST_TARGET_PRICE",$B$2,$B$2,"fill=previous","Days=A")</f>
        <v>30.616</v>
      </c>
      <c r="F211">
        <f ca="1">_xll.BDH($A211,F$6,$B$2,$B$2,"Dir=V","Dts=H")</f>
        <v>32.799999999999997</v>
      </c>
      <c r="G211">
        <f ca="1">_xll.BDH($A211,G$6,$B$2,$B$2,"Dir=V","Dts=H")</f>
        <v>32.869999999999997</v>
      </c>
      <c r="H211">
        <f ca="1">_xll.BDH($A211,H$6,$B$2,$B$2,"Dir=V","Dts=H")</f>
        <v>32.33</v>
      </c>
      <c r="I211">
        <f ca="1">_xll.BDH($A211,I$6,$B$2,$B$2,"Dir=V","Dts=H")</f>
        <v>32.43</v>
      </c>
      <c r="J211" t="s">
        <v>1418</v>
      </c>
      <c r="K211">
        <f t="shared" si="6"/>
        <v>29.956666666666667</v>
      </c>
      <c r="L211">
        <f t="shared" si="7"/>
        <v>33.1</v>
      </c>
      <c r="M211" t="str">
        <f>_xll.BDS(A211,"BEST_ANALYST_RECS_BULK","headers=n","startrow",MATCH(1,_xll.BDS(A211,"BEST_ANALYST_RECS_BULK","headers=n","endcol=9","startcol=9","array=t"),0),"endrow",MATCH(1,_xll.BDS(A211,"BEST_ANALYST_RECS_BULK","headers=n","endcol=9","startcol=9","array=t"),0),"cols=10;rows=1")</f>
        <v>Intesa Sanpaolo</v>
      </c>
      <c r="N211" t="s">
        <v>840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45730</v>
      </c>
      <c r="U211">
        <v>1</v>
      </c>
      <c r="V211">
        <v>48.7</v>
      </c>
      <c r="W211" t="str">
        <f>_xll.BDS(A211,"BEST_ANALYST_RECS_BULK","headers=n","startrow",MATCH(2,_xll.BDS(A211,"BEST_ANALYST_RECS_BULK","headers=n","endcol=9","startcol=9","array=t"),0),"endrow",MATCH(2,_xll.BDS(A211,"BEST_ANALYST_RECS_BULK","headers=n","endcol=9","startcol=9","array=t"),0),"cols=10;rows=1")</f>
        <v>Sadif Investment Analytics</v>
      </c>
      <c r="X211" t="s">
        <v>32</v>
      </c>
      <c r="Y211" t="s">
        <v>20</v>
      </c>
      <c r="Z211">
        <v>5</v>
      </c>
      <c r="AA211" t="s">
        <v>18</v>
      </c>
      <c r="AB211">
        <v>24.77</v>
      </c>
      <c r="AC211" t="s">
        <v>879</v>
      </c>
      <c r="AD211" s="2">
        <v>45621</v>
      </c>
      <c r="AE211">
        <v>2</v>
      </c>
      <c r="AF211">
        <v>42.79</v>
      </c>
      <c r="AG211" t="str">
        <f>_xll.BDS(A211,"BEST_ANALYST_RECS_BULK","headers=n","startrow",MATCH(3,_xll.BDS(A211,"BEST_ANALYST_RECS_BULK","headers=n","endcol=9","startcol=9","array=t"),0),"endrow",MATCH(3,_xll.BDS(A211,"BEST_ANALYST_RECS_BULK","headers=n","endcol=9","startcol=9","array=t"),0),"cols=10;rows=1")</f>
        <v>Banca Akros (ESN)</v>
      </c>
      <c r="AH211" t="s">
        <v>1147</v>
      </c>
      <c r="AI211" t="s">
        <v>25</v>
      </c>
      <c r="AJ211">
        <v>3</v>
      </c>
      <c r="AK211" t="s">
        <v>18</v>
      </c>
      <c r="AL211">
        <v>32</v>
      </c>
      <c r="AM211" t="s">
        <v>19</v>
      </c>
      <c r="AN211" s="2">
        <v>45730</v>
      </c>
      <c r="AO211">
        <v>3</v>
      </c>
      <c r="AP211">
        <v>39.44</v>
      </c>
    </row>
    <row r="212" spans="1:42" x14ac:dyDescent="0.25">
      <c r="A212" t="s">
        <v>620</v>
      </c>
      <c r="B212">
        <f ca="1">_xll.BDH(A212,"BEST_EPS",$B$2,$B$2,"BEST_FPERIOD_OVERRIDE=1bf","fill=previous","Days=A")</f>
        <v>0.45300000000000001</v>
      </c>
      <c r="C212">
        <f ca="1">_xll.BDH(A212,"BEST_EPS",$B$2,$B$2,"BEST_FPERIOD_OVERRIDE=2bf","fill=previous","Days=A")</f>
        <v>0.49199999999999999</v>
      </c>
      <c r="D212">
        <f ca="1">_xll.BDH(A212,"BEST_EPS",$B$2,$B$2,"BEST_FPERIOD_OVERRIDE=3bf","fill=previous","Days=A")</f>
        <v>0.501</v>
      </c>
      <c r="E212">
        <f ca="1">_xll.BDH(A212,"BEST_TARGET_PRICE",$B$2,$B$2,"fill=previous","Days=A")</f>
        <v>11.862</v>
      </c>
      <c r="F212">
        <f ca="1">_xll.BDH($A212,F$6,$B$2,$B$2,"Dir=V","Dts=H")</f>
        <v>9.4350000000000005</v>
      </c>
      <c r="G212">
        <f ca="1">_xll.BDH($A212,G$6,$B$2,$B$2,"Dir=V","Dts=H")</f>
        <v>9.51</v>
      </c>
      <c r="H212">
        <f ca="1">_xll.BDH($A212,H$6,$B$2,$B$2,"Dir=V","Dts=H")</f>
        <v>9.3849999999999998</v>
      </c>
      <c r="I212">
        <f ca="1">_xll.BDH($A212,I$6,$B$2,$B$2,"Dir=V","Dts=H")</f>
        <v>9.42</v>
      </c>
      <c r="J212" t="s">
        <v>1418</v>
      </c>
      <c r="K212">
        <f t="shared" si="6"/>
        <v>12.4</v>
      </c>
      <c r="L212">
        <f t="shared" si="7"/>
        <v>12.4</v>
      </c>
      <c r="M212" t="str">
        <f>_xll.BDS(A212,"BEST_ANALYST_RECS_BULK","headers=n","startrow",MATCH(1,_xll.BDS(A212,"BEST_ANALYST_RECS_BULK","headers=n","endcol=9","startcol=9","array=t"),0),"endrow",MATCH(1,_xll.BDS(A212,"BEST_ANALYST_RECS_BULK","headers=n","endcol=9","startcol=9","array=t"),0),"cols=10;rows=1")</f>
        <v>Grupo Santander</v>
      </c>
      <c r="N212" t="s">
        <v>1095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45721</v>
      </c>
      <c r="U212">
        <v>1</v>
      </c>
      <c r="V212">
        <v>5.6</v>
      </c>
      <c r="W212" t="str">
        <f>_xll.BDS(A212,"BEST_ANALYST_RECS_BULK","headers=n","startrow",MATCH(2,_xll.BDS(A212,"BEST_ANALYST_RECS_BULK","headers=n","endcol=9","startcol=9","array=t"),0),"endrow",MATCH(2,_xll.BDS(A212,"BEST_ANALYST_RECS_BULK","headers=n","endcol=9","startcol=9","array=t"),0),"cols=10;rows=1")</f>
        <v>ISS-EVA</v>
      </c>
      <c r="X212" t="s">
        <v>32</v>
      </c>
      <c r="Y212" t="s">
        <v>30</v>
      </c>
      <c r="Z212">
        <v>1</v>
      </c>
      <c r="AA212" t="s">
        <v>18</v>
      </c>
      <c r="AB212" t="s">
        <v>29</v>
      </c>
      <c r="AC212" t="s">
        <v>19</v>
      </c>
      <c r="AD212" s="2">
        <v>45069</v>
      </c>
      <c r="AE212">
        <v>2</v>
      </c>
      <c r="AF212">
        <v>4.66</v>
      </c>
      <c r="AG212" t="e">
        <f>_xll.BDS(A212,"BEST_ANALYST_RECS_BULK","headers=n","startrow",MATCH(3,_xll.BDS(A212,"BEST_ANALYST_RECS_BULK","headers=n","endcol=9","startcol=9","array=t"),0),"endrow",MATCH(3,_xll.BDS(A212,"BEST_ANALYST_RECS_BULK","headers=n","endcol=9","startcol=9","array=t"),0),"cols=10;rows=1")</f>
        <v>#N/A</v>
      </c>
      <c r="AH212" t="s">
        <v>32</v>
      </c>
      <c r="AI212" t="s">
        <v>30</v>
      </c>
      <c r="AJ212">
        <v>1</v>
      </c>
      <c r="AK212" t="s">
        <v>18</v>
      </c>
      <c r="AL212" t="s">
        <v>29</v>
      </c>
      <c r="AM212" t="s">
        <v>19</v>
      </c>
      <c r="AN212" s="2">
        <v>45069</v>
      </c>
      <c r="AO212">
        <v>3</v>
      </c>
      <c r="AP212">
        <v>1.95</v>
      </c>
    </row>
    <row r="213" spans="1:42" x14ac:dyDescent="0.25">
      <c r="A213" t="s">
        <v>209</v>
      </c>
      <c r="B213">
        <f ca="1">_xll.BDH(A213,"BEST_EPS",$B$2,$B$2,"BEST_FPERIOD_OVERRIDE=1bf","fill=previous","Days=A")</f>
        <v>0.52200000000000002</v>
      </c>
      <c r="C213">
        <f ca="1">_xll.BDH(A213,"BEST_EPS",$B$2,$B$2,"BEST_FPERIOD_OVERRIDE=2bf","fill=previous","Days=A")</f>
        <v>0.54300000000000004</v>
      </c>
      <c r="D213">
        <f ca="1">_xll.BDH(A213,"BEST_EPS",$B$2,$B$2,"BEST_FPERIOD_OVERRIDE=3bf","fill=previous","Days=A")</f>
        <v>0.55400000000000005</v>
      </c>
      <c r="E213">
        <f ca="1">_xll.BDH(A213,"BEST_TARGET_PRICE",$B$2,$B$2,"fill=previous","Days=A")</f>
        <v>4.87</v>
      </c>
      <c r="F213">
        <f ca="1">_xll.BDH($A213,F$6,$B$2,$B$2,"Dir=V","Dts=H")</f>
        <v>4.9569999999999999</v>
      </c>
      <c r="G213">
        <f ca="1">_xll.BDH($A213,G$6,$B$2,$B$2,"Dir=V","Dts=H")</f>
        <v>4.9675000000000002</v>
      </c>
      <c r="H213">
        <f ca="1">_xll.BDH($A213,H$6,$B$2,$B$2,"Dir=V","Dts=H")</f>
        <v>4.7640000000000002</v>
      </c>
      <c r="I213">
        <f ca="1">_xll.BDH($A213,I$6,$B$2,$B$2,"Dir=V","Dts=H")</f>
        <v>4.8040000000000003</v>
      </c>
      <c r="J213" t="s">
        <v>1418</v>
      </c>
      <c r="K213">
        <f t="shared" si="6"/>
        <v>4.92</v>
      </c>
      <c r="L213">
        <f t="shared" si="7"/>
        <v>5.6</v>
      </c>
      <c r="M213" t="str">
        <f>_xll.BDS(A213,"BEST_ANALYST_RECS_BULK","headers=n","startrow",MATCH(1,_xll.BDS(A213,"BEST_ANALYST_RECS_BULK","headers=n","endcol=9","startcol=9","array=t"),0),"endrow",MATCH(1,_xll.BDS(A213,"BEST_ANALYST_RECS_BULK","headers=n","endcol=9","startcol=9","array=t"),0),"cols=10;rows=1")</f>
        <v>Morgan Stanley</v>
      </c>
      <c r="N213" t="s">
        <v>921</v>
      </c>
      <c r="O213" t="s">
        <v>35</v>
      </c>
      <c r="P213">
        <v>5</v>
      </c>
      <c r="Q213" t="s">
        <v>18</v>
      </c>
      <c r="R213">
        <v>5.6</v>
      </c>
      <c r="S213" t="s">
        <v>22</v>
      </c>
      <c r="T213" s="2">
        <v>45722</v>
      </c>
      <c r="U213">
        <v>1</v>
      </c>
      <c r="V213">
        <v>64.62</v>
      </c>
      <c r="W213" t="str">
        <f>_xll.BDS(A213,"BEST_ANALYST_RECS_BULK","headers=n","startrow",MATCH(2,_xll.BDS(A213,"BEST_ANALYST_RECS_BULK","headers=n","endcol=9","startcol=9","array=t"),0),"endrow",MATCH(2,_xll.BDS(A213,"BEST_ANALYST_RECS_BULK","headers=n","endcol=9","startcol=9","array=t"),0),"cols=10;rows=1")</f>
        <v>Banco Sabadell</v>
      </c>
      <c r="X213" t="s">
        <v>1079</v>
      </c>
      <c r="Y213" t="s">
        <v>45</v>
      </c>
      <c r="Z213">
        <v>1</v>
      </c>
      <c r="AA213" t="s">
        <v>26</v>
      </c>
      <c r="AB213">
        <v>4.5</v>
      </c>
      <c r="AC213" t="s">
        <v>22</v>
      </c>
      <c r="AD213" s="2">
        <v>45665</v>
      </c>
      <c r="AE213">
        <v>2</v>
      </c>
      <c r="AF213">
        <v>7.32</v>
      </c>
      <c r="AG213" t="str">
        <f>_xll.BDS(A213,"BEST_ANALYST_RECS_BULK","headers=n","startrow",MATCH(3,_xll.BDS(A213,"BEST_ANALYST_RECS_BULK","headers=n","endcol=9","startcol=9","array=t"),0),"endrow",MATCH(3,_xll.BDS(A213,"BEST_ANALYST_RECS_BULK","headers=n","endcol=9","startcol=9","array=t"),0),"cols=10;rows=1")</f>
        <v>Autonomous Research</v>
      </c>
      <c r="AH213" t="s">
        <v>1326</v>
      </c>
      <c r="AI213" t="s">
        <v>25</v>
      </c>
      <c r="AJ213">
        <v>3</v>
      </c>
      <c r="AK213" t="s">
        <v>18</v>
      </c>
      <c r="AL213">
        <v>4.66</v>
      </c>
      <c r="AM213" t="s">
        <v>19</v>
      </c>
      <c r="AN213" s="2">
        <v>45728</v>
      </c>
      <c r="AO213">
        <v>3</v>
      </c>
      <c r="AP213">
        <v>0</v>
      </c>
    </row>
    <row r="214" spans="1:42" x14ac:dyDescent="0.25">
      <c r="A214" t="s">
        <v>596</v>
      </c>
      <c r="B214">
        <f ca="1">_xll.BDH(A214,"BEST_EPS",$B$2,$B$2,"BEST_FPERIOD_OVERRIDE=1bf","fill=previous","Days=A")</f>
        <v>1.8340000000000001</v>
      </c>
      <c r="C214">
        <f ca="1">_xll.BDH(A214,"BEST_EPS",$B$2,$B$2,"BEST_FPERIOD_OVERRIDE=2bf","fill=previous","Days=A")</f>
        <v>2.173</v>
      </c>
      <c r="D214">
        <f ca="1">_xll.BDH(A214,"BEST_EPS",$B$2,$B$2,"BEST_FPERIOD_OVERRIDE=3bf","fill=previous","Days=A")</f>
        <v>2.5179999999999998</v>
      </c>
      <c r="E214">
        <f ca="1">_xll.BDH(A214,"BEST_TARGET_PRICE",$B$2,$B$2,"fill=previous","Days=A")</f>
        <v>45.034999999999997</v>
      </c>
      <c r="F214">
        <f ca="1">_xll.BDH($A214,F$6,$B$2,$B$2,"Dir=V","Dts=H")</f>
        <v>48.14</v>
      </c>
      <c r="G214">
        <f ca="1">_xll.BDH($A214,G$6,$B$2,$B$2,"Dir=V","Dts=H")</f>
        <v>48.63</v>
      </c>
      <c r="H214">
        <f ca="1">_xll.BDH($A214,H$6,$B$2,$B$2,"Dir=V","Dts=H")</f>
        <v>45.74</v>
      </c>
      <c r="I214">
        <f ca="1">_xll.BDH($A214,I$6,$B$2,$B$2,"Dir=V","Dts=H")</f>
        <v>47.44</v>
      </c>
      <c r="J214" t="s">
        <v>1418</v>
      </c>
      <c r="K214">
        <f t="shared" si="6"/>
        <v>48.75</v>
      </c>
      <c r="L214">
        <f t="shared" si="7"/>
        <v>51</v>
      </c>
      <c r="M214" t="str">
        <f>_xll.BDS(A214,"BEST_ANALYST_RECS_BULK","headers=n","startrow",MATCH(1,_xll.BDS(A214,"BEST_ANALYST_RECS_BULK","headers=n","endcol=9","startcol=9","array=t"),0),"endrow",MATCH(1,_xll.BDS(A214,"BEST_ANALYST_RECS_BULK","headers=n","endcol=9","startcol=9","array=t"),0),"cols=10;rows=1")</f>
        <v>Mediobanca</v>
      </c>
      <c r="N214" t="s">
        <v>1342</v>
      </c>
      <c r="O214" t="s">
        <v>17</v>
      </c>
      <c r="P214">
        <v>5</v>
      </c>
      <c r="Q214" t="s">
        <v>18</v>
      </c>
      <c r="R214">
        <v>51</v>
      </c>
      <c r="S214" t="s">
        <v>22</v>
      </c>
      <c r="T214" s="2">
        <v>45729</v>
      </c>
      <c r="U214">
        <v>1</v>
      </c>
      <c r="V214">
        <v>120.79</v>
      </c>
      <c r="W214" t="str">
        <f>_xll.BDS(A214,"BEST_ANALYST_RECS_BULK","headers=n","startrow",MATCH(2,_xll.BDS(A214,"BEST_ANALYST_RECS_BULK","headers=n","endcol=9","startcol=9","array=t"),0),"endrow",MATCH(2,_xll.BDS(A214,"BEST_ANALYST_RECS_BULK","headers=n","endcol=9","startcol=9","array=t"),0),"cols=10;rows=1")</f>
        <v>ISS-EVA</v>
      </c>
      <c r="X214" t="s">
        <v>32</v>
      </c>
      <c r="Y214" t="s">
        <v>24</v>
      </c>
      <c r="Z214">
        <v>5</v>
      </c>
      <c r="AA214" t="s">
        <v>23</v>
      </c>
      <c r="AB214" t="s">
        <v>29</v>
      </c>
      <c r="AC214" t="s">
        <v>19</v>
      </c>
      <c r="AD214" s="2">
        <v>45423</v>
      </c>
      <c r="AE214">
        <v>2</v>
      </c>
      <c r="AF214">
        <v>114.48</v>
      </c>
      <c r="AG214" t="str">
        <f>_xll.BDS(A214,"BEST_ANALYST_RECS_BULK","headers=n","startrow",MATCH(3,_xll.BDS(A214,"BEST_ANALYST_RECS_BULK","headers=n","endcol=9","startcol=9","array=t"),0),"endrow",MATCH(3,_xll.BDS(A214,"BEST_ANALYST_RECS_BULK","headers=n","endcol=9","startcol=9","array=t"),0),"cols=10;rows=1")</f>
        <v>Equita SIM</v>
      </c>
      <c r="AH214" t="s">
        <v>1291</v>
      </c>
      <c r="AI214" t="s">
        <v>28</v>
      </c>
      <c r="AJ214">
        <v>3</v>
      </c>
      <c r="AK214" t="s">
        <v>18</v>
      </c>
      <c r="AL214">
        <v>46.5</v>
      </c>
      <c r="AM214" t="s">
        <v>19</v>
      </c>
      <c r="AN214" s="2">
        <v>45734</v>
      </c>
      <c r="AO214">
        <v>3</v>
      </c>
      <c r="AP214">
        <v>100.22</v>
      </c>
    </row>
    <row r="215" spans="1:42" x14ac:dyDescent="0.25">
      <c r="A215" t="s">
        <v>588</v>
      </c>
      <c r="B215">
        <f ca="1">_xll.BDH(A215,"BEST_EPS",$B$2,$B$2,"BEST_FPERIOD_OVERRIDE=1bf","fill=previous","Days=A")</f>
        <v>1.7130000000000001</v>
      </c>
      <c r="C215">
        <f ca="1">_xll.BDH(A215,"BEST_EPS",$B$2,$B$2,"BEST_FPERIOD_OVERRIDE=2bf","fill=previous","Days=A")</f>
        <v>1.796</v>
      </c>
      <c r="D215">
        <f ca="1">_xll.BDH(A215,"BEST_EPS",$B$2,$B$2,"BEST_FPERIOD_OVERRIDE=3bf","fill=previous","Days=A")</f>
        <v>1.8839999999999999</v>
      </c>
      <c r="E215">
        <f ca="1">_xll.BDH(A215,"BEST_TARGET_PRICE",$B$2,$B$2,"fill=previous","Days=A")</f>
        <v>17.417999999999999</v>
      </c>
      <c r="F215">
        <f ca="1">_xll.BDH($A215,F$6,$B$2,$B$2,"Dir=V","Dts=H")</f>
        <v>18.05</v>
      </c>
      <c r="G215">
        <f ca="1">_xll.BDH($A215,G$6,$B$2,$B$2,"Dir=V","Dts=H")</f>
        <v>18.149999999999999</v>
      </c>
      <c r="H215">
        <f ca="1">_xll.BDH($A215,H$6,$B$2,$B$2,"Dir=V","Dts=H")</f>
        <v>17.600000000000001</v>
      </c>
      <c r="I215">
        <f ca="1">_xll.BDH($A215,I$6,$B$2,$B$2,"Dir=V","Dts=H")</f>
        <v>17.98</v>
      </c>
      <c r="J215" t="s">
        <v>1418</v>
      </c>
      <c r="K215">
        <f t="shared" si="6"/>
        <v>19.149999999999999</v>
      </c>
      <c r="L215">
        <f t="shared" si="7"/>
        <v>19.5</v>
      </c>
      <c r="M215" t="str">
        <f>_xll.BDS(A215,"BEST_ANALYST_RECS_BULK","headers=n","startrow",MATCH(1,_xll.BDS(A215,"BEST_ANALYST_RECS_BULK","headers=n","endcol=9","startcol=9","array=t"),0),"endrow",MATCH(1,_xll.BDS(A215,"BEST_ANALYST_RECS_BULK","headers=n","endcol=9","startcol=9","array=t"),0),"cols=10;rows=1")</f>
        <v>Equita SIM</v>
      </c>
      <c r="N215" t="s">
        <v>895</v>
      </c>
      <c r="O215" t="s">
        <v>20</v>
      </c>
      <c r="P215">
        <v>5</v>
      </c>
      <c r="Q215" t="s">
        <v>18</v>
      </c>
      <c r="R215">
        <v>19.5</v>
      </c>
      <c r="S215" t="s">
        <v>19</v>
      </c>
      <c r="T215" s="2">
        <v>45735</v>
      </c>
      <c r="U215">
        <v>1</v>
      </c>
      <c r="V215">
        <v>45.81</v>
      </c>
      <c r="W215" t="str">
        <f>_xll.BDS(A215,"BEST_ANALYST_RECS_BULK","headers=n","startrow",MATCH(2,_xll.BDS(A215,"BEST_ANALYST_RECS_BULK","headers=n","endcol=9","startcol=9","array=t"),0),"endrow",MATCH(2,_xll.BDS(A215,"BEST_ANALYST_RECS_BULK","headers=n","endcol=9","startcol=9","array=t"),0),"cols=10;rows=1")</f>
        <v>ISS-EVA</v>
      </c>
      <c r="X215" t="s">
        <v>32</v>
      </c>
      <c r="Y215" t="s">
        <v>24</v>
      </c>
      <c r="Z215">
        <v>5</v>
      </c>
      <c r="AA215" t="s">
        <v>23</v>
      </c>
      <c r="AB215" t="s">
        <v>29</v>
      </c>
      <c r="AC215" t="s">
        <v>19</v>
      </c>
      <c r="AD215" s="2">
        <v>45567</v>
      </c>
      <c r="AE215">
        <v>2</v>
      </c>
      <c r="AF215">
        <v>24.69</v>
      </c>
      <c r="AG215" t="str">
        <f>_xll.BDS(A215,"BEST_ANALYST_RECS_BULK","headers=n","startrow",MATCH(3,_xll.BDS(A215,"BEST_ANALYST_RECS_BULK","headers=n","endcol=9","startcol=9","array=t"),0),"endrow",MATCH(3,_xll.BDS(A215,"BEST_ANALYST_RECS_BULK","headers=n","endcol=9","startcol=9","array=t"),0),"cols=10;rows=1")</f>
        <v>AlphaValue/Baader Europe</v>
      </c>
      <c r="AH215" t="s">
        <v>854</v>
      </c>
      <c r="AI215" t="s">
        <v>844</v>
      </c>
      <c r="AJ215">
        <v>2</v>
      </c>
      <c r="AK215" t="s">
        <v>18</v>
      </c>
      <c r="AL215">
        <v>18.8</v>
      </c>
      <c r="AM215" t="s">
        <v>27</v>
      </c>
      <c r="AN215" s="2">
        <v>45722</v>
      </c>
      <c r="AO215">
        <v>3</v>
      </c>
      <c r="AP215">
        <v>21.45</v>
      </c>
    </row>
    <row r="216" spans="1:42" x14ac:dyDescent="0.25">
      <c r="A216" t="s">
        <v>570</v>
      </c>
      <c r="B216">
        <f ca="1">_xll.BDH(A216,"BEST_EPS",$B$2,$B$2,"BEST_FPERIOD_OVERRIDE=1bf","fill=previous","Days=A")</f>
        <v>2.5409999999999999</v>
      </c>
      <c r="C216">
        <f ca="1">_xll.BDH(A216,"BEST_EPS",$B$2,$B$2,"BEST_FPERIOD_OVERRIDE=2bf","fill=previous","Days=A")</f>
        <v>2.806</v>
      </c>
      <c r="D216">
        <f ca="1">_xll.BDH(A216,"BEST_EPS",$B$2,$B$2,"BEST_FPERIOD_OVERRIDE=3bf","fill=previous","Days=A")</f>
        <v>3.0840000000000001</v>
      </c>
      <c r="E216">
        <f ca="1">_xll.BDH(A216,"BEST_TARGET_PRICE",$B$2,$B$2,"fill=previous","Days=A")</f>
        <v>66.040999999999997</v>
      </c>
      <c r="F216">
        <f ca="1">_xll.BDH($A216,F$6,$B$2,$B$2,"Dir=V","Dts=H")</f>
        <v>61.48</v>
      </c>
      <c r="G216">
        <f ca="1">_xll.BDH($A216,G$6,$B$2,$B$2,"Dir=V","Dts=H")</f>
        <v>61.94</v>
      </c>
      <c r="H216">
        <f ca="1">_xll.BDH($A216,H$6,$B$2,$B$2,"Dir=V","Dts=H")</f>
        <v>60.96</v>
      </c>
      <c r="I216">
        <f ca="1">_xll.BDH($A216,I$6,$B$2,$B$2,"Dir=V","Dts=H")</f>
        <v>61.42</v>
      </c>
      <c r="J216" t="s">
        <v>1418</v>
      </c>
      <c r="K216">
        <f t="shared" si="6"/>
        <v>60.933333333333337</v>
      </c>
      <c r="L216">
        <f t="shared" si="7"/>
        <v>60.3</v>
      </c>
      <c r="M216" t="str">
        <f>_xll.BDS(A216,"BEST_ANALYST_RECS_BULK","headers=n","startrow",MATCH(1,_xll.BDS(A216,"BEST_ANALYST_RECS_BULK","headers=n","endcol=9","startcol=9","array=t"),0),"endrow",MATCH(1,_xll.BDS(A216,"BEST_ANALYST_RECS_BULK","headers=n","endcol=9","startcol=9","array=t"),0),"cols=10;rows=1")</f>
        <v>AlphaValue/Baader Europe</v>
      </c>
      <c r="N216" t="s">
        <v>843</v>
      </c>
      <c r="O216" t="s">
        <v>844</v>
      </c>
      <c r="P216">
        <v>2</v>
      </c>
      <c r="Q216" t="s">
        <v>23</v>
      </c>
      <c r="R216">
        <v>60.3</v>
      </c>
      <c r="S216" t="s">
        <v>27</v>
      </c>
      <c r="T216" s="2">
        <v>45722</v>
      </c>
      <c r="U216">
        <v>1</v>
      </c>
      <c r="V216">
        <v>45.33</v>
      </c>
      <c r="W216" t="str">
        <f>_xll.BDS(A216,"BEST_ANALYST_RECS_BULK","headers=n","startrow",MATCH(2,_xll.BDS(A216,"BEST_ANALYST_RECS_BULK","headers=n","endcol=9","startcol=9","array=t"),0),"endrow",MATCH(2,_xll.BDS(A216,"BEST_ANALYST_RECS_BULK","headers=n","endcol=9","startcol=9","array=t"),0),"cols=10;rows=1")</f>
        <v>Morningstar</v>
      </c>
      <c r="X216" t="s">
        <v>1143</v>
      </c>
      <c r="Y216" t="s">
        <v>30</v>
      </c>
      <c r="Z216">
        <v>1</v>
      </c>
      <c r="AA216" t="s">
        <v>18</v>
      </c>
      <c r="AB216">
        <v>47.5</v>
      </c>
      <c r="AC216" t="s">
        <v>19</v>
      </c>
      <c r="AD216" s="2">
        <v>45702</v>
      </c>
      <c r="AE216">
        <v>2</v>
      </c>
      <c r="AF216">
        <v>33.04</v>
      </c>
      <c r="AG216" t="str">
        <f>_xll.BDS(A216,"BEST_ANALYST_RECS_BULK","headers=n","startrow",MATCH(3,_xll.BDS(A216,"BEST_ANALYST_RECS_BULK","headers=n","endcol=9","startcol=9","array=t"),0),"endrow",MATCH(3,_xll.BDS(A216,"BEST_ANALYST_RECS_BULK","headers=n","endcol=9","startcol=9","array=t"),0),"cols=10;rows=1")</f>
        <v>HSBC</v>
      </c>
      <c r="AH216" t="s">
        <v>1293</v>
      </c>
      <c r="AI216" t="s">
        <v>20</v>
      </c>
      <c r="AJ216">
        <v>5</v>
      </c>
      <c r="AK216" t="s">
        <v>18</v>
      </c>
      <c r="AL216">
        <v>75</v>
      </c>
      <c r="AM216" t="s">
        <v>19</v>
      </c>
      <c r="AN216" s="2">
        <v>45726</v>
      </c>
      <c r="AO216">
        <v>3</v>
      </c>
      <c r="AP216">
        <v>23.18</v>
      </c>
    </row>
    <row r="217" spans="1:42" x14ac:dyDescent="0.25">
      <c r="A217" t="s">
        <v>712</v>
      </c>
      <c r="B217">
        <f ca="1">_xll.BDH(A217,"BEST_EPS",$B$2,$B$2,"BEST_FPERIOD_OVERRIDE=1bf","fill=previous","Days=A")</f>
        <v>0.70099999999999996</v>
      </c>
      <c r="C217">
        <f ca="1">_xll.BDH(A217,"BEST_EPS",$B$2,$B$2,"BEST_FPERIOD_OVERRIDE=2bf","fill=previous","Days=A")</f>
        <v>0.78200000000000003</v>
      </c>
      <c r="D217">
        <f ca="1">_xll.BDH(A217,"BEST_EPS",$B$2,$B$2,"BEST_FPERIOD_OVERRIDE=3bf","fill=previous","Days=A")</f>
        <v>0.85299999999999998</v>
      </c>
      <c r="E217">
        <f ca="1">_xll.BDH(A217,"BEST_TARGET_PRICE",$B$2,$B$2,"fill=previous","Days=A")</f>
        <v>7.13</v>
      </c>
      <c r="F217">
        <f ca="1">_xll.BDH($A217,F$6,$B$2,$B$2,"Dir=V","Dts=H")</f>
        <v>5.4139999999999997</v>
      </c>
      <c r="G217">
        <f ca="1">_xll.BDH($A217,G$6,$B$2,$B$2,"Dir=V","Dts=H")</f>
        <v>5.5460000000000003</v>
      </c>
      <c r="H217">
        <f ca="1">_xll.BDH($A217,H$6,$B$2,$B$2,"Dir=V","Dts=H")</f>
        <v>5.32</v>
      </c>
      <c r="I217">
        <f ca="1">_xll.BDH($A217,I$6,$B$2,$B$2,"Dir=V","Dts=H")</f>
        <v>5.4560000000000004</v>
      </c>
      <c r="J217" t="s">
        <v>1418</v>
      </c>
      <c r="K217">
        <f t="shared" si="6"/>
        <v>5.4249999999999998</v>
      </c>
      <c r="L217">
        <f t="shared" si="7"/>
        <v>6.1</v>
      </c>
      <c r="M217" t="str">
        <f>_xll.BDS(A217,"BEST_ANALYST_RECS_BULK","headers=n","startrow",MATCH(1,_xll.BDS(A217,"BEST_ANALYST_RECS_BULK","headers=n","endcol=9","startcol=9","array=t"),0),"endrow",MATCH(1,_xll.BDS(A217,"BEST_ANALYST_RECS_BULK","headers=n","endcol=9","startcol=9","array=t"),0),"cols=10;rows=1")</f>
        <v>ISS-EVA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13.04</v>
      </c>
      <c r="W217" t="str">
        <f>_xll.BDS(A217,"BEST_ANALYST_RECS_BULK","headers=n","startrow",MATCH(2,_xll.BDS(A217,"BEST_ANALYST_RECS_BULK","headers=n","endcol=9","startcol=9","array=t"),0),"endrow",MATCH(2,_xll.BDS(A217,"BEST_ANALYST_RECS_BULK","headers=n","endcol=9","startcol=9","array=t"),0),"cols=10;rows=1")</f>
        <v>Autonomous Research</v>
      </c>
      <c r="X217" t="s">
        <v>995</v>
      </c>
      <c r="Y217" t="s">
        <v>25</v>
      </c>
      <c r="Z217">
        <v>3</v>
      </c>
      <c r="AA217" t="s">
        <v>18</v>
      </c>
      <c r="AB217">
        <v>6.1</v>
      </c>
      <c r="AC217" t="s">
        <v>22</v>
      </c>
      <c r="AD217" s="2">
        <v>45719</v>
      </c>
      <c r="AE217">
        <v>2</v>
      </c>
      <c r="AF217">
        <v>0</v>
      </c>
      <c r="AG217" t="str">
        <f>_xll.BDS(A217,"BEST_ANALYST_RECS_BULK","headers=n","startrow",MATCH(3,_xll.BDS(A217,"BEST_ANALYST_RECS_BULK","headers=n","endcol=9","startcol=9","array=t"),0),"endrow",MATCH(3,_xll.BDS(A217,"BEST_ANALYST_RECS_BULK","headers=n","endcol=9","startcol=9","array=t"),0),"cols=10;rows=1")</f>
        <v>Morgan Stanley</v>
      </c>
      <c r="AH217" t="s">
        <v>1082</v>
      </c>
      <c r="AI217" t="s">
        <v>44</v>
      </c>
      <c r="AJ217">
        <v>1</v>
      </c>
      <c r="AK217" t="s">
        <v>18</v>
      </c>
      <c r="AL217">
        <v>4.75</v>
      </c>
      <c r="AM217" t="s">
        <v>22</v>
      </c>
      <c r="AN217" s="2">
        <v>45716</v>
      </c>
      <c r="AO217">
        <v>3</v>
      </c>
      <c r="AP217">
        <v>-3.84</v>
      </c>
    </row>
    <row r="218" spans="1:42" x14ac:dyDescent="0.25">
      <c r="A218" t="s">
        <v>828</v>
      </c>
      <c r="B218">
        <f ca="1">_xll.BDH(A218,"BEST_EPS",$B$2,$B$2,"BEST_FPERIOD_OVERRIDE=1bf","fill=previous","Days=A")</f>
        <v>0.61</v>
      </c>
      <c r="C218">
        <f ca="1">_xll.BDH(A218,"BEST_EPS",$B$2,$B$2,"BEST_FPERIOD_OVERRIDE=2bf","fill=previous","Days=A")</f>
        <v>0.68100000000000005</v>
      </c>
      <c r="D218">
        <f ca="1">_xll.BDH(A218,"BEST_EPS",$B$2,$B$2,"BEST_FPERIOD_OVERRIDE=3bf","fill=previous","Days=A")</f>
        <v>0.73299999999999998</v>
      </c>
      <c r="E218">
        <f ca="1">_xll.BDH(A218,"BEST_TARGET_PRICE",$B$2,$B$2,"fill=previous","Days=A")</f>
        <v>6.6529999999999996</v>
      </c>
      <c r="F218">
        <f ca="1">_xll.BDH($A218,F$6,$B$2,$B$2,"Dir=V","Dts=H")</f>
        <v>5.8920000000000003</v>
      </c>
      <c r="G218">
        <f ca="1">_xll.BDH($A218,G$6,$B$2,$B$2,"Dir=V","Dts=H")</f>
        <v>5.9279999999999999</v>
      </c>
      <c r="H218">
        <f ca="1">_xll.BDH($A218,H$6,$B$2,$B$2,"Dir=V","Dts=H")</f>
        <v>5.8339999999999996</v>
      </c>
      <c r="I218">
        <f ca="1">_xll.BDH($A218,I$6,$B$2,$B$2,"Dir=V","Dts=H")</f>
        <v>5.9219999999999997</v>
      </c>
      <c r="J218" t="s">
        <v>1418</v>
      </c>
      <c r="K218">
        <f t="shared" si="6"/>
        <v>6.84</v>
      </c>
      <c r="L218">
        <f t="shared" si="7"/>
        <v>6.32</v>
      </c>
      <c r="M218" t="str">
        <f>_xll.BDS(A218,"BEST_ANALYST_RECS_BULK","headers=n","startrow",MATCH(1,_xll.BDS(A218,"BEST_ANALYST_RECS_BULK","headers=n","endcol=9","startcol=9","array=t"),0),"endrow",MATCH(1,_xll.BDS(A218,"BEST_ANALYST_RECS_BULK","headers=n","endcol=9","startcol=9","array=t"),0),"cols=10;rows=1")</f>
        <v>AlphaValue/Baader Europe</v>
      </c>
      <c r="N218" t="s">
        <v>997</v>
      </c>
      <c r="O218" t="s">
        <v>844</v>
      </c>
      <c r="P218">
        <v>2</v>
      </c>
      <c r="Q218" t="s">
        <v>18</v>
      </c>
      <c r="R218">
        <v>6.32</v>
      </c>
      <c r="S218" t="s">
        <v>27</v>
      </c>
      <c r="T218" s="2">
        <v>45722</v>
      </c>
      <c r="U218">
        <v>1</v>
      </c>
      <c r="V218">
        <v>18.579999999999998</v>
      </c>
      <c r="W218" t="str">
        <f>_xll.BDS(A218,"BEST_ANALYST_RECS_BULK","headers=n","startrow",MATCH(2,_xll.BDS(A218,"BEST_ANALYST_RECS_BULK","headers=n","endcol=9","startcol=9","array=t"),0),"endrow",MATCH(2,_xll.BDS(A218,"BEST_ANALYST_RECS_BULK","headers=n","endcol=9","startcol=9","array=t"),0),"cols=10;rows=1")</f>
        <v>Oddo BHF</v>
      </c>
      <c r="X218" t="s">
        <v>1119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45723</v>
      </c>
      <c r="AE218">
        <v>2</v>
      </c>
      <c r="AF218">
        <v>16.11</v>
      </c>
      <c r="AG218" t="str">
        <f>_xll.BDS(A218,"BEST_ANALYST_RECS_BULK","headers=n","startrow",MATCH(3,_xll.BDS(A218,"BEST_ANALYST_RECS_BULK","headers=n","endcol=9","startcol=9","array=t"),0),"endrow",MATCH(3,_xll.BDS(A218,"BEST_ANALYST_RECS_BULK","headers=n","endcol=9","startcol=9","array=t"),0),"cols=10;rows=1")</f>
        <v>Intermonte</v>
      </c>
      <c r="AH218" t="s">
        <v>1382</v>
      </c>
      <c r="AI218" t="s">
        <v>17</v>
      </c>
      <c r="AJ218">
        <v>5</v>
      </c>
      <c r="AK218" t="s">
        <v>18</v>
      </c>
      <c r="AL218">
        <v>7.2</v>
      </c>
      <c r="AM218" t="s">
        <v>19</v>
      </c>
      <c r="AN218" s="2">
        <v>45715</v>
      </c>
      <c r="AO218">
        <v>3</v>
      </c>
      <c r="AP218">
        <v>12.45</v>
      </c>
    </row>
    <row r="219" spans="1:42" x14ac:dyDescent="0.25">
      <c r="A219" t="s">
        <v>526</v>
      </c>
      <c r="B219">
        <f ca="1">_xll.BDH(A219,"BEST_EPS",$B$2,$B$2,"BEST_FPERIOD_OVERRIDE=1bf","fill=previous","Days=A")</f>
        <v>3.984</v>
      </c>
      <c r="C219">
        <f ca="1">_xll.BDH(A219,"BEST_EPS",$B$2,$B$2,"BEST_FPERIOD_OVERRIDE=2bf","fill=previous","Days=A")</f>
        <v>4.5389999999999997</v>
      </c>
      <c r="D219">
        <f ca="1">_xll.BDH(A219,"BEST_EPS",$B$2,$B$2,"BEST_FPERIOD_OVERRIDE=3bf","fill=previous","Days=A")</f>
        <v>5.0519999999999996</v>
      </c>
      <c r="E219">
        <f ca="1">_xll.BDH(A219,"BEST_TARGET_PRICE",$B$2,$B$2,"fill=previous","Days=A")</f>
        <v>70.025000000000006</v>
      </c>
      <c r="F219">
        <f ca="1">_xll.BDH($A219,F$6,$B$2,$B$2,"Dir=V","Dts=H")</f>
        <v>59.64</v>
      </c>
      <c r="G219">
        <f ca="1">_xll.BDH($A219,G$6,$B$2,$B$2,"Dir=V","Dts=H")</f>
        <v>60.12</v>
      </c>
      <c r="H219">
        <f ca="1">_xll.BDH($A219,H$6,$B$2,$B$2,"Dir=V","Dts=H")</f>
        <v>57.74</v>
      </c>
      <c r="I219">
        <f ca="1">_xll.BDH($A219,I$6,$B$2,$B$2,"Dir=V","Dts=H")</f>
        <v>58</v>
      </c>
      <c r="J219" t="s">
        <v>1418</v>
      </c>
      <c r="K219">
        <f t="shared" si="6"/>
        <v>68</v>
      </c>
      <c r="L219">
        <f t="shared" si="7"/>
        <v>60</v>
      </c>
      <c r="M219" t="str">
        <f>_xll.BDS(A219,"BEST_ANALYST_RECS_BULK","headers=n","startrow",MATCH(1,_xll.BDS(A219,"BEST_ANALYST_RECS_BULK","headers=n","endcol=9","startcol=9","array=t"),0),"endrow",MATCH(1,_xll.BDS(A219,"BEST_ANALYST_RECS_BULK","headers=n","endcol=9","startcol=9","array=t"),0),"cols=10;rows=1")</f>
        <v>Morgan Stanley</v>
      </c>
      <c r="N219" t="s">
        <v>861</v>
      </c>
      <c r="O219" t="s">
        <v>48</v>
      </c>
      <c r="P219">
        <v>3</v>
      </c>
      <c r="Q219" t="s">
        <v>18</v>
      </c>
      <c r="R219">
        <v>60</v>
      </c>
      <c r="S219" t="s">
        <v>22</v>
      </c>
      <c r="T219" s="2">
        <v>45728</v>
      </c>
      <c r="U219">
        <v>1</v>
      </c>
      <c r="V219">
        <v>31.52</v>
      </c>
      <c r="W219" t="str">
        <f>_xll.BDS(A219,"BEST_ANALYST_RECS_BULK","headers=n","startrow",MATCH(2,_xll.BDS(A219,"BEST_ANALYST_RECS_BULK","headers=n","endcol=9","startcol=9","array=t"),0),"endrow",MATCH(2,_xll.BDS(A219,"BEST_ANALYST_RECS_BULK","headers=n","endcol=9","startcol=9","array=t"),0),"cols=10;rows=1")</f>
        <v>Citi</v>
      </c>
      <c r="X219" t="s">
        <v>1222</v>
      </c>
      <c r="Y219" t="s">
        <v>20</v>
      </c>
      <c r="Z219">
        <v>5</v>
      </c>
      <c r="AA219" t="s">
        <v>18</v>
      </c>
      <c r="AB219">
        <v>69</v>
      </c>
      <c r="AC219" t="s">
        <v>19</v>
      </c>
      <c r="AD219" s="2">
        <v>45733</v>
      </c>
      <c r="AE219">
        <v>2</v>
      </c>
      <c r="AF219">
        <v>19.04</v>
      </c>
      <c r="AG219" t="str">
        <f>_xll.BDS(A219,"BEST_ANALYST_RECS_BULK","headers=n","startrow",MATCH(3,_xll.BDS(A219,"BEST_ANALYST_RECS_BULK","headers=n","endcol=9","startcol=9","array=t"),0),"endrow",MATCH(3,_xll.BDS(A219,"BEST_ANALYST_RECS_BULK","headers=n","endcol=9","startcol=9","array=t"),0),"cols=10;rows=1")</f>
        <v>Bernstein</v>
      </c>
      <c r="AH219" t="s">
        <v>1066</v>
      </c>
      <c r="AI219" t="s">
        <v>17</v>
      </c>
      <c r="AJ219">
        <v>5</v>
      </c>
      <c r="AK219" t="s">
        <v>18</v>
      </c>
      <c r="AL219">
        <v>75</v>
      </c>
      <c r="AM219" t="s">
        <v>19</v>
      </c>
      <c r="AN219" s="2">
        <v>45730</v>
      </c>
      <c r="AO219">
        <v>3</v>
      </c>
      <c r="AP219">
        <v>17.12</v>
      </c>
    </row>
    <row r="220" spans="1:42" x14ac:dyDescent="0.25">
      <c r="A220" t="s">
        <v>544</v>
      </c>
      <c r="B220">
        <f ca="1">_xll.BDH(A220,"BEST_EPS",$B$2,$B$2,"BEST_FPERIOD_OVERRIDE=1bf","fill=previous","Days=A")</f>
        <v>1.671</v>
      </c>
      <c r="C220">
        <f ca="1">_xll.BDH(A220,"BEST_EPS",$B$2,$B$2,"BEST_FPERIOD_OVERRIDE=2bf","fill=previous","Days=A")</f>
        <v>1.7649999999999999</v>
      </c>
      <c r="D220">
        <f ca="1">_xll.BDH(A220,"BEST_EPS",$B$2,$B$2,"BEST_FPERIOD_OVERRIDE=3bf","fill=previous","Days=A")</f>
        <v>1.837</v>
      </c>
      <c r="E220">
        <f ca="1">_xll.BDH(A220,"BEST_TARGET_PRICE",$B$2,$B$2,"fill=previous","Days=A")</f>
        <v>16.044</v>
      </c>
      <c r="F220">
        <f ca="1">_xll.BDH($A220,F$6,$B$2,$B$2,"Dir=V","Dts=H")</f>
        <v>16.535</v>
      </c>
      <c r="G220">
        <f ca="1">_xll.BDH($A220,G$6,$B$2,$B$2,"Dir=V","Dts=H")</f>
        <v>16.594999999999999</v>
      </c>
      <c r="H220">
        <f ca="1">_xll.BDH($A220,H$6,$B$2,$B$2,"Dir=V","Dts=H")</f>
        <v>16.335000000000001</v>
      </c>
      <c r="I220">
        <f ca="1">_xll.BDH($A220,I$6,$B$2,$B$2,"Dir=V","Dts=H")</f>
        <v>16.434999999999999</v>
      </c>
      <c r="J220" t="s">
        <v>1418</v>
      </c>
      <c r="K220">
        <f t="shared" si="6"/>
        <v>16.933333333333334</v>
      </c>
      <c r="L220">
        <f t="shared" si="7"/>
        <v>17.3</v>
      </c>
      <c r="M220" t="str">
        <f>_xll.BDS(A220,"BEST_ANALYST_RECS_BULK","headers=n","startrow",MATCH(1,_xll.BDS(A220,"BEST_ANALYST_RECS_BULK","headers=n","endcol=9","startcol=9","array=t"),0),"endrow",MATCH(1,_xll.BDS(A220,"BEST_ANALYST_RECS_BULK","headers=n","endcol=9","startcol=9","array=t"),0),"cols=10;rows=1")</f>
        <v>Berenberg</v>
      </c>
      <c r="N220" t="s">
        <v>1258</v>
      </c>
      <c r="O220" t="s">
        <v>20</v>
      </c>
      <c r="P220">
        <v>5</v>
      </c>
      <c r="Q220" t="s">
        <v>18</v>
      </c>
      <c r="R220">
        <v>17.3</v>
      </c>
      <c r="S220" t="s">
        <v>19</v>
      </c>
      <c r="T220" s="2">
        <v>45727</v>
      </c>
      <c r="U220">
        <v>1</v>
      </c>
      <c r="V220">
        <v>53.78</v>
      </c>
      <c r="W220" t="e">
        <f>_xll.BDS(A220,"BEST_ANALYST_RECS_BULK","headers=n","startrow",MATCH(2,_xll.BDS(A220,"BEST_ANALYST_RECS_BULK","headers=n","endcol=9","startcol=9","array=t"),0),"endrow",MATCH(2,_xll.BDS(A220,"BEST_ANALYST_RECS_BULK","headers=n","endcol=9","startcol=9","array=t"),0),"cols=10;rows=1")</f>
        <v>#N/A</v>
      </c>
      <c r="X220" t="s">
        <v>1080</v>
      </c>
      <c r="Y220" t="s">
        <v>20</v>
      </c>
      <c r="Z220">
        <v>5</v>
      </c>
      <c r="AA220" t="s">
        <v>18</v>
      </c>
      <c r="AB220">
        <v>17</v>
      </c>
      <c r="AC220" t="s">
        <v>22</v>
      </c>
      <c r="AD220" s="2">
        <v>45726</v>
      </c>
      <c r="AE220">
        <v>2</v>
      </c>
      <c r="AF220">
        <v>47.88</v>
      </c>
      <c r="AG220" t="str">
        <f>_xll.BDS(A220,"BEST_ANALYST_RECS_BULK","headers=n","startrow",MATCH(3,_xll.BDS(A220,"BEST_ANALYST_RECS_BULK","headers=n","endcol=9","startcol=9","array=t"),0),"endrow",MATCH(3,_xll.BDS(A220,"BEST_ANALYST_RECS_BULK","headers=n","endcol=9","startcol=9","array=t"),0),"cols=10;rows=1")</f>
        <v>BNP Paribas Exane</v>
      </c>
      <c r="AH220" t="s">
        <v>1358</v>
      </c>
      <c r="AI220" t="s">
        <v>17</v>
      </c>
      <c r="AJ220">
        <v>5</v>
      </c>
      <c r="AK220" t="s">
        <v>18</v>
      </c>
      <c r="AL220">
        <v>16.5</v>
      </c>
      <c r="AM220" t="s">
        <v>19</v>
      </c>
      <c r="AN220" s="2">
        <v>45709</v>
      </c>
      <c r="AO220">
        <v>3</v>
      </c>
      <c r="AP220">
        <v>40.54</v>
      </c>
    </row>
    <row r="221" spans="1:42" x14ac:dyDescent="0.25">
      <c r="A221" t="s">
        <v>622</v>
      </c>
      <c r="B221">
        <f ca="1">_xll.BDH(A221,"BEST_EPS",$B$2,$B$2,"BEST_FPERIOD_OVERRIDE=1bf","fill=previous","Days=A")</f>
        <v>3.1709999999999998</v>
      </c>
      <c r="C221">
        <f ca="1">_xll.BDH(A221,"BEST_EPS",$B$2,$B$2,"BEST_FPERIOD_OVERRIDE=2bf","fill=previous","Days=A")</f>
        <v>3.4129999999999998</v>
      </c>
      <c r="D221">
        <f ca="1">_xll.BDH(A221,"BEST_EPS",$B$2,$B$2,"BEST_FPERIOD_OVERRIDE=3bf","fill=previous","Days=A")</f>
        <v>3.6509999999999998</v>
      </c>
      <c r="E221">
        <f ca="1">_xll.BDH(A221,"BEST_TARGET_PRICE",$B$2,$B$2,"fill=previous","Days=A")</f>
        <v>59.408999999999999</v>
      </c>
      <c r="F221">
        <f ca="1">_xll.BDH($A221,F$6,$B$2,$B$2,"Dir=V","Dts=H")</f>
        <v>53.35</v>
      </c>
      <c r="G221">
        <f ca="1">_xll.BDH($A221,G$6,$B$2,$B$2,"Dir=V","Dts=H")</f>
        <v>54</v>
      </c>
      <c r="H221">
        <f ca="1">_xll.BDH($A221,H$6,$B$2,$B$2,"Dir=V","Dts=H")</f>
        <v>53.05</v>
      </c>
      <c r="I221">
        <f ca="1">_xll.BDH($A221,I$6,$B$2,$B$2,"Dir=V","Dts=H")</f>
        <v>54</v>
      </c>
      <c r="J221" t="s">
        <v>1418</v>
      </c>
      <c r="K221">
        <f t="shared" si="6"/>
        <v>62.666666666666664</v>
      </c>
      <c r="L221">
        <f t="shared" si="7"/>
        <v>71</v>
      </c>
      <c r="M221" t="str">
        <f>_xll.BDS(A221,"BEST_ANALYST_RECS_BULK","headers=n","startrow",MATCH(1,_xll.BDS(A221,"BEST_ANALYST_RECS_BULK","headers=n","endcol=9","startcol=9","array=t"),0),"endrow",MATCH(1,_xll.BDS(A221,"BEST_ANALYST_RECS_BULK","headers=n","endcol=9","startcol=9","array=t"),0),"cols=10;rows=1")</f>
        <v>Intermonte</v>
      </c>
      <c r="N221" t="s">
        <v>910</v>
      </c>
      <c r="O221" t="s">
        <v>17</v>
      </c>
      <c r="P221">
        <v>5</v>
      </c>
      <c r="Q221" t="s">
        <v>18</v>
      </c>
      <c r="R221">
        <v>71</v>
      </c>
      <c r="S221" t="s">
        <v>19</v>
      </c>
      <c r="T221" s="2">
        <v>45702</v>
      </c>
      <c r="U221">
        <v>1</v>
      </c>
      <c r="V221">
        <v>10.71</v>
      </c>
      <c r="W221" t="str">
        <f>_xll.BDS(A221,"BEST_ANALYST_RECS_BULK","headers=n","startrow",MATCH(2,_xll.BDS(A221,"BEST_ANALYST_RECS_BULK","headers=n","endcol=9","startcol=9","array=t"),0),"endrow",MATCH(2,_xll.BDS(A221,"BEST_ANALYST_RECS_BULK","headers=n","endcol=9","startcol=9","array=t"),0),"cols=10;rows=1")</f>
        <v>Deutsche Bank</v>
      </c>
      <c r="X221" t="s">
        <v>1270</v>
      </c>
      <c r="Y221" t="s">
        <v>28</v>
      </c>
      <c r="Z221">
        <v>3</v>
      </c>
      <c r="AA221" t="s">
        <v>23</v>
      </c>
      <c r="AB221">
        <v>52</v>
      </c>
      <c r="AC221" t="s">
        <v>22</v>
      </c>
      <c r="AD221" s="2">
        <v>45735</v>
      </c>
      <c r="AE221">
        <v>2</v>
      </c>
      <c r="AF221">
        <v>9.0399999999999991</v>
      </c>
      <c r="AG221" t="str">
        <f>_xll.BDS(A221,"BEST_ANALYST_RECS_BULK","headers=n","startrow",MATCH(3,_xll.BDS(A221,"BEST_ANALYST_RECS_BULK","headers=n","endcol=9","startcol=9","array=t"),0),"endrow",MATCH(3,_xll.BDS(A221,"BEST_ANALYST_RECS_BULK","headers=n","endcol=9","startcol=9","array=t"),0),"cols=10;rows=1")</f>
        <v>JP Morgan</v>
      </c>
      <c r="AH221" t="s">
        <v>909</v>
      </c>
      <c r="AI221" t="s">
        <v>24</v>
      </c>
      <c r="AJ221">
        <v>5</v>
      </c>
      <c r="AK221" t="s">
        <v>18</v>
      </c>
      <c r="AL221">
        <v>65</v>
      </c>
      <c r="AM221" t="s">
        <v>19</v>
      </c>
      <c r="AN221" s="2">
        <v>45728</v>
      </c>
      <c r="AO221">
        <v>3</v>
      </c>
      <c r="AP221">
        <v>8.7899999999999991</v>
      </c>
    </row>
    <row r="222" spans="1:42" x14ac:dyDescent="0.25">
      <c r="A222" t="s">
        <v>556</v>
      </c>
      <c r="B222">
        <f ca="1">_xll.BDH(A222,"BEST_EPS",$B$2,$B$2,"BEST_FPERIOD_OVERRIDE=1bf","fill=previous","Days=A")</f>
        <v>0.39300000000000002</v>
      </c>
      <c r="C222">
        <f ca="1">_xll.BDH(A222,"BEST_EPS",$B$2,$B$2,"BEST_FPERIOD_OVERRIDE=2bf","fill=previous","Days=A")</f>
        <v>0.40600000000000003</v>
      </c>
      <c r="D222">
        <f ca="1">_xll.BDH(A222,"BEST_EPS",$B$2,$B$2,"BEST_FPERIOD_OVERRIDE=3bf","fill=previous","Days=A")</f>
        <v>0.42099999999999999</v>
      </c>
      <c r="E222">
        <f ca="1">_xll.BDH(A222,"BEST_TARGET_PRICE",$B$2,$B$2,"fill=previous","Days=A")</f>
        <v>5.149</v>
      </c>
      <c r="F222">
        <f ca="1">_xll.BDH($A222,F$6,$B$2,$B$2,"Dir=V","Dts=H")</f>
        <v>4.6289999999999996</v>
      </c>
      <c r="G222">
        <f ca="1">_xll.BDH($A222,G$6,$B$2,$B$2,"Dir=V","Dts=H")</f>
        <v>4.6740000000000004</v>
      </c>
      <c r="H222">
        <f ca="1">_xll.BDH($A222,H$6,$B$2,$B$2,"Dir=V","Dts=H")</f>
        <v>4.5949999999999998</v>
      </c>
      <c r="I222">
        <f ca="1">_xll.BDH($A222,I$6,$B$2,$B$2,"Dir=V","Dts=H")</f>
        <v>4.6280000000000001</v>
      </c>
      <c r="J222" t="s">
        <v>1418</v>
      </c>
      <c r="K222">
        <f t="shared" si="6"/>
        <v>5.0333333333333341</v>
      </c>
      <c r="L222">
        <f t="shared" si="7"/>
        <v>4.7</v>
      </c>
      <c r="M222" t="str">
        <f>_xll.BDS(A222,"BEST_ANALYST_RECS_BULK","headers=n","startrow",MATCH(1,_xll.BDS(A222,"BEST_ANALYST_RECS_BULK","headers=n","endcol=9","startcol=9","array=t"),0),"endrow",MATCH(1,_xll.BDS(A222,"BEST_ANALYST_RECS_BULK","headers=n","endcol=9","startcol=9","array=t"),0),"cols=10;rows=1")</f>
        <v>Morningstar</v>
      </c>
      <c r="N222" t="s">
        <v>841</v>
      </c>
      <c r="O222" t="s">
        <v>28</v>
      </c>
      <c r="P222">
        <v>3</v>
      </c>
      <c r="Q222" t="s">
        <v>18</v>
      </c>
      <c r="R222">
        <v>4.7</v>
      </c>
      <c r="S222" t="s">
        <v>19</v>
      </c>
      <c r="T222" s="2">
        <v>45735</v>
      </c>
      <c r="U222">
        <v>1</v>
      </c>
      <c r="V222">
        <v>22.86</v>
      </c>
      <c r="W222" t="str">
        <f>_xll.BDS(A222,"BEST_ANALYST_RECS_BULK","headers=n","startrow",MATCH(2,_xll.BDS(A222,"BEST_ANALYST_RECS_BULK","headers=n","endcol=9","startcol=9","array=t"),0),"endrow",MATCH(2,_xll.BDS(A222,"BEST_ANALYST_RECS_BULK","headers=n","endcol=9","startcol=9","array=t"),0),"cols=10;rows=1")</f>
        <v>Intermonte</v>
      </c>
      <c r="X222" t="s">
        <v>1453</v>
      </c>
      <c r="Y222" t="s">
        <v>17</v>
      </c>
      <c r="Z222">
        <v>5</v>
      </c>
      <c r="AA222" t="s">
        <v>18</v>
      </c>
      <c r="AB222">
        <v>5.2</v>
      </c>
      <c r="AC222" t="s">
        <v>19</v>
      </c>
      <c r="AD222" s="2">
        <v>45736</v>
      </c>
      <c r="AE222">
        <v>2</v>
      </c>
      <c r="AF222">
        <v>13.59</v>
      </c>
      <c r="AG222" t="str">
        <f>_xll.BDS(A222,"BEST_ANALYST_RECS_BULK","headers=n","startrow",MATCH(3,_xll.BDS(A222,"BEST_ANALYST_RECS_BULK","headers=n","endcol=9","startcol=9","array=t"),0),"endrow",MATCH(3,_xll.BDS(A222,"BEST_ANALYST_RECS_BULK","headers=n","endcol=9","startcol=9","array=t"),0),"cols=10;rows=1")</f>
        <v>RBC Capital</v>
      </c>
      <c r="AH222" t="s">
        <v>1193</v>
      </c>
      <c r="AI222" t="s">
        <v>17</v>
      </c>
      <c r="AJ222">
        <v>5</v>
      </c>
      <c r="AK222" t="s">
        <v>18</v>
      </c>
      <c r="AL222">
        <v>5.2</v>
      </c>
      <c r="AM222" t="s">
        <v>22</v>
      </c>
      <c r="AN222" s="2">
        <v>45735</v>
      </c>
      <c r="AO222">
        <v>3</v>
      </c>
      <c r="AP222">
        <v>12.68</v>
      </c>
    </row>
    <row r="223" spans="1:42" x14ac:dyDescent="0.25">
      <c r="A223" t="s">
        <v>558</v>
      </c>
      <c r="B223">
        <f ca="1">_xll.BDH(A223,"BEST_EPS",$B$2,$B$2,"BEST_FPERIOD_OVERRIDE=1bf","fill=previous","Days=A")</f>
        <v>1.913</v>
      </c>
      <c r="C223">
        <f ca="1">_xll.BDH(A223,"BEST_EPS",$B$2,$B$2,"BEST_FPERIOD_OVERRIDE=2bf","fill=previous","Days=A")</f>
        <v>1.99</v>
      </c>
      <c r="D223">
        <f ca="1">_xll.BDH(A223,"BEST_EPS",$B$2,$B$2,"BEST_FPERIOD_OVERRIDE=3bf","fill=previous","Days=A")</f>
        <v>1.885</v>
      </c>
      <c r="E223">
        <f ca="1">_xll.BDH(A223,"BEST_TARGET_PRICE",$B$2,$B$2,"fill=previous","Days=A")</f>
        <v>19.722999999999999</v>
      </c>
      <c r="F223">
        <f ca="1">_xll.BDH($A223,F$6,$B$2,$B$2,"Dir=V","Dts=H")</f>
        <v>18.350000000000001</v>
      </c>
      <c r="G223">
        <f ca="1">_xll.BDH($A223,G$6,$B$2,$B$2,"Dir=V","Dts=H")</f>
        <v>18.47</v>
      </c>
      <c r="H223">
        <f ca="1">_xll.BDH($A223,H$6,$B$2,$B$2,"Dir=V","Dts=H")</f>
        <v>18.114999999999998</v>
      </c>
      <c r="I223">
        <f ca="1">_xll.BDH($A223,I$6,$B$2,$B$2,"Dir=V","Dts=H")</f>
        <v>18.254999999999999</v>
      </c>
      <c r="J223" t="s">
        <v>1418</v>
      </c>
      <c r="K223">
        <f t="shared" si="6"/>
        <v>20.5</v>
      </c>
      <c r="L223">
        <f t="shared" si="7"/>
        <v>20</v>
      </c>
      <c r="M223" t="str">
        <f>_xll.BDS(A223,"BEST_ANALYST_RECS_BULK","headers=n","startrow",MATCH(1,_xll.BDS(A223,"BEST_ANALYST_RECS_BULK","headers=n","endcol=9","startcol=9","array=t"),0),"endrow",MATCH(1,_xll.BDS(A223,"BEST_ANALYST_RECS_BULK","headers=n","endcol=9","startcol=9","array=t"),0),"cols=10;rows=1")</f>
        <v>Equita SIM</v>
      </c>
      <c r="N223" t="s">
        <v>895</v>
      </c>
      <c r="O223" t="s">
        <v>20</v>
      </c>
      <c r="P223">
        <v>5</v>
      </c>
      <c r="Q223" t="s">
        <v>18</v>
      </c>
      <c r="R223">
        <v>20</v>
      </c>
      <c r="S223" t="s">
        <v>19</v>
      </c>
      <c r="T223" s="2">
        <v>45709</v>
      </c>
      <c r="U223">
        <v>1</v>
      </c>
      <c r="V223">
        <v>33.93</v>
      </c>
      <c r="W223" t="str">
        <f>_xll.BDS(A223,"BEST_ANALYST_RECS_BULK","headers=n","startrow",MATCH(2,_xll.BDS(A223,"BEST_ANALYST_RECS_BULK","headers=n","endcol=9","startcol=9","array=t"),0),"endrow",MATCH(2,_xll.BDS(A223,"BEST_ANALYST_RECS_BULK","headers=n","endcol=9","startcol=9","array=t"),0),"cols=10;rows=1")</f>
        <v>Kepler Cheuvreux</v>
      </c>
      <c r="X223" t="s">
        <v>1117</v>
      </c>
      <c r="Y223" t="s">
        <v>28</v>
      </c>
      <c r="Z223">
        <v>3</v>
      </c>
      <c r="AA223" t="s">
        <v>18</v>
      </c>
      <c r="AB223">
        <v>20.5</v>
      </c>
      <c r="AC223" t="s">
        <v>19</v>
      </c>
      <c r="AD223" s="2">
        <v>45709</v>
      </c>
      <c r="AE223">
        <v>2</v>
      </c>
      <c r="AF223">
        <v>9.49</v>
      </c>
      <c r="AG223" t="str">
        <f>_xll.BDS(A223,"BEST_ANALYST_RECS_BULK","headers=n","startrow",MATCH(3,_xll.BDS(A223,"BEST_ANALYST_RECS_BULK","headers=n","endcol=9","startcol=9","array=t"),0),"endrow",MATCH(3,_xll.BDS(A223,"BEST_ANALYST_RECS_BULK","headers=n","endcol=9","startcol=9","array=t"),0),"cols=10;rows=1")</f>
        <v>TD Cowen</v>
      </c>
      <c r="AH223" t="s">
        <v>1329</v>
      </c>
      <c r="AI223" t="s">
        <v>20</v>
      </c>
      <c r="AJ223">
        <v>5</v>
      </c>
      <c r="AK223" t="s">
        <v>18</v>
      </c>
      <c r="AL223">
        <v>21</v>
      </c>
      <c r="AM223" t="s">
        <v>19</v>
      </c>
      <c r="AN223" s="2">
        <v>45728</v>
      </c>
      <c r="AO223">
        <v>3</v>
      </c>
      <c r="AP223">
        <v>5.36</v>
      </c>
    </row>
    <row r="224" spans="1:42" x14ac:dyDescent="0.25">
      <c r="A224" t="s">
        <v>822</v>
      </c>
      <c r="B224">
        <f ca="1">_xll.BDH(A224,"BEST_EPS",$B$2,$B$2,"BEST_FPERIOD_OVERRIDE=1bf","fill=previous","Days=A")</f>
        <v>2E-3</v>
      </c>
      <c r="C224">
        <f ca="1">_xll.BDH(A224,"BEST_EPS",$B$2,$B$2,"BEST_FPERIOD_OVERRIDE=2bf","fill=previous","Days=A")</f>
        <v>0.01</v>
      </c>
      <c r="D224">
        <f ca="1">_xll.BDH(A224,"BEST_EPS",$B$2,$B$2,"BEST_FPERIOD_OVERRIDE=3bf","fill=previous","Days=A")</f>
        <v>2.1999999999999999E-2</v>
      </c>
      <c r="E224">
        <f ca="1">_xll.BDH(A224,"BEST_TARGET_PRICE",$B$2,$B$2,"fill=previous","Days=A")</f>
        <v>0.34899999999999998</v>
      </c>
      <c r="F224">
        <f ca="1">_xll.BDH($A224,F$6,$B$2,$B$2,"Dir=V","Dts=H")</f>
        <v>0.29099999999999998</v>
      </c>
      <c r="G224">
        <f ca="1">_xll.BDH($A224,G$6,$B$2,$B$2,"Dir=V","Dts=H")</f>
        <v>0.29199999999999998</v>
      </c>
      <c r="H224">
        <f ca="1">_xll.BDH($A224,H$6,$B$2,$B$2,"Dir=V","Dts=H")</f>
        <v>0.28370000000000001</v>
      </c>
      <c r="I224">
        <f ca="1">_xll.BDH($A224,I$6,$B$2,$B$2,"Dir=V","Dts=H")</f>
        <v>0.2883</v>
      </c>
      <c r="J224" t="s">
        <v>1418</v>
      </c>
      <c r="K224">
        <f t="shared" si="6"/>
        <v>0.37666666666666665</v>
      </c>
      <c r="L224">
        <f t="shared" si="7"/>
        <v>0.41</v>
      </c>
      <c r="M224" t="str">
        <f>_xll.BDS(A224,"BEST_ANALYST_RECS_BULK","headers=n","startrow",MATCH(1,_xll.BDS(A224,"BEST_ANALYST_RECS_BULK","headers=n","endcol=9","startcol=9","array=t"),0),"endrow",MATCH(1,_xll.BDS(A224,"BEST_ANALYST_RECS_BULK","headers=n","endcol=9","startcol=9","array=t"),0),"cols=10;rows=1")</f>
        <v>Intesa Sanpaolo</v>
      </c>
      <c r="N224" t="s">
        <v>1184</v>
      </c>
      <c r="O224" t="s">
        <v>20</v>
      </c>
      <c r="P224">
        <v>5</v>
      </c>
      <c r="Q224" t="s">
        <v>18</v>
      </c>
      <c r="R224">
        <v>0.41</v>
      </c>
      <c r="S224" t="s">
        <v>22</v>
      </c>
      <c r="T224" s="2">
        <v>45735</v>
      </c>
      <c r="U224">
        <v>1</v>
      </c>
      <c r="V224">
        <v>29.11</v>
      </c>
      <c r="W224" t="e">
        <f>_xll.BDS(A224,"BEST_ANALYST_RECS_BULK","headers=n","startrow",MATCH(2,_xll.BDS(A224,"BEST_ANALYST_RECS_BULK","headers=n","endcol=9","startcol=9","array=t"),0),"endrow",MATCH(2,_xll.BDS(A224,"BEST_ANALYST_RECS_BULK","headers=n","endcol=9","startcol=9","array=t"),0),"cols=10;rows=1")</f>
        <v>#N/A</v>
      </c>
      <c r="X224" t="s">
        <v>863</v>
      </c>
      <c r="Y224" t="s">
        <v>832</v>
      </c>
      <c r="Z224">
        <v>4</v>
      </c>
      <c r="AA224" t="s">
        <v>18</v>
      </c>
      <c r="AB224">
        <v>0.32</v>
      </c>
      <c r="AC224" t="s">
        <v>27</v>
      </c>
      <c r="AD224" s="2">
        <v>45705</v>
      </c>
      <c r="AE224">
        <v>2</v>
      </c>
      <c r="AF224">
        <v>29.08</v>
      </c>
      <c r="AG224" t="str">
        <f>_xll.BDS(A224,"BEST_ANALYST_RECS_BULK","headers=n","startrow",MATCH(3,_xll.BDS(A224,"BEST_ANALYST_RECS_BULK","headers=n","endcol=9","startcol=9","array=t"),0),"endrow",MATCH(3,_xll.BDS(A224,"BEST_ANALYST_RECS_BULK","headers=n","endcol=9","startcol=9","array=t"),0),"cols=10;rows=1")</f>
        <v>Barclays</v>
      </c>
      <c r="AH224" t="s">
        <v>874</v>
      </c>
      <c r="AI224" t="s">
        <v>24</v>
      </c>
      <c r="AJ224">
        <v>5</v>
      </c>
      <c r="AK224" t="s">
        <v>18</v>
      </c>
      <c r="AL224">
        <v>0.4</v>
      </c>
      <c r="AM224" t="s">
        <v>19</v>
      </c>
      <c r="AN224" s="2">
        <v>45730</v>
      </c>
      <c r="AO224">
        <v>3</v>
      </c>
      <c r="AP224">
        <v>18.690000000000001</v>
      </c>
    </row>
    <row r="225" spans="1:42" x14ac:dyDescent="0.25">
      <c r="A225" t="s">
        <v>824</v>
      </c>
      <c r="B225">
        <f ca="1">_xll.BDH(A225,"BEST_EPS",$B$2,$B$2,"BEST_FPERIOD_OVERRIDE=1bf","fill=previous","Days=A")</f>
        <v>2E-3</v>
      </c>
      <c r="C225">
        <f ca="1">_xll.BDH(A225,"BEST_EPS",$B$2,$B$2,"BEST_FPERIOD_OVERRIDE=2bf","fill=previous","Days=A")</f>
        <v>0.01</v>
      </c>
      <c r="D225">
        <f ca="1">_xll.BDH(A225,"BEST_EPS",$B$2,$B$2,"BEST_FPERIOD_OVERRIDE=3bf","fill=previous","Days=A")</f>
        <v>2.1999999999999999E-2</v>
      </c>
      <c r="E225">
        <f ca="1">_xll.BDH(A225,"BEST_TARGET_PRICE",$B$2,$B$2,"fill=previous","Days=A")</f>
        <v>0.39600000000000002</v>
      </c>
      <c r="F225">
        <f ca="1">_xll.BDH($A225,F$6,$B$2,$B$2,"Dir=V","Dts=H")</f>
        <v>0.32440000000000002</v>
      </c>
      <c r="G225">
        <f ca="1">_xll.BDH($A225,G$6,$B$2,$B$2,"Dir=V","Dts=H")</f>
        <v>0.32490000000000002</v>
      </c>
      <c r="H225">
        <f ca="1">_xll.BDH($A225,H$6,$B$2,$B$2,"Dir=V","Dts=H")</f>
        <v>0.31759999999999999</v>
      </c>
      <c r="I225">
        <f ca="1">_xll.BDH($A225,I$6,$B$2,$B$2,"Dir=V","Dts=H")</f>
        <v>0.31929999999999997</v>
      </c>
      <c r="J225" t="s">
        <v>1418</v>
      </c>
      <c r="K225">
        <f t="shared" si="6"/>
        <v>0.40333333333333332</v>
      </c>
      <c r="L225">
        <f t="shared" si="7"/>
        <v>0.44</v>
      </c>
      <c r="M225" t="str">
        <f>_xll.BDS(A225,"BEST_ANALYST_RECS_BULK","headers=n","startrow",MATCH(1,_xll.BDS(A225,"BEST_ANALYST_RECS_BULK","headers=n","endcol=9","startcol=9","array=t"),0),"endrow",MATCH(1,_xll.BDS(A225,"BEST_ANALYST_RECS_BULK","headers=n","endcol=9","startcol=9","array=t"),0),"cols=10;rows=1")</f>
        <v>Equita SIM</v>
      </c>
      <c r="N225" t="s">
        <v>919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45733</v>
      </c>
      <c r="U225">
        <v>1</v>
      </c>
      <c r="V225">
        <v>38.28</v>
      </c>
      <c r="W225" t="str">
        <f>_xll.BDS(A225,"BEST_ANALYST_RECS_BULK","headers=n","startrow",MATCH(2,_xll.BDS(A225,"BEST_ANALYST_RECS_BULK","headers=n","endcol=9","startcol=9","array=t"),0),"endrow",MATCH(2,_xll.BDS(A225,"BEST_ANALYST_RECS_BULK","headers=n","endcol=9","startcol=9","array=t"),0),"cols=10;rows=1")</f>
        <v>Barclays</v>
      </c>
      <c r="X225" t="s">
        <v>874</v>
      </c>
      <c r="Y225" t="s">
        <v>36</v>
      </c>
      <c r="Z225">
        <v>3</v>
      </c>
      <c r="AA225" t="s">
        <v>18</v>
      </c>
      <c r="AB225">
        <v>0.4</v>
      </c>
      <c r="AC225" t="s">
        <v>19</v>
      </c>
      <c r="AD225" s="2">
        <v>45730</v>
      </c>
      <c r="AE225">
        <v>2</v>
      </c>
      <c r="AF225">
        <v>0</v>
      </c>
      <c r="AG225" t="e">
        <f>_xll.BDS(A225,"BEST_ANALYST_RECS_BULK","headers=n","startrow",MATCH(3,_xll.BDS(A225,"BEST_ANALYST_RECS_BULK","headers=n","endcol=9","startcol=9","array=t"),0),"endrow",MATCH(3,_xll.BDS(A225,"BEST_ANALYST_RECS_BULK","headers=n","endcol=9","startcol=9","array=t"),0),"cols=10;rows=1")</f>
        <v>#N/A</v>
      </c>
      <c r="AH225" t="s">
        <v>874</v>
      </c>
      <c r="AI225" t="s">
        <v>36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</row>
    <row r="226" spans="1:42" x14ac:dyDescent="0.25">
      <c r="A226" t="s">
        <v>546</v>
      </c>
      <c r="B226">
        <f ca="1">_xll.BDH(A226,"BEST_EPS",$B$2,$B$2,"BEST_FPERIOD_OVERRIDE=1bf","fill=previous","Days=A")</f>
        <v>0.495</v>
      </c>
      <c r="C226">
        <f ca="1">_xll.BDH(A226,"BEST_EPS",$B$2,$B$2,"BEST_FPERIOD_OVERRIDE=2bf","fill=previous","Days=A")</f>
        <v>0.52700000000000002</v>
      </c>
      <c r="D226">
        <f ca="1">_xll.BDH(A226,"BEST_EPS",$B$2,$B$2,"BEST_FPERIOD_OVERRIDE=3bf","fill=previous","Days=A")</f>
        <v>0.55000000000000004</v>
      </c>
      <c r="E226">
        <f ca="1">_xll.BDH(A226,"BEST_TARGET_PRICE",$B$2,$B$2,"fill=previous","Days=A")</f>
        <v>8.3620000000000001</v>
      </c>
      <c r="F226">
        <f ca="1">_xll.BDH($A226,F$6,$B$2,$B$2,"Dir=V","Dts=H")</f>
        <v>7.92</v>
      </c>
      <c r="G226">
        <f ca="1">_xll.BDH($A226,G$6,$B$2,$B$2,"Dir=V","Dts=H")</f>
        <v>8</v>
      </c>
      <c r="H226">
        <f ca="1">_xll.BDH($A226,H$6,$B$2,$B$2,"Dir=V","Dts=H")</f>
        <v>7.9160000000000004</v>
      </c>
      <c r="I226">
        <f ca="1">_xll.BDH($A226,I$6,$B$2,$B$2,"Dir=V","Dts=H")</f>
        <v>7.9960000000000004</v>
      </c>
      <c r="J226" t="s">
        <v>1418</v>
      </c>
      <c r="K226">
        <f t="shared" si="6"/>
        <v>9.2666666666666657</v>
      </c>
      <c r="L226">
        <f t="shared" si="7"/>
        <v>9.1</v>
      </c>
      <c r="M226" t="str">
        <f>_xll.BDS(A226,"BEST_ANALYST_RECS_BULK","headers=n","startrow",MATCH(1,_xll.BDS(A226,"BEST_ANALYST_RECS_BULK","headers=n","endcol=9","startcol=9","array=t"),0),"endrow",MATCH(1,_xll.BDS(A226,"BEST_ANALYST_RECS_BULK","headers=n","endcol=9","startcol=9","array=t"),0),"cols=10;rows=1")</f>
        <v>HSBC</v>
      </c>
      <c r="N226" t="s">
        <v>983</v>
      </c>
      <c r="O226" t="s">
        <v>20</v>
      </c>
      <c r="P226">
        <v>5</v>
      </c>
      <c r="Q226" t="s">
        <v>18</v>
      </c>
      <c r="R226">
        <v>9.1</v>
      </c>
      <c r="S226" t="s">
        <v>19</v>
      </c>
      <c r="T226" s="2">
        <v>45636</v>
      </c>
      <c r="U226">
        <v>1</v>
      </c>
      <c r="V226">
        <v>9.9499999999999993</v>
      </c>
      <c r="W226" t="str">
        <f>_xll.BDS(A226,"BEST_ANALYST_RECS_BULK","headers=n","startrow",MATCH(2,_xll.BDS(A226,"BEST_ANALYST_RECS_BULK","headers=n","endcol=9","startcol=9","array=t"),0),"endrow",MATCH(2,_xll.BDS(A226,"BEST_ANALYST_RECS_BULK","headers=n","endcol=9","startcol=9","array=t"),0),"cols=10;rows=1")</f>
        <v>Bernstein</v>
      </c>
      <c r="X226" t="s">
        <v>1062</v>
      </c>
      <c r="Y226" t="s">
        <v>17</v>
      </c>
      <c r="Z226">
        <v>5</v>
      </c>
      <c r="AA226" t="s">
        <v>18</v>
      </c>
      <c r="AB226">
        <v>9.6</v>
      </c>
      <c r="AC226" t="s">
        <v>19</v>
      </c>
      <c r="AD226" s="2">
        <v>45736</v>
      </c>
      <c r="AE226">
        <v>2</v>
      </c>
      <c r="AF226">
        <v>8</v>
      </c>
      <c r="AG226" t="str">
        <f>_xll.BDS(A226,"BEST_ANALYST_RECS_BULK","headers=n","startrow",MATCH(3,_xll.BDS(A226,"BEST_ANALYST_RECS_BULK","headers=n","endcol=9","startcol=9","array=t"),0),"endrow",MATCH(3,_xll.BDS(A226,"BEST_ANALYST_RECS_BULK","headers=n","endcol=9","startcol=9","array=t"),0),"cols=10;rows=1")</f>
        <v>Grupo Santander</v>
      </c>
      <c r="AH226" t="s">
        <v>1226</v>
      </c>
      <c r="AI226" t="s">
        <v>17</v>
      </c>
      <c r="AJ226">
        <v>5</v>
      </c>
      <c r="AK226" t="s">
        <v>18</v>
      </c>
      <c r="AL226">
        <v>9.1</v>
      </c>
      <c r="AM226" t="s">
        <v>19</v>
      </c>
      <c r="AN226" s="2">
        <v>45705</v>
      </c>
      <c r="AO226">
        <v>3</v>
      </c>
      <c r="AP226">
        <v>6.36</v>
      </c>
    </row>
    <row r="227" spans="1:42" x14ac:dyDescent="0.25">
      <c r="A227" t="s">
        <v>229</v>
      </c>
      <c r="B227">
        <f ca="1">_xll.BDH(A227,"BEST_EPS",$B$2,$B$2,"BEST_FPERIOD_OVERRIDE=1bf","fill=previous","Days=A")</f>
        <v>6.1070000000000002</v>
      </c>
      <c r="C227">
        <f ca="1">_xll.BDH(A227,"BEST_EPS",$B$2,$B$2,"BEST_FPERIOD_OVERRIDE=2bf","fill=previous","Days=A")</f>
        <v>6.6130000000000004</v>
      </c>
      <c r="D227">
        <f ca="1">_xll.BDH(A227,"BEST_EPS",$B$2,$B$2,"BEST_FPERIOD_OVERRIDE=3bf","fill=previous","Days=A")</f>
        <v>7.0789999999999997</v>
      </c>
      <c r="E227">
        <f ca="1">_xll.BDH(A227,"BEST_TARGET_PRICE",$B$2,$B$2,"fill=previous","Days=A")</f>
        <v>51.015000000000001</v>
      </c>
      <c r="F227">
        <f ca="1">_xll.BDH($A227,F$6,$B$2,$B$2,"Dir=V","Dts=H")</f>
        <v>55.03</v>
      </c>
      <c r="G227">
        <f ca="1">_xll.BDH($A227,G$6,$B$2,$B$2,"Dir=V","Dts=H")</f>
        <v>55.16</v>
      </c>
      <c r="H227">
        <f ca="1">_xll.BDH($A227,H$6,$B$2,$B$2,"Dir=V","Dts=H")</f>
        <v>53.15</v>
      </c>
      <c r="I227">
        <f ca="1">_xll.BDH($A227,I$6,$B$2,$B$2,"Dir=V","Dts=H")</f>
        <v>53.41</v>
      </c>
      <c r="J227" t="s">
        <v>1418</v>
      </c>
      <c r="K227">
        <f t="shared" si="6"/>
        <v>53.9</v>
      </c>
      <c r="L227">
        <f t="shared" si="7"/>
        <v>54</v>
      </c>
      <c r="M227" t="str">
        <f>_xll.BDS(A227,"BEST_ANALYST_RECS_BULK","headers=n","startrow",MATCH(1,_xll.BDS(A227,"BEST_ANALYST_RECS_BULK","headers=n","endcol=9","startcol=9","array=t"),0),"endrow",MATCH(1,_xll.BDS(A227,"BEST_ANALYST_RECS_BULK","headers=n","endcol=9","startcol=9","array=t"),0),"cols=10;rows=1")</f>
        <v>Equita SIM</v>
      </c>
      <c r="N227" t="s">
        <v>1446</v>
      </c>
      <c r="O227" t="s">
        <v>20</v>
      </c>
      <c r="P227">
        <v>5</v>
      </c>
      <c r="Q227" t="s">
        <v>18</v>
      </c>
      <c r="R227">
        <v>54</v>
      </c>
      <c r="S227" t="s">
        <v>19</v>
      </c>
      <c r="T227" s="2">
        <v>45736</v>
      </c>
      <c r="U227">
        <v>1</v>
      </c>
      <c r="V227">
        <v>69.7</v>
      </c>
      <c r="W227" t="str">
        <f>_xll.BDS(A227,"BEST_ANALYST_RECS_BULK","headers=n","startrow",MATCH(2,_xll.BDS(A227,"BEST_ANALYST_RECS_BULK","headers=n","endcol=9","startcol=9","array=t"),0),"endrow",MATCH(2,_xll.BDS(A227,"BEST_ANALYST_RECS_BULK","headers=n","endcol=9","startcol=9","array=t"),0),"cols=10;rows=1")</f>
        <v>AlphaValue/Baader Europe</v>
      </c>
      <c r="X227" t="s">
        <v>854</v>
      </c>
      <c r="Y227" t="s">
        <v>844</v>
      </c>
      <c r="Z227">
        <v>2</v>
      </c>
      <c r="AA227" t="s">
        <v>18</v>
      </c>
      <c r="AB227">
        <v>52.2</v>
      </c>
      <c r="AC227" t="s">
        <v>27</v>
      </c>
      <c r="AD227" s="2">
        <v>45722</v>
      </c>
      <c r="AE227">
        <v>2</v>
      </c>
      <c r="AF227">
        <v>23.24</v>
      </c>
      <c r="AG227" t="str">
        <f>_xll.BDS(A227,"BEST_ANALYST_RECS_BULK","headers=n","startrow",MATCH(3,_xll.BDS(A227,"BEST_ANALYST_RECS_BULK","headers=n","endcol=9","startcol=9","array=t"),0),"endrow",MATCH(3,_xll.BDS(A227,"BEST_ANALYST_RECS_BULK","headers=n","endcol=9","startcol=9","array=t"),0),"cols=10;rows=1")</f>
        <v>Morgan Stanley</v>
      </c>
      <c r="AH227" t="s">
        <v>921</v>
      </c>
      <c r="AI227" t="s">
        <v>48</v>
      </c>
      <c r="AJ227">
        <v>3</v>
      </c>
      <c r="AK227" t="s">
        <v>18</v>
      </c>
      <c r="AL227">
        <v>55.5</v>
      </c>
      <c r="AM227" t="s">
        <v>22</v>
      </c>
      <c r="AN227" s="2">
        <v>45736</v>
      </c>
      <c r="AO227">
        <v>3</v>
      </c>
      <c r="AP227">
        <v>0</v>
      </c>
    </row>
    <row r="228" spans="1:42" x14ac:dyDescent="0.25">
      <c r="A228" t="s">
        <v>736</v>
      </c>
      <c r="B228">
        <f ca="1">_xll.BDH(A228,"BEST_EPS",$B$2,$B$2,"BEST_FPERIOD_OVERRIDE=1bf","fill=previous","Days=A")</f>
        <v>1.6879999999999999</v>
      </c>
      <c r="C228">
        <f ca="1">_xll.BDH(A228,"BEST_EPS",$B$2,$B$2,"BEST_FPERIOD_OVERRIDE=2bf","fill=previous","Days=A")</f>
        <v>1.7569999999999999</v>
      </c>
      <c r="D228" t="str">
        <f ca="1">_xll.BDH(A228,"BEST_EPS",$B$2,$B$2,"BEST_FPERIOD_OVERRIDE=3bf","fill=previous","Days=A")</f>
        <v>#N/A N/A</v>
      </c>
      <c r="E228">
        <f ca="1">_xll.BDH(A228,"BEST_TARGET_PRICE",$B$2,$B$2,"fill=previous","Days=A")</f>
        <v>14.983000000000001</v>
      </c>
      <c r="F228">
        <f ca="1">_xll.BDH($A228,F$6,$B$2,$B$2,"Dir=V","Dts=H")</f>
        <v>15.4</v>
      </c>
      <c r="G228">
        <f ca="1">_xll.BDH($A228,G$6,$B$2,$B$2,"Dir=V","Dts=H")</f>
        <v>15.41</v>
      </c>
      <c r="H228">
        <f ca="1">_xll.BDH($A228,H$6,$B$2,$B$2,"Dir=V","Dts=H")</f>
        <v>14.98</v>
      </c>
      <c r="I228">
        <f ca="1">_xll.BDH($A228,I$6,$B$2,$B$2,"Dir=V","Dts=H")</f>
        <v>15.25</v>
      </c>
      <c r="J228" t="s">
        <v>1418</v>
      </c>
      <c r="K228">
        <f t="shared" si="6"/>
        <v>10.699999999999998</v>
      </c>
      <c r="L228">
        <f t="shared" si="7"/>
        <v>15.1</v>
      </c>
      <c r="M228" t="str">
        <f>_xll.BDS(A228,"BEST_ANALYST_RECS_BULK","headers=n","startrow",MATCH(1,_xll.BDS(A228,"BEST_ANALYST_RECS_BULK","headers=n","endcol=9","startcol=9","array=t"),0),"endrow",MATCH(1,_xll.BDS(A228,"BEST_ANALYST_RECS_BULK","headers=n","endcol=9","startcol=9","array=t"),0),"cols=10;rows=1")</f>
        <v>Intesa Sanpaolo</v>
      </c>
      <c r="N228" t="s">
        <v>840</v>
      </c>
      <c r="O228" t="s">
        <v>20</v>
      </c>
      <c r="P228">
        <v>5</v>
      </c>
      <c r="Q228" t="s">
        <v>18</v>
      </c>
      <c r="R228">
        <v>15.1</v>
      </c>
      <c r="S228" t="s">
        <v>22</v>
      </c>
      <c r="T228" s="2">
        <v>45706</v>
      </c>
      <c r="U228">
        <v>1</v>
      </c>
      <c r="V228">
        <v>108.13</v>
      </c>
      <c r="W228" t="str">
        <f>_xll.BDS(A228,"BEST_ANALYST_RECS_BULK","headers=n","startrow",MATCH(2,_xll.BDS(A228,"BEST_ANALYST_RECS_BULK","headers=n","endcol=9","startcol=9","array=t"),0),"endrow",MATCH(2,_xll.BDS(A228,"BEST_ANALYST_RECS_BULK","headers=n","endcol=9","startcol=9","array=t"),0),"cols=10;rows=1")</f>
        <v>Intermonte</v>
      </c>
      <c r="X228" t="s">
        <v>984</v>
      </c>
      <c r="Y228" t="s">
        <v>25</v>
      </c>
      <c r="Z228">
        <v>3</v>
      </c>
      <c r="AA228" t="s">
        <v>18</v>
      </c>
      <c r="AB228">
        <v>14.7</v>
      </c>
      <c r="AC228" t="s">
        <v>19</v>
      </c>
      <c r="AD228" s="2">
        <v>45705</v>
      </c>
      <c r="AE228">
        <v>2</v>
      </c>
      <c r="AF228">
        <v>56.95</v>
      </c>
      <c r="AG228" t="e">
        <f>_xll.BDS(A228,"BEST_ANALYST_RECS_BULK","headers=n","startrow",MATCH(3,_xll.BDS(A228,"BEST_ANALYST_RECS_BULK","headers=n","endcol=9","startcol=9","array=t"),0),"endrow",MATCH(3,_xll.BDS(A228,"BEST_ANALYST_RECS_BULK","headers=n","endcol=9","startcol=9","array=t"),0),"cols=10;rows=1")</f>
        <v>#N/A</v>
      </c>
      <c r="AH228" t="s">
        <v>863</v>
      </c>
      <c r="AI228" t="s">
        <v>844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414</v>
      </c>
      <c r="B229">
        <f ca="1">_xll.BDH(A229,"BEST_EPS",$B$2,$B$2,"BEST_FPERIOD_OVERRIDE=1bf","fill=previous","Days=A")</f>
        <v>2.8090000000000002</v>
      </c>
      <c r="C229">
        <f ca="1">_xll.BDH(A229,"BEST_EPS",$B$2,$B$2,"BEST_FPERIOD_OVERRIDE=2bf","fill=previous","Days=A")</f>
        <v>3.036</v>
      </c>
      <c r="D229">
        <f ca="1">_xll.BDH(A229,"BEST_EPS",$B$2,$B$2,"BEST_FPERIOD_OVERRIDE=3bf","fill=previous","Days=A")</f>
        <v>3.2189999999999999</v>
      </c>
      <c r="E229">
        <f ca="1">_xll.BDH(A229,"BEST_TARGET_PRICE",$B$2,$B$2,"fill=previous","Days=A")</f>
        <v>35.295000000000002</v>
      </c>
      <c r="F229">
        <f ca="1">_xll.BDH($A229,F$6,$B$2,$B$2,"Dir=V","Dts=H")</f>
        <v>34.049999999999997</v>
      </c>
      <c r="G229">
        <f ca="1">_xll.BDH($A229,G$6,$B$2,$B$2,"Dir=V","Dts=H")</f>
        <v>34.32</v>
      </c>
      <c r="H229">
        <f ca="1">_xll.BDH($A229,H$6,$B$2,$B$2,"Dir=V","Dts=H")</f>
        <v>33.97</v>
      </c>
      <c r="I229">
        <f ca="1">_xll.BDH($A229,I$6,$B$2,$B$2,"Dir=V","Dts=H")</f>
        <v>34.200000000000003</v>
      </c>
      <c r="J229" t="s">
        <v>1419</v>
      </c>
      <c r="K229">
        <f t="shared" si="6"/>
        <v>36.31</v>
      </c>
      <c r="L229">
        <f t="shared" si="7"/>
        <v>39</v>
      </c>
      <c r="M229" t="str">
        <f>_xll.BDS(A229,"BEST_ANALYST_RECS_BULK","headers=n","startrow",MATCH(1,_xll.BDS(A229,"BEST_ANALYST_RECS_BULK","headers=n","endcol=9","startcol=9","array=t"),0),"endrow",MATCH(1,_xll.BDS(A229,"BEST_ANALYST_RECS_BULK","headers=n","endcol=9","startcol=9","array=t"),0),"cols=10;rows=1")</f>
        <v>Oddo BHF</v>
      </c>
      <c r="N229" t="s">
        <v>1186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45705</v>
      </c>
      <c r="U229">
        <v>1</v>
      </c>
      <c r="V229">
        <v>31.57</v>
      </c>
      <c r="W229" t="str">
        <f>_xll.BDS(A229,"BEST_ANALYST_RECS_BULK","headers=n","startrow",MATCH(2,_xll.BDS(A229,"BEST_ANALYST_RECS_BULK","headers=n","endcol=9","startcol=9","array=t"),0),"endrow",MATCH(2,_xll.BDS(A229,"BEST_ANALYST_RECS_BULK","headers=n","endcol=9","startcol=9","array=t"),0),"cols=10;rows=1")</f>
        <v>AlphaValue/Baader Europe</v>
      </c>
      <c r="X229" t="s">
        <v>928</v>
      </c>
      <c r="Y229" t="s">
        <v>844</v>
      </c>
      <c r="Z229">
        <v>2</v>
      </c>
      <c r="AA229" t="s">
        <v>18</v>
      </c>
      <c r="AB229">
        <v>34.4</v>
      </c>
      <c r="AC229" t="s">
        <v>27</v>
      </c>
      <c r="AD229" s="2">
        <v>45722</v>
      </c>
      <c r="AE229">
        <v>2</v>
      </c>
      <c r="AF229">
        <v>15.96</v>
      </c>
      <c r="AG229" t="str">
        <f>_xll.BDS(A229,"BEST_ANALYST_RECS_BULK","headers=n","startrow",MATCH(3,_xll.BDS(A229,"BEST_ANALYST_RECS_BULK","headers=n","endcol=9","startcol=9","array=t"),0),"endrow",MATCH(3,_xll.BDS(A229,"BEST_ANALYST_RECS_BULK","headers=n","endcol=9","startcol=9","array=t"),0),"cols=10;rows=1")</f>
        <v>Sadif Investment Analytics</v>
      </c>
      <c r="AH229" t="s">
        <v>32</v>
      </c>
      <c r="AI229" t="s">
        <v>28</v>
      </c>
      <c r="AJ229">
        <v>3</v>
      </c>
      <c r="AK229" t="s">
        <v>18</v>
      </c>
      <c r="AL229">
        <v>35.53</v>
      </c>
      <c r="AM229" t="s">
        <v>19</v>
      </c>
      <c r="AN229" s="2">
        <v>45700</v>
      </c>
      <c r="AO229">
        <v>3</v>
      </c>
      <c r="AP229">
        <v>12.98</v>
      </c>
    </row>
    <row r="230" spans="1:42" x14ac:dyDescent="0.25">
      <c r="A230" t="s">
        <v>320</v>
      </c>
      <c r="B230">
        <f ca="1">_xll.BDH(A230,"BEST_EPS",$B$2,$B$2,"BEST_FPERIOD_OVERRIDE=1bf","fill=previous","Days=A")</f>
        <v>38.798999999999999</v>
      </c>
      <c r="C230">
        <f ca="1">_xll.BDH(A230,"BEST_EPS",$B$2,$B$2,"BEST_FPERIOD_OVERRIDE=2bf","fill=previous","Days=A")</f>
        <v>49.021999999999998</v>
      </c>
      <c r="D230">
        <f ca="1">_xll.BDH(A230,"BEST_EPS",$B$2,$B$2,"BEST_FPERIOD_OVERRIDE=3bf","fill=previous","Days=A")</f>
        <v>58.575000000000003</v>
      </c>
      <c r="E230">
        <f ca="1">_xll.BDH(A230,"BEST_TARGET_PRICE",$B$2,$B$2,"fill=previous","Days=A")</f>
        <v>1962.971</v>
      </c>
      <c r="F230">
        <f ca="1">_xll.BDH($A230,F$6,$B$2,$B$2,"Dir=V","Dts=H")</f>
        <v>1560</v>
      </c>
      <c r="G230">
        <f ca="1">_xll.BDH($A230,G$6,$B$2,$B$2,"Dir=V","Dts=H")</f>
        <v>1577.8</v>
      </c>
      <c r="H230">
        <f ca="1">_xll.BDH($A230,H$6,$B$2,$B$2,"Dir=V","Dts=H")</f>
        <v>1544</v>
      </c>
      <c r="I230">
        <f ca="1">_xll.BDH($A230,I$6,$B$2,$B$2,"Dir=V","Dts=H")</f>
        <v>1556.6</v>
      </c>
      <c r="J230" t="s">
        <v>1419</v>
      </c>
      <c r="K230">
        <f t="shared" si="6"/>
        <v>1975</v>
      </c>
      <c r="L230">
        <f t="shared" si="7"/>
        <v>1950</v>
      </c>
      <c r="M230" t="str">
        <f>_xll.BDS(A230,"BEST_ANALYST_RECS_BULK","headers=n","startrow",MATCH(1,_xll.BDS(A230,"BEST_ANALYST_RECS_BULK","headers=n","endcol=9","startcol=9","array=t"),0),"endrow",MATCH(1,_xll.BDS(A230,"BEST_ANALYST_RECS_BULK","headers=n","endcol=9","startcol=9","array=t"),0),"cols=10;rows=1")</f>
        <v>Morningstar</v>
      </c>
      <c r="N230" t="s">
        <v>837</v>
      </c>
      <c r="O230" t="s">
        <v>20</v>
      </c>
      <c r="P230">
        <v>5</v>
      </c>
      <c r="Q230" t="s">
        <v>23</v>
      </c>
      <c r="R230">
        <v>1950</v>
      </c>
      <c r="S230" t="s">
        <v>19</v>
      </c>
      <c r="T230" s="2">
        <v>45726</v>
      </c>
      <c r="U230">
        <v>1</v>
      </c>
      <c r="V230">
        <v>27.44</v>
      </c>
      <c r="W230" t="str">
        <f>_xll.BDS(A230,"BEST_ANALYST_RECS_BULK","headers=n","startrow",MATCH(2,_xll.BDS(A230,"BEST_ANALYST_RECS_BULK","headers=n","endcol=9","startcol=9","array=t"),0),"endrow",MATCH(2,_xll.BDS(A230,"BEST_ANALYST_RECS_BULK","headers=n","endcol=9","startcol=9","array=t"),0),"cols=10;rows=1")</f>
        <v>BMO Capital Markets</v>
      </c>
      <c r="X230" t="s">
        <v>1454</v>
      </c>
      <c r="Y230" t="s">
        <v>17</v>
      </c>
      <c r="Z230">
        <v>5</v>
      </c>
      <c r="AA230" t="s">
        <v>18</v>
      </c>
      <c r="AB230">
        <v>2000</v>
      </c>
      <c r="AC230" t="s">
        <v>19</v>
      </c>
      <c r="AD230" s="2">
        <v>45736</v>
      </c>
      <c r="AE230">
        <v>2</v>
      </c>
      <c r="AF230">
        <v>6.47</v>
      </c>
      <c r="AG230" t="str">
        <f>_xll.BDS(A230,"BEST_ANALYST_RECS_BULK","headers=n","startrow",MATCH(3,_xll.BDS(A230,"BEST_ANALYST_RECS_BULK","headers=n","endcol=9","startcol=9","array=t"),0),"endrow",MATCH(3,_xll.BDS(A230,"BEST_ANALYST_RECS_BULK","headers=n","endcol=9","startcol=9","array=t"),0),"cols=10;rows=1")</f>
        <v>Hedgeye Risk Management</v>
      </c>
      <c r="AH230" t="s">
        <v>1402</v>
      </c>
      <c r="AI230" t="s">
        <v>1403</v>
      </c>
      <c r="AJ230">
        <v>5</v>
      </c>
      <c r="AK230" t="s">
        <v>18</v>
      </c>
      <c r="AL230" t="s">
        <v>29</v>
      </c>
      <c r="AM230" t="s">
        <v>19</v>
      </c>
      <c r="AN230" s="2">
        <v>45733</v>
      </c>
      <c r="AO230">
        <v>3</v>
      </c>
      <c r="AP230">
        <v>2.38</v>
      </c>
    </row>
    <row r="231" spans="1:42" x14ac:dyDescent="0.25">
      <c r="A231" t="s">
        <v>672</v>
      </c>
      <c r="B231">
        <f ca="1">_xll.BDH(A231,"BEST_EPS",$B$2,$B$2,"BEST_FPERIOD_OVERRIDE=1bf","fill=previous","Days=A")</f>
        <v>0.81299999999999994</v>
      </c>
      <c r="C231">
        <f ca="1">_xll.BDH(A231,"BEST_EPS",$B$2,$B$2,"BEST_FPERIOD_OVERRIDE=2bf","fill=previous","Days=A")</f>
        <v>0.90700000000000003</v>
      </c>
      <c r="D231">
        <f ca="1">_xll.BDH(A231,"BEST_EPS",$B$2,$B$2,"BEST_FPERIOD_OVERRIDE=3bf","fill=previous","Days=A")</f>
        <v>0.98399999999999999</v>
      </c>
      <c r="E231">
        <f ca="1">_xll.BDH(A231,"BEST_TARGET_PRICE",$B$2,$B$2,"fill=previous","Days=A")</f>
        <v>6.7720000000000002</v>
      </c>
      <c r="F231">
        <f ca="1">_xll.BDH($A231,F$6,$B$2,$B$2,"Dir=V","Dts=H")</f>
        <v>6.1779999999999999</v>
      </c>
      <c r="G231">
        <f ca="1">_xll.BDH($A231,G$6,$B$2,$B$2,"Dir=V","Dts=H")</f>
        <v>6.202</v>
      </c>
      <c r="H231">
        <f ca="1">_xll.BDH($A231,H$6,$B$2,$B$2,"Dir=V","Dts=H")</f>
        <v>6.05</v>
      </c>
      <c r="I231">
        <f ca="1">_xll.BDH($A231,I$6,$B$2,$B$2,"Dir=V","Dts=H")</f>
        <v>6.1139999999999999</v>
      </c>
      <c r="J231" t="s">
        <v>1419</v>
      </c>
      <c r="K231">
        <f t="shared" si="6"/>
        <v>6.7166666666666659</v>
      </c>
      <c r="L231">
        <f t="shared" si="7"/>
        <v>7.75</v>
      </c>
      <c r="M231" t="str">
        <f>_xll.BDS(A231,"BEST_ANALYST_RECS_BULK","headers=n","startrow",MATCH(1,_xll.BDS(A231,"BEST_ANALYST_RECS_BULK","headers=n","endcol=9","startcol=9","array=t"),0),"endrow",MATCH(1,_xll.BDS(A231,"BEST_ANALYST_RECS_BULK","headers=n","endcol=9","startcol=9","array=t"),0),"cols=10;rows=1")</f>
        <v>Oddo BHF</v>
      </c>
      <c r="N231" t="s">
        <v>1322</v>
      </c>
      <c r="O231" t="s">
        <v>17</v>
      </c>
      <c r="P231">
        <v>5</v>
      </c>
      <c r="Q231" t="s">
        <v>18</v>
      </c>
      <c r="R231">
        <v>7.75</v>
      </c>
      <c r="S231" t="s">
        <v>19</v>
      </c>
      <c r="T231" s="2">
        <v>45727</v>
      </c>
      <c r="U231">
        <v>1</v>
      </c>
      <c r="V231">
        <v>20.25</v>
      </c>
      <c r="W231" t="e">
        <f>_xll.BDS(A231,"BEST_ANALYST_RECS_BULK","headers=n","startrow",MATCH(2,_xll.BDS(A231,"BEST_ANALYST_RECS_BULK","headers=n","endcol=9","startcol=9","array=t"),0),"endrow",MATCH(2,_xll.BDS(A231,"BEST_ANALYST_RECS_BULK","headers=n","endcol=9","startcol=9","array=t"),0),"cols=10;rows=1")</f>
        <v>#N/A</v>
      </c>
      <c r="X231" t="s">
        <v>903</v>
      </c>
      <c r="Y231" t="s">
        <v>28</v>
      </c>
      <c r="Z231">
        <v>3</v>
      </c>
      <c r="AA231" t="s">
        <v>18</v>
      </c>
      <c r="AB231">
        <v>6.2</v>
      </c>
      <c r="AC231" t="s">
        <v>19</v>
      </c>
      <c r="AD231" s="2">
        <v>45708</v>
      </c>
      <c r="AE231">
        <v>2</v>
      </c>
      <c r="AF231">
        <v>11.57</v>
      </c>
      <c r="AG231" t="str">
        <f>_xll.BDS(A231,"BEST_ANALYST_RECS_BULK","headers=n","startrow",MATCH(3,_xll.BDS(A231,"BEST_ANALYST_RECS_BULK","headers=n","endcol=9","startcol=9","array=t"),0),"endrow",MATCH(3,_xll.BDS(A231,"BEST_ANALYST_RECS_BULK","headers=n","endcol=9","startcol=9","array=t"),0),"cols=10;rows=1")</f>
        <v>Morningstar</v>
      </c>
      <c r="AH231" t="s">
        <v>903</v>
      </c>
      <c r="AI231" t="s">
        <v>28</v>
      </c>
      <c r="AJ231">
        <v>3</v>
      </c>
      <c r="AK231" t="s">
        <v>18</v>
      </c>
      <c r="AL231">
        <v>6.2</v>
      </c>
      <c r="AM231" t="s">
        <v>19</v>
      </c>
      <c r="AN231" s="2">
        <v>45708</v>
      </c>
      <c r="AO231">
        <v>3</v>
      </c>
      <c r="AP231">
        <v>11.57</v>
      </c>
    </row>
    <row r="232" spans="1:42" x14ac:dyDescent="0.25">
      <c r="A232" t="s">
        <v>652</v>
      </c>
      <c r="B232">
        <f ca="1">_xll.BDH(A232,"BEST_EPS",$B$2,$B$2,"BEST_FPERIOD_OVERRIDE=1bf","fill=previous","Days=A")</f>
        <v>4.4909999999999997</v>
      </c>
      <c r="C232">
        <f ca="1">_xll.BDH(A232,"BEST_EPS",$B$2,$B$2,"BEST_FPERIOD_OVERRIDE=2bf","fill=previous","Days=A")</f>
        <v>4.9109999999999996</v>
      </c>
      <c r="D232">
        <f ca="1">_xll.BDH(A232,"BEST_EPS",$B$2,$B$2,"BEST_FPERIOD_OVERRIDE=3bf","fill=previous","Days=A")</f>
        <v>5.319</v>
      </c>
      <c r="E232">
        <f ca="1">_xll.BDH(A232,"BEST_TARGET_PRICE",$B$2,$B$2,"fill=previous","Days=A")</f>
        <v>72.210999999999999</v>
      </c>
      <c r="F232">
        <f ca="1">_xll.BDH($A232,F$6,$B$2,$B$2,"Dir=V","Dts=H")</f>
        <v>61.8</v>
      </c>
      <c r="G232">
        <f ca="1">_xll.BDH($A232,G$6,$B$2,$B$2,"Dir=V","Dts=H")</f>
        <v>62.04</v>
      </c>
      <c r="H232">
        <f ca="1">_xll.BDH($A232,H$6,$B$2,$B$2,"Dir=V","Dts=H")</f>
        <v>60.74</v>
      </c>
      <c r="I232">
        <f ca="1">_xll.BDH($A232,I$6,$B$2,$B$2,"Dir=V","Dts=H")</f>
        <v>61.02</v>
      </c>
      <c r="J232" t="s">
        <v>1419</v>
      </c>
      <c r="K232">
        <f t="shared" si="6"/>
        <v>69.5</v>
      </c>
      <c r="L232">
        <f t="shared" si="7"/>
        <v>70</v>
      </c>
      <c r="M232" t="e">
        <f>_xll.BDS(A232,"BEST_ANALYST_RECS_BULK","headers=n","startrow",MATCH(1,_xll.BDS(A232,"BEST_ANALYST_RECS_BULK","headers=n","endcol=9","startcol=9","array=t"),0),"endrow",MATCH(1,_xll.BDS(A232,"BEST_ANALYST_RECS_BULK","headers=n","endcol=9","startcol=9","array=t"),0),"cols=10;rows=1")</f>
        <v>#N/A</v>
      </c>
      <c r="N232" t="s">
        <v>1093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tr">
        <f>_xll.BDS(A232,"BEST_ANALYST_RECS_BULK","headers=n","startrow",MATCH(2,_xll.BDS(A232,"BEST_ANALYST_RECS_BULK","headers=n","endcol=9","startcol=9","array=t"),0),"endrow",MATCH(2,_xll.BDS(A232,"BEST_ANALYST_RECS_BULK","headers=n","endcol=9","startcol=9","array=t"),0),"cols=10;rows=1")</f>
        <v>JP Morgan</v>
      </c>
      <c r="X232" t="s">
        <v>867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45691</v>
      </c>
      <c r="AE232">
        <v>2</v>
      </c>
      <c r="AF232">
        <v>12.29</v>
      </c>
      <c r="AG232" t="str">
        <f>_xll.BDS(A232,"BEST_ANALYST_RECS_BULK","headers=n","startrow",MATCH(3,_xll.BDS(A232,"BEST_ANALYST_RECS_BULK","headers=n","endcol=9","startcol=9","array=t"),0),"endrow",MATCH(3,_xll.BDS(A232,"BEST_ANALYST_RECS_BULK","headers=n","endcol=9","startcol=9","array=t"),0),"cols=10;rows=1")</f>
        <v>AlphaValue/Baader Europe</v>
      </c>
      <c r="AH232" t="s">
        <v>831</v>
      </c>
      <c r="AI232" t="s">
        <v>832</v>
      </c>
      <c r="AJ232">
        <v>4</v>
      </c>
      <c r="AK232" t="s">
        <v>18</v>
      </c>
      <c r="AL232">
        <v>70.5</v>
      </c>
      <c r="AM232" t="s">
        <v>27</v>
      </c>
      <c r="AN232" s="2">
        <v>45727</v>
      </c>
      <c r="AO232">
        <v>3</v>
      </c>
      <c r="AP232">
        <v>6.88</v>
      </c>
    </row>
    <row r="233" spans="1:42" x14ac:dyDescent="0.25">
      <c r="A233" t="s">
        <v>798</v>
      </c>
      <c r="B233">
        <f ca="1">_xll.BDH(A233,"BEST_EPS",$B$2,$B$2,"BEST_FPERIOD_OVERRIDE=1bf","fill=previous","Days=A")</f>
        <v>3.621</v>
      </c>
      <c r="C233">
        <f ca="1">_xll.BDH(A233,"BEST_EPS",$B$2,$B$2,"BEST_FPERIOD_OVERRIDE=2bf","fill=previous","Days=A")</f>
        <v>4.149</v>
      </c>
      <c r="D233" t="str">
        <f ca="1">_xll.BDH(A233,"BEST_EPS",$B$2,$B$2,"BEST_FPERIOD_OVERRIDE=3bf","fill=previous","Days=A")</f>
        <v>#N/A N/A</v>
      </c>
      <c r="E233">
        <f ca="1">_xll.BDH(A233,"BEST_TARGET_PRICE",$B$2,$B$2,"fill=previous","Days=A")</f>
        <v>71.721999999999994</v>
      </c>
      <c r="F233">
        <f ca="1">_xll.BDH($A233,F$6,$B$2,$B$2,"Dir=V","Dts=H")</f>
        <v>47.76</v>
      </c>
      <c r="G233">
        <f ca="1">_xll.BDH($A233,G$6,$B$2,$B$2,"Dir=V","Dts=H")</f>
        <v>49.9</v>
      </c>
      <c r="H233">
        <f ca="1">_xll.BDH($A233,H$6,$B$2,$B$2,"Dir=V","Dts=H")</f>
        <v>47.76</v>
      </c>
      <c r="I233">
        <f ca="1">_xll.BDH($A233,I$6,$B$2,$B$2,"Dir=V","Dts=H")</f>
        <v>49.9</v>
      </c>
      <c r="J233" t="s">
        <v>1419</v>
      </c>
      <c r="K233">
        <f t="shared" si="6"/>
        <v>71.5</v>
      </c>
      <c r="L233">
        <f t="shared" si="7"/>
        <v>68</v>
      </c>
      <c r="M233" t="str">
        <f>_xll.BDS(A233,"BEST_ANALYST_RECS_BULK","headers=n","startrow",MATCH(1,_xll.BDS(A233,"BEST_ANALYST_RECS_BULK","headers=n","endcol=9","startcol=9","array=t"),0),"endrow",MATCH(1,_xll.BDS(A233,"BEST_ANALYST_RECS_BULK","headers=n","endcol=9","startcol=9","array=t"),0),"cols=10;rows=1")</f>
        <v>Bank Degroof Petercam</v>
      </c>
      <c r="N233" t="s">
        <v>1071</v>
      </c>
      <c r="O233" t="s">
        <v>28</v>
      </c>
      <c r="P233">
        <v>3</v>
      </c>
      <c r="Q233" t="s">
        <v>18</v>
      </c>
      <c r="R233">
        <v>68</v>
      </c>
      <c r="S233" t="s">
        <v>19</v>
      </c>
      <c r="T233" s="2">
        <v>45701</v>
      </c>
      <c r="U233">
        <v>1</v>
      </c>
      <c r="V233">
        <v>2.65</v>
      </c>
      <c r="W233" t="str">
        <f>_xll.BDS(A233,"BEST_ANALYST_RECS_BULK","headers=n","startrow",MATCH(2,_xll.BDS(A233,"BEST_ANALYST_RECS_BULK","headers=n","endcol=9","startcol=9","array=t"),0),"endrow",MATCH(2,_xll.BDS(A233,"BEST_ANALYST_RECS_BULK","headers=n","endcol=9","startcol=9","array=t"),0),"cols=10;rows=1")</f>
        <v>Kempen</v>
      </c>
      <c r="X233" t="s">
        <v>1449</v>
      </c>
      <c r="Y233" t="s">
        <v>20</v>
      </c>
      <c r="Z233">
        <v>5</v>
      </c>
      <c r="AA233" t="s">
        <v>18</v>
      </c>
      <c r="AB233">
        <v>75</v>
      </c>
      <c r="AC233" t="s">
        <v>19</v>
      </c>
      <c r="AD233" s="2">
        <v>45736</v>
      </c>
      <c r="AE233">
        <v>2</v>
      </c>
      <c r="AF233">
        <v>-14.48</v>
      </c>
      <c r="AG233" t="str">
        <f>_xll.BDS(A233,"BEST_ANALYST_RECS_BULK","headers=n","startrow",MATCH(3,_xll.BDS(A233,"BEST_ANALYST_RECS_BULK","headers=n","endcol=9","startcol=9","array=t"),0),"endrow",MATCH(3,_xll.BDS(A233,"BEST_ANALYST_RECS_BULK","headers=n","endcol=9","startcol=9","array=t"),0),"cols=10;rows=1")</f>
        <v>ISS-EVA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-21.75</v>
      </c>
    </row>
    <row r="234" spans="1:42" x14ac:dyDescent="0.25">
      <c r="A234" t="s">
        <v>430</v>
      </c>
      <c r="B234">
        <f ca="1">_xll.BDH(A234,"BEST_EPS",$B$2,$B$2,"BEST_FPERIOD_OVERRIDE=1bf","fill=previous","Days=A")</f>
        <v>18.116</v>
      </c>
      <c r="C234">
        <f ca="1">_xll.BDH(A234,"BEST_EPS",$B$2,$B$2,"BEST_FPERIOD_OVERRIDE=2bf","fill=previous","Days=A")</f>
        <v>22.286999999999999</v>
      </c>
      <c r="D234">
        <f ca="1">_xll.BDH(A234,"BEST_EPS",$B$2,$B$2,"BEST_FPERIOD_OVERRIDE=3bf","fill=previous","Days=A")</f>
        <v>26.178999999999998</v>
      </c>
      <c r="E234">
        <f ca="1">_xll.BDH(A234,"BEST_TARGET_PRICE",$B$2,$B$2,"fill=previous","Days=A")</f>
        <v>685.30399999999997</v>
      </c>
      <c r="F234">
        <f ca="1">_xll.BDH($A234,F$6,$B$2,$B$2,"Dir=V","Dts=H")</f>
        <v>461.7</v>
      </c>
      <c r="G234">
        <f ca="1">_xll.BDH($A234,G$6,$B$2,$B$2,"Dir=V","Dts=H")</f>
        <v>466.4</v>
      </c>
      <c r="H234">
        <f ca="1">_xll.BDH($A234,H$6,$B$2,$B$2,"Dir=V","Dts=H")</f>
        <v>454.1</v>
      </c>
      <c r="I234">
        <f ca="1">_xll.BDH($A234,I$6,$B$2,$B$2,"Dir=V","Dts=H")</f>
        <v>454.4</v>
      </c>
      <c r="J234" t="s">
        <v>1419</v>
      </c>
      <c r="K234">
        <f t="shared" si="6"/>
        <v>546.33333333333337</v>
      </c>
      <c r="L234">
        <f t="shared" si="7"/>
        <v>504</v>
      </c>
      <c r="M234" t="str">
        <f>_xll.BDS(A234,"BEST_ANALYST_RECS_BULK","headers=n","startrow",MATCH(1,_xll.BDS(A234,"BEST_ANALYST_RECS_BULK","headers=n","endcol=9","startcol=9","array=t"),0),"endrow",MATCH(1,_xll.BDS(A234,"BEST_ANALYST_RECS_BULK","headers=n","endcol=9","startcol=9","array=t"),0),"cols=10;rows=1")</f>
        <v>AlphaValue/Baader Europe</v>
      </c>
      <c r="N234" t="s">
        <v>1123</v>
      </c>
      <c r="O234" t="s">
        <v>832</v>
      </c>
      <c r="P234">
        <v>4</v>
      </c>
      <c r="Q234" t="s">
        <v>23</v>
      </c>
      <c r="R234">
        <v>504</v>
      </c>
      <c r="S234" t="s">
        <v>27</v>
      </c>
      <c r="T234" s="2">
        <v>45727</v>
      </c>
      <c r="U234">
        <v>1</v>
      </c>
      <c r="V234">
        <v>32.979999999999997</v>
      </c>
      <c r="W234" t="str">
        <f>_xll.BDS(A234,"BEST_ANALYST_RECS_BULK","headers=n","startrow",MATCH(2,_xll.BDS(A234,"BEST_ANALYST_RECS_BULK","headers=n","endcol=9","startcol=9","array=t"),0),"endrow",MATCH(2,_xll.BDS(A234,"BEST_ANALYST_RECS_BULK","headers=n","endcol=9","startcol=9","array=t"),0),"cols=10;rows=1")</f>
        <v>Morningstar</v>
      </c>
      <c r="X234" t="s">
        <v>980</v>
      </c>
      <c r="Y234" t="s">
        <v>20</v>
      </c>
      <c r="Z234">
        <v>5</v>
      </c>
      <c r="AA234" t="s">
        <v>23</v>
      </c>
      <c r="AB234">
        <v>590</v>
      </c>
      <c r="AC234" t="s">
        <v>19</v>
      </c>
      <c r="AD234" s="2">
        <v>45721</v>
      </c>
      <c r="AE234">
        <v>2</v>
      </c>
      <c r="AF234">
        <v>18.3</v>
      </c>
      <c r="AG234" t="str">
        <f>_xll.BDS(A234,"BEST_ANALYST_RECS_BULK","headers=n","startrow",MATCH(3,_xll.BDS(A234,"BEST_ANALYST_RECS_BULK","headers=n","endcol=9","startcol=9","array=t"),0),"endrow",MATCH(3,_xll.BDS(A234,"BEST_ANALYST_RECS_BULK","headers=n","endcol=9","startcol=9","array=t"),0),"cols=10;rows=1")</f>
        <v>KBC Securities</v>
      </c>
      <c r="AH234" t="s">
        <v>1224</v>
      </c>
      <c r="AI234" t="s">
        <v>28</v>
      </c>
      <c r="AJ234">
        <v>3</v>
      </c>
      <c r="AK234" t="s">
        <v>18</v>
      </c>
      <c r="AL234">
        <v>545</v>
      </c>
      <c r="AM234" t="s">
        <v>19</v>
      </c>
      <c r="AN234" s="2">
        <v>45714</v>
      </c>
      <c r="AO234">
        <v>3</v>
      </c>
      <c r="AP234">
        <v>0.36</v>
      </c>
    </row>
    <row r="235" spans="1:42" x14ac:dyDescent="0.25">
      <c r="A235" t="s">
        <v>63</v>
      </c>
      <c r="B235">
        <f ca="1">_xll.BDH(A235,"BEST_EPS",$B$2,$B$2,"BEST_FPERIOD_OVERRIDE=1bf","fill=previous","Days=A")</f>
        <v>25.349</v>
      </c>
      <c r="C235">
        <f ca="1">_xll.BDH(A235,"BEST_EPS",$B$2,$B$2,"BEST_FPERIOD_OVERRIDE=2bf","fill=previous","Days=A")</f>
        <v>30.294</v>
      </c>
      <c r="D235">
        <f ca="1">_xll.BDH(A235,"BEST_EPS",$B$2,$B$2,"BEST_FPERIOD_OVERRIDE=3bf","fill=previous","Days=A")</f>
        <v>34.994</v>
      </c>
      <c r="E235">
        <f ca="1">_xll.BDH(A235,"BEST_TARGET_PRICE",$B$2,$B$2,"fill=previous","Days=A")</f>
        <v>844.59900000000005</v>
      </c>
      <c r="F235">
        <f ca="1">_xll.BDH($A235,F$6,$B$2,$B$2,"Dir=V","Dts=H")</f>
        <v>676</v>
      </c>
      <c r="G235">
        <f ca="1">_xll.BDH($A235,G$6,$B$2,$B$2,"Dir=V","Dts=H")</f>
        <v>686.8</v>
      </c>
      <c r="H235">
        <f ca="1">_xll.BDH($A235,H$6,$B$2,$B$2,"Dir=V","Dts=H")</f>
        <v>669.2</v>
      </c>
      <c r="I235">
        <f ca="1">_xll.BDH($A235,I$6,$B$2,$B$2,"Dir=V","Dts=H")</f>
        <v>672.5</v>
      </c>
      <c r="J235" t="s">
        <v>1419</v>
      </c>
      <c r="K235">
        <f t="shared" si="6"/>
        <v>805</v>
      </c>
      <c r="L235">
        <f t="shared" si="7"/>
        <v>715</v>
      </c>
      <c r="M235" t="str">
        <f>_xll.BDS(A235,"BEST_ANALYST_RECS_BULK","headers=n","startrow",MATCH(1,_xll.BDS(A235,"BEST_ANALYST_RECS_BULK","headers=n","endcol=9","startcol=9","array=t"),0),"endrow",MATCH(1,_xll.BDS(A235,"BEST_ANALYST_RECS_BULK","headers=n","endcol=9","startcol=9","array=t"),0),"cols=10;rows=1")</f>
        <v>AlphaValue/Baader Europe</v>
      </c>
      <c r="N235" t="s">
        <v>1123</v>
      </c>
      <c r="O235" t="s">
        <v>844</v>
      </c>
      <c r="P235">
        <v>2</v>
      </c>
      <c r="Q235" t="s">
        <v>18</v>
      </c>
      <c r="R235">
        <v>715</v>
      </c>
      <c r="S235" t="s">
        <v>27</v>
      </c>
      <c r="T235" s="2">
        <v>45722</v>
      </c>
      <c r="U235">
        <v>1</v>
      </c>
      <c r="V235">
        <v>19.54</v>
      </c>
      <c r="W235" t="e">
        <f>_xll.BDS(A235,"BEST_ANALYST_RECS_BULK","headers=n","startrow",MATCH(2,_xll.BDS(A235,"BEST_ANALYST_RECS_BULK","headers=n","endcol=9","startcol=9","array=t"),0),"endrow",MATCH(2,_xll.BDS(A235,"BEST_ANALYST_RECS_BULK","headers=n","endcol=9","startcol=9","array=t"),0),"cols=10;rows=1")</f>
        <v>#N/A</v>
      </c>
      <c r="X235" t="s">
        <v>980</v>
      </c>
      <c r="Y235" t="s">
        <v>20</v>
      </c>
      <c r="Z235">
        <v>5</v>
      </c>
      <c r="AA235" t="s">
        <v>18</v>
      </c>
      <c r="AB235">
        <v>850</v>
      </c>
      <c r="AC235" t="s">
        <v>19</v>
      </c>
      <c r="AD235" s="2">
        <v>45687</v>
      </c>
      <c r="AE235">
        <v>2</v>
      </c>
      <c r="AF235">
        <v>11.12</v>
      </c>
      <c r="AG235" t="str">
        <f>_xll.BDS(A235,"BEST_ANALYST_RECS_BULK","headers=n","startrow",MATCH(3,_xll.BDS(A235,"BEST_ANALYST_RECS_BULK","headers=n","endcol=9","startcol=9","array=t"),0),"endrow",MATCH(3,_xll.BDS(A235,"BEST_ANALYST_RECS_BULK","headers=n","endcol=9","startcol=9","array=t"),0),"cols=10;rows=1")</f>
        <v>Grupo Santander</v>
      </c>
      <c r="AH235" t="s">
        <v>1315</v>
      </c>
      <c r="AI235" t="s">
        <v>25</v>
      </c>
      <c r="AJ235">
        <v>3</v>
      </c>
      <c r="AK235" t="s">
        <v>18</v>
      </c>
      <c r="AL235">
        <v>850</v>
      </c>
      <c r="AM235" t="s">
        <v>19</v>
      </c>
      <c r="AN235" s="2">
        <v>45687</v>
      </c>
      <c r="AO235">
        <v>3</v>
      </c>
      <c r="AP235">
        <v>7.92</v>
      </c>
    </row>
    <row r="236" spans="1:42" x14ac:dyDescent="0.25">
      <c r="A236" t="s">
        <v>678</v>
      </c>
      <c r="B236">
        <f ca="1">_xll.BDH(A236,"BEST_EPS",$B$2,$B$2,"BEST_FPERIOD_OVERRIDE=1bf","fill=previous","Days=A")</f>
        <v>5.3550000000000004</v>
      </c>
      <c r="C236">
        <f ca="1">_xll.BDH(A236,"BEST_EPS",$B$2,$B$2,"BEST_FPERIOD_OVERRIDE=2bf","fill=previous","Days=A")</f>
        <v>5.6719999999999997</v>
      </c>
      <c r="D236">
        <f ca="1">_xll.BDH(A236,"BEST_EPS",$B$2,$B$2,"BEST_FPERIOD_OVERRIDE=3bf","fill=previous","Days=A")</f>
        <v>6.0350000000000001</v>
      </c>
      <c r="E236">
        <f ca="1">_xll.BDH(A236,"BEST_TARGET_PRICE",$B$2,$B$2,"fill=previous","Days=A")</f>
        <v>56.143999999999998</v>
      </c>
      <c r="F236">
        <f ca="1">_xll.BDH($A236,F$6,$B$2,$B$2,"Dir=V","Dts=H")</f>
        <v>53.04</v>
      </c>
      <c r="G236">
        <f ca="1">_xll.BDH($A236,G$6,$B$2,$B$2,"Dir=V","Dts=H")</f>
        <v>53.38</v>
      </c>
      <c r="H236">
        <f ca="1">_xll.BDH($A236,H$6,$B$2,$B$2,"Dir=V","Dts=H")</f>
        <v>52.44</v>
      </c>
      <c r="I236">
        <f ca="1">_xll.BDH($A236,I$6,$B$2,$B$2,"Dir=V","Dts=H")</f>
        <v>53.38</v>
      </c>
      <c r="J236" t="s">
        <v>1419</v>
      </c>
      <c r="K236">
        <f t="shared" si="6"/>
        <v>57.666666666666664</v>
      </c>
      <c r="L236">
        <f t="shared" si="7"/>
        <v>56</v>
      </c>
      <c r="M236" t="str">
        <f>_xll.BDS(A236,"BEST_ANALYST_RECS_BULK","headers=n","startrow",MATCH(1,_xll.BDS(A236,"BEST_ANALYST_RECS_BULK","headers=n","endcol=9","startcol=9","array=t"),0),"endrow",MATCH(1,_xll.BDS(A236,"BEST_ANALYST_RECS_BULK","headers=n","endcol=9","startcol=9","array=t"),0),"cols=10;rows=1")</f>
        <v>Autonomous Research</v>
      </c>
      <c r="N236" t="s">
        <v>1339</v>
      </c>
      <c r="O236" t="s">
        <v>17</v>
      </c>
      <c r="P236">
        <v>5</v>
      </c>
      <c r="Q236" t="s">
        <v>18</v>
      </c>
      <c r="R236">
        <v>56</v>
      </c>
      <c r="S236" t="s">
        <v>19</v>
      </c>
      <c r="T236" s="2">
        <v>45730</v>
      </c>
      <c r="U236">
        <v>1</v>
      </c>
      <c r="V236">
        <v>31.98</v>
      </c>
      <c r="W236" t="e">
        <f>_xll.BDS(A236,"BEST_ANALYST_RECS_BULK","headers=n","startrow",MATCH(2,_xll.BDS(A236,"BEST_ANALYST_RECS_BULK","headers=n","endcol=9","startcol=9","array=t"),0),"endrow",MATCH(2,_xll.BDS(A236,"BEST_ANALYST_RECS_BULK","headers=n","endcol=9","startcol=9","array=t"),0),"cols=10;rows=1")</f>
        <v>#N/A</v>
      </c>
      <c r="X236" t="s">
        <v>972</v>
      </c>
      <c r="Y236" t="s">
        <v>24</v>
      </c>
      <c r="Z236">
        <v>5</v>
      </c>
      <c r="AA236" t="s">
        <v>23</v>
      </c>
      <c r="AB236">
        <v>58</v>
      </c>
      <c r="AC236" t="s">
        <v>19</v>
      </c>
      <c r="AD236" s="2">
        <v>45630</v>
      </c>
      <c r="AE236">
        <v>2</v>
      </c>
      <c r="AF236">
        <v>8.91</v>
      </c>
      <c r="AG236" t="str">
        <f>_xll.BDS(A236,"BEST_ANALYST_RECS_BULK","headers=n","startrow",MATCH(3,_xll.BDS(A236,"BEST_ANALYST_RECS_BULK","headers=n","endcol=9","startcol=9","array=t"),0),"endrow",MATCH(3,_xll.BDS(A236,"BEST_ANALYST_RECS_BULK","headers=n","endcol=9","startcol=9","array=t"),0),"cols=10;rows=1")</f>
        <v>JP Morgan</v>
      </c>
      <c r="AH236" t="s">
        <v>972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23.85</v>
      </c>
    </row>
    <row r="237" spans="1:42" x14ac:dyDescent="0.25">
      <c r="A237" t="s">
        <v>682</v>
      </c>
      <c r="B237">
        <f ca="1">_xll.BDH(A237,"BEST_EPS",$B$2,$B$2,"BEST_FPERIOD_OVERRIDE=1bf","fill=previous","Days=A")</f>
        <v>3.3250000000000002</v>
      </c>
      <c r="C237">
        <f ca="1">_xll.BDH(A237,"BEST_EPS",$B$2,$B$2,"BEST_FPERIOD_OVERRIDE=2bf","fill=previous","Days=A")</f>
        <v>4.8650000000000002</v>
      </c>
      <c r="D237">
        <f ca="1">_xll.BDH(A237,"BEST_EPS",$B$2,$B$2,"BEST_FPERIOD_OVERRIDE=3bf","fill=previous","Days=A")</f>
        <v>5.798</v>
      </c>
      <c r="E237">
        <f ca="1">_xll.BDH(A237,"BEST_TARGET_PRICE",$B$2,$B$2,"fill=previous","Days=A")</f>
        <v>140.06399999999999</v>
      </c>
      <c r="F237">
        <f ca="1">_xll.BDH($A237,F$6,$B$2,$B$2,"Dir=V","Dts=H")</f>
        <v>107.8</v>
      </c>
      <c r="G237">
        <f ca="1">_xll.BDH($A237,G$6,$B$2,$B$2,"Dir=V","Dts=H")</f>
        <v>109.05</v>
      </c>
      <c r="H237">
        <f ca="1">_xll.BDH($A237,H$6,$B$2,$B$2,"Dir=V","Dts=H")</f>
        <v>107.05</v>
      </c>
      <c r="I237">
        <f ca="1">_xll.BDH($A237,I$6,$B$2,$B$2,"Dir=V","Dts=H")</f>
        <v>107.2</v>
      </c>
      <c r="J237" t="s">
        <v>1419</v>
      </c>
      <c r="K237">
        <f t="shared" si="6"/>
        <v>124.33333333333333</v>
      </c>
      <c r="L237">
        <f t="shared" si="7"/>
        <v>125</v>
      </c>
      <c r="M237" t="str">
        <f>_xll.BDS(A237,"BEST_ANALYST_RECS_BULK","headers=n","startrow",MATCH(1,_xll.BDS(A237,"BEST_ANALYST_RECS_BULK","headers=n","endcol=9","startcol=9","array=t"),0),"endrow",MATCH(1,_xll.BDS(A237,"BEST_ANALYST_RECS_BULK","headers=n","endcol=9","startcol=9","array=t"),0),"cols=10;rows=1")</f>
        <v>Morningstar</v>
      </c>
      <c r="N237" t="s">
        <v>980</v>
      </c>
      <c r="O237" t="s">
        <v>20</v>
      </c>
      <c r="P237">
        <v>5</v>
      </c>
      <c r="Q237" t="s">
        <v>23</v>
      </c>
      <c r="R237">
        <v>125</v>
      </c>
      <c r="S237" t="s">
        <v>19</v>
      </c>
      <c r="T237" s="2">
        <v>45723</v>
      </c>
      <c r="U237">
        <v>1</v>
      </c>
      <c r="V237">
        <v>49.17</v>
      </c>
      <c r="W237" t="str">
        <f>_xll.BDS(A237,"BEST_ANALYST_RECS_BULK","headers=n","startrow",MATCH(2,_xll.BDS(A237,"BEST_ANALYST_RECS_BULK","headers=n","endcol=9","startcol=9","array=t"),0),"endrow",MATCH(2,_xll.BDS(A237,"BEST_ANALYST_RECS_BULK","headers=n","endcol=9","startcol=9","array=t"),0),"cols=10;rows=1")</f>
        <v>Stifel</v>
      </c>
      <c r="X237" t="s">
        <v>1132</v>
      </c>
      <c r="Y237" t="s">
        <v>28</v>
      </c>
      <c r="Z237">
        <v>3</v>
      </c>
      <c r="AA237" t="s">
        <v>18</v>
      </c>
      <c r="AB237">
        <v>140</v>
      </c>
      <c r="AC237" t="s">
        <v>19</v>
      </c>
      <c r="AD237" s="2">
        <v>45727</v>
      </c>
      <c r="AE237">
        <v>2</v>
      </c>
      <c r="AF237">
        <v>20.5</v>
      </c>
      <c r="AG237" t="str">
        <f>_xll.BDS(A237,"BEST_ANALYST_RECS_BULK","headers=n","startrow",MATCH(3,_xll.BDS(A237,"BEST_ANALYST_RECS_BULK","headers=n","endcol=9","startcol=9","array=t"),0),"endrow",MATCH(3,_xll.BDS(A237,"BEST_ANALYST_RECS_BULK","headers=n","endcol=9","startcol=9","array=t"),0),"cols=10;rows=1")</f>
        <v>Bank Degroof Petercam</v>
      </c>
      <c r="AH237" t="s">
        <v>1165</v>
      </c>
      <c r="AI237" t="s">
        <v>28</v>
      </c>
      <c r="AJ237">
        <v>3</v>
      </c>
      <c r="AK237" t="s">
        <v>18</v>
      </c>
      <c r="AL237">
        <v>108</v>
      </c>
      <c r="AM237" t="s">
        <v>19</v>
      </c>
      <c r="AN237" s="2">
        <v>45708</v>
      </c>
      <c r="AO237">
        <v>3</v>
      </c>
      <c r="AP237">
        <v>15.84</v>
      </c>
    </row>
    <row r="238" spans="1:42" x14ac:dyDescent="0.25">
      <c r="A238" t="s">
        <v>726</v>
      </c>
      <c r="B238">
        <f ca="1">_xll.BDH(A238,"BEST_EPS",$B$2,$B$2,"BEST_FPERIOD_OVERRIDE=1bf","fill=previous","Days=A")</f>
        <v>0.95699999999999996</v>
      </c>
      <c r="C238">
        <f ca="1">_xll.BDH(A238,"BEST_EPS",$B$2,$B$2,"BEST_FPERIOD_OVERRIDE=2bf","fill=previous","Days=A")</f>
        <v>1.2430000000000001</v>
      </c>
      <c r="D238">
        <f ca="1">_xll.BDH(A238,"BEST_EPS",$B$2,$B$2,"BEST_FPERIOD_OVERRIDE=3bf","fill=previous","Days=A")</f>
        <v>1.151</v>
      </c>
      <c r="E238">
        <f ca="1">_xll.BDH(A238,"BEST_TARGET_PRICE",$B$2,$B$2,"fill=previous","Days=A")</f>
        <v>20.341000000000001</v>
      </c>
      <c r="F238">
        <f ca="1">_xll.BDH($A238,F$6,$B$2,$B$2,"Dir=V","Dts=H")</f>
        <v>16.7</v>
      </c>
      <c r="G238">
        <f ca="1">_xll.BDH($A238,G$6,$B$2,$B$2,"Dir=V","Dts=H")</f>
        <v>16.98</v>
      </c>
      <c r="H238">
        <f ca="1">_xll.BDH($A238,H$6,$B$2,$B$2,"Dir=V","Dts=H")</f>
        <v>16.7</v>
      </c>
      <c r="I238">
        <f ca="1">_xll.BDH($A238,I$6,$B$2,$B$2,"Dir=V","Dts=H")</f>
        <v>16.88</v>
      </c>
      <c r="J238" t="s">
        <v>1419</v>
      </c>
      <c r="K238">
        <f t="shared" si="6"/>
        <v>19.966666666666665</v>
      </c>
      <c r="L238">
        <f t="shared" si="7"/>
        <v>19</v>
      </c>
      <c r="M238" t="str">
        <f>_xll.BDS(A238,"BEST_ANALYST_RECS_BULK","headers=n","startrow",MATCH(1,_xll.BDS(A238,"BEST_ANALYST_RECS_BULK","headers=n","endcol=9","startcol=9","array=t"),0),"endrow",MATCH(1,_xll.BDS(A238,"BEST_ANALYST_RECS_BULK","headers=n","endcol=9","startcol=9","array=t"),0),"cols=10;rows=1")</f>
        <v>Jefferies</v>
      </c>
      <c r="N238" t="s">
        <v>906</v>
      </c>
      <c r="O238" t="s">
        <v>20</v>
      </c>
      <c r="P238">
        <v>5</v>
      </c>
      <c r="Q238" t="s">
        <v>18</v>
      </c>
      <c r="R238">
        <v>19</v>
      </c>
      <c r="S238" t="s">
        <v>19</v>
      </c>
      <c r="T238" s="2">
        <v>45733</v>
      </c>
      <c r="U238">
        <v>1</v>
      </c>
      <c r="V238">
        <v>8.5500000000000007</v>
      </c>
      <c r="W238" t="str">
        <f>_xll.BDS(A238,"BEST_ANALYST_RECS_BULK","headers=n","startrow",MATCH(2,_xll.BDS(A238,"BEST_ANALYST_RECS_BULK","headers=n","endcol=9","startcol=9","array=t"),0),"endrow",MATCH(2,_xll.BDS(A238,"BEST_ANALYST_RECS_BULK","headers=n","endcol=9","startcol=9","array=t"),0),"cols=10;rows=1")</f>
        <v>Bernstein</v>
      </c>
      <c r="X238" t="s">
        <v>1065</v>
      </c>
      <c r="Y238" t="s">
        <v>17</v>
      </c>
      <c r="Z238">
        <v>5</v>
      </c>
      <c r="AA238" t="s">
        <v>18</v>
      </c>
      <c r="AB238">
        <v>22</v>
      </c>
      <c r="AC238" t="s">
        <v>19</v>
      </c>
      <c r="AD238" s="2">
        <v>45733</v>
      </c>
      <c r="AE238">
        <v>2</v>
      </c>
      <c r="AF238">
        <v>4.21</v>
      </c>
      <c r="AG238" t="str">
        <f>_xll.BDS(A238,"BEST_ANALYST_RECS_BULK","headers=n","startrow",MATCH(3,_xll.BDS(A238,"BEST_ANALYST_RECS_BULK","headers=n","endcol=9","startcol=9","array=t"),0),"endrow",MATCH(3,_xll.BDS(A238,"BEST_ANALYST_RECS_BULK","headers=n","endcol=9","startcol=9","array=t"),0),"cols=10;rows=1")</f>
        <v>Wood &amp; Company Financial Services</v>
      </c>
      <c r="AH238" t="s">
        <v>1146</v>
      </c>
      <c r="AI238" t="s">
        <v>20</v>
      </c>
      <c r="AJ238">
        <v>5</v>
      </c>
      <c r="AK238" t="s">
        <v>18</v>
      </c>
      <c r="AL238">
        <v>18.899999999999999</v>
      </c>
      <c r="AM238" t="s">
        <v>22</v>
      </c>
      <c r="AN238" s="2">
        <v>45720</v>
      </c>
      <c r="AO238">
        <v>3</v>
      </c>
      <c r="AP238">
        <v>2.97</v>
      </c>
    </row>
    <row r="239" spans="1:42" x14ac:dyDescent="0.25">
      <c r="A239" t="s">
        <v>508</v>
      </c>
      <c r="B239">
        <f ca="1">_xll.BDH(A239,"BEST_EPS",$B$2,$B$2,"BEST_FPERIOD_OVERRIDE=1bf","fill=previous","Days=A")</f>
        <v>1.038</v>
      </c>
      <c r="C239">
        <f ca="1">_xll.BDH(A239,"BEST_EPS",$B$2,$B$2,"BEST_FPERIOD_OVERRIDE=2bf","fill=previous","Days=A")</f>
        <v>1.085</v>
      </c>
      <c r="D239">
        <f ca="1">_xll.BDH(A239,"BEST_EPS",$B$2,$B$2,"BEST_FPERIOD_OVERRIDE=3bf","fill=previous","Days=A")</f>
        <v>1.1559999999999999</v>
      </c>
      <c r="E239">
        <f ca="1">_xll.BDH(A239,"BEST_TARGET_PRICE",$B$2,$B$2,"fill=previous","Days=A")</f>
        <v>22.8</v>
      </c>
      <c r="F239">
        <f ca="1">_xll.BDH($A239,F$6,$B$2,$B$2,"Dir=V","Dts=H")</f>
        <v>19.364999999999998</v>
      </c>
      <c r="G239">
        <f ca="1">_xll.BDH($A239,G$6,$B$2,$B$2,"Dir=V","Dts=H")</f>
        <v>20.21</v>
      </c>
      <c r="H239">
        <f ca="1">_xll.BDH($A239,H$6,$B$2,$B$2,"Dir=V","Dts=H")</f>
        <v>19.21</v>
      </c>
      <c r="I239">
        <f ca="1">_xll.BDH($A239,I$6,$B$2,$B$2,"Dir=V","Dts=H")</f>
        <v>20.12</v>
      </c>
      <c r="J239" t="s">
        <v>1419</v>
      </c>
      <c r="K239">
        <f t="shared" si="6"/>
        <v>22.133333333333336</v>
      </c>
      <c r="L239">
        <f t="shared" si="7"/>
        <v>22.4</v>
      </c>
      <c r="M239" t="str">
        <f>_xll.BDS(A239,"BEST_ANALYST_RECS_BULK","headers=n","startrow",MATCH(1,_xll.BDS(A239,"BEST_ANALYST_RECS_BULK","headers=n","endcol=9","startcol=9","array=t"),0),"endrow",MATCH(1,_xll.BDS(A239,"BEST_ANALYST_RECS_BULK","headers=n","endcol=9","startcol=9","array=t"),0),"cols=10;rows=1")</f>
        <v>ING Bank</v>
      </c>
      <c r="N239" t="s">
        <v>891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45736</v>
      </c>
      <c r="U239">
        <v>1</v>
      </c>
      <c r="V239">
        <v>29.89</v>
      </c>
      <c r="W239" t="str">
        <f>_xll.BDS(A239,"BEST_ANALYST_RECS_BULK","headers=n","startrow",MATCH(2,_xll.BDS(A239,"BEST_ANALYST_RECS_BULK","headers=n","endcol=9","startcol=9","array=t"),0),"endrow",MATCH(2,_xll.BDS(A239,"BEST_ANALYST_RECS_BULK","headers=n","endcol=9","startcol=9","array=t"),0),"cols=10;rows=1")</f>
        <v>Barclays</v>
      </c>
      <c r="X239" t="s">
        <v>1308</v>
      </c>
      <c r="Y239" t="s">
        <v>36</v>
      </c>
      <c r="Z239">
        <v>3</v>
      </c>
      <c r="AA239" t="s">
        <v>18</v>
      </c>
      <c r="AB239">
        <v>21.5</v>
      </c>
      <c r="AC239" t="s">
        <v>19</v>
      </c>
      <c r="AD239" s="2">
        <v>45736</v>
      </c>
      <c r="AE239">
        <v>2</v>
      </c>
      <c r="AF239">
        <v>24.44</v>
      </c>
      <c r="AG239" t="str">
        <f>_xll.BDS(A239,"BEST_ANALYST_RECS_BULK","headers=n","startrow",MATCH(3,_xll.BDS(A239,"BEST_ANALYST_RECS_BULK","headers=n","endcol=9","startcol=9","array=t"),0),"endrow",MATCH(3,_xll.BDS(A239,"BEST_ANALYST_RECS_BULK","headers=n","endcol=9","startcol=9","array=t"),0),"cols=10;rows=1")</f>
        <v>Deutsche Bank</v>
      </c>
      <c r="AH239" t="s">
        <v>1031</v>
      </c>
      <c r="AI239" t="s">
        <v>20</v>
      </c>
      <c r="AJ239">
        <v>5</v>
      </c>
      <c r="AK239" t="s">
        <v>23</v>
      </c>
      <c r="AL239">
        <v>22.5</v>
      </c>
      <c r="AM239" t="s">
        <v>22</v>
      </c>
      <c r="AN239" s="2">
        <v>45723</v>
      </c>
      <c r="AO239">
        <v>3</v>
      </c>
      <c r="AP239">
        <v>24.37</v>
      </c>
    </row>
    <row r="240" spans="1:42" x14ac:dyDescent="0.25">
      <c r="A240" t="s">
        <v>382</v>
      </c>
      <c r="B240">
        <f ca="1">_xll.BDH(A240,"BEST_EPS",$B$2,$B$2,"BEST_FPERIOD_OVERRIDE=1bf","fill=previous","Days=A")</f>
        <v>4.4020000000000001</v>
      </c>
      <c r="C240">
        <f ca="1">_xll.BDH(A240,"BEST_EPS",$B$2,$B$2,"BEST_FPERIOD_OVERRIDE=2bf","fill=previous","Days=A")</f>
        <v>4.694</v>
      </c>
      <c r="D240">
        <f ca="1">_xll.BDH(A240,"BEST_EPS",$B$2,$B$2,"BEST_FPERIOD_OVERRIDE=3bf","fill=previous","Days=A")</f>
        <v>5.2140000000000004</v>
      </c>
      <c r="E240">
        <f ca="1">_xll.BDH(A240,"BEST_TARGET_PRICE",$B$2,$B$2,"fill=previous","Days=A")</f>
        <v>128.506</v>
      </c>
      <c r="F240">
        <f ca="1">_xll.BDH($A240,F$6,$B$2,$B$2,"Dir=V","Dts=H")</f>
        <v>95.6</v>
      </c>
      <c r="G240">
        <f ca="1">_xll.BDH($A240,G$6,$B$2,$B$2,"Dir=V","Dts=H")</f>
        <v>96.46</v>
      </c>
      <c r="H240">
        <f ca="1">_xll.BDH($A240,H$6,$B$2,$B$2,"Dir=V","Dts=H")</f>
        <v>94.9</v>
      </c>
      <c r="I240">
        <f ca="1">_xll.BDH($A240,I$6,$B$2,$B$2,"Dir=V","Dts=H")</f>
        <v>95.08</v>
      </c>
      <c r="J240" t="s">
        <v>1419</v>
      </c>
      <c r="K240">
        <f t="shared" si="6"/>
        <v>112.33333333333333</v>
      </c>
      <c r="L240">
        <f t="shared" si="7"/>
        <v>88</v>
      </c>
      <c r="M240" t="str">
        <f>_xll.BDS(A240,"BEST_ANALYST_RECS_BULK","headers=n","startrow",MATCH(1,_xll.BDS(A240,"BEST_ANALYST_RECS_BULK","headers=n","endcol=9","startcol=9","array=t"),0),"endrow",MATCH(1,_xll.BDS(A240,"BEST_ANALYST_RECS_BULK","headers=n","endcol=9","startcol=9","array=t"),0),"cols=10;rows=1")</f>
        <v>JP Morgan</v>
      </c>
      <c r="N240" t="s">
        <v>867</v>
      </c>
      <c r="O240" t="s">
        <v>45</v>
      </c>
      <c r="P240">
        <v>1</v>
      </c>
      <c r="Q240" t="s">
        <v>18</v>
      </c>
      <c r="R240">
        <v>88</v>
      </c>
      <c r="S240" t="s">
        <v>19</v>
      </c>
      <c r="T240" s="2">
        <v>45709</v>
      </c>
      <c r="U240">
        <v>1</v>
      </c>
      <c r="V240">
        <v>6.63</v>
      </c>
      <c r="W240" t="str">
        <f>_xll.BDS(A240,"BEST_ANALYST_RECS_BULK","headers=n","startrow",MATCH(2,_xll.BDS(A240,"BEST_ANALYST_RECS_BULK","headers=n","endcol=9","startcol=9","array=t"),0),"endrow",MATCH(2,_xll.BDS(A240,"BEST_ANALYST_RECS_BULK","headers=n","endcol=9","startcol=9","array=t"),0),"cols=10;rows=1")</f>
        <v>Morningstar</v>
      </c>
      <c r="X240" t="s">
        <v>829</v>
      </c>
      <c r="Y240" t="s">
        <v>20</v>
      </c>
      <c r="Z240">
        <v>5</v>
      </c>
      <c r="AA240" t="s">
        <v>18</v>
      </c>
      <c r="AB240">
        <v>130</v>
      </c>
      <c r="AC240" t="s">
        <v>19</v>
      </c>
      <c r="AD240" s="2">
        <v>45701</v>
      </c>
      <c r="AE240">
        <v>2</v>
      </c>
      <c r="AF240">
        <v>3.64</v>
      </c>
      <c r="AG240" t="str">
        <f>_xll.BDS(A240,"BEST_ANALYST_RECS_BULK","headers=n","startrow",MATCH(3,_xll.BDS(A240,"BEST_ANALYST_RECS_BULK","headers=n","endcol=9","startcol=9","array=t"),0),"endrow",MATCH(3,_xll.BDS(A240,"BEST_ANALYST_RECS_BULK","headers=n","endcol=9","startcol=9","array=t"),0),"cols=10;rows=1")</f>
        <v>HSBC</v>
      </c>
      <c r="AH240" t="s">
        <v>1438</v>
      </c>
      <c r="AI240" t="s">
        <v>28</v>
      </c>
      <c r="AJ240">
        <v>3</v>
      </c>
      <c r="AK240" t="s">
        <v>18</v>
      </c>
      <c r="AL240">
        <v>119</v>
      </c>
      <c r="AM240" t="s">
        <v>19</v>
      </c>
      <c r="AN240" s="2">
        <v>45706</v>
      </c>
      <c r="AO240">
        <v>3</v>
      </c>
      <c r="AP240">
        <v>0</v>
      </c>
    </row>
    <row r="241" spans="1:42" x14ac:dyDescent="0.25">
      <c r="A241" t="s">
        <v>502</v>
      </c>
      <c r="B241">
        <f ca="1">_xll.BDH(A241,"BEST_EPS",$B$2,$B$2,"BEST_FPERIOD_OVERRIDE=1bf","fill=previous","Days=A")</f>
        <v>3.9940000000000002</v>
      </c>
      <c r="C241">
        <f ca="1">_xll.BDH(A241,"BEST_EPS",$B$2,$B$2,"BEST_FPERIOD_OVERRIDE=2bf","fill=previous","Days=A")</f>
        <v>2.3759999999999999</v>
      </c>
      <c r="D241" t="str">
        <f ca="1">_xll.BDH(A241,"BEST_EPS",$B$2,$B$2,"BEST_FPERIOD_OVERRIDE=3bf","fill=previous","Days=A")</f>
        <v>#N/A N/A</v>
      </c>
      <c r="E241">
        <f ca="1">_xll.BDH(A241,"BEST_TARGET_PRICE",$B$2,$B$2,"fill=previous","Days=A")</f>
        <v>119.429</v>
      </c>
      <c r="F241">
        <f ca="1">_xll.BDH($A241,F$6,$B$2,$B$2,"Dir=V","Dts=H")</f>
        <v>90.25</v>
      </c>
      <c r="G241">
        <f ca="1">_xll.BDH($A241,G$6,$B$2,$B$2,"Dir=V","Dts=H")</f>
        <v>90.8</v>
      </c>
      <c r="H241">
        <f ca="1">_xll.BDH($A241,H$6,$B$2,$B$2,"Dir=V","Dts=H")</f>
        <v>89.55</v>
      </c>
      <c r="I241">
        <f ca="1">_xll.BDH($A241,I$6,$B$2,$B$2,"Dir=V","Dts=H")</f>
        <v>90.75</v>
      </c>
      <c r="J241" t="s">
        <v>1419</v>
      </c>
      <c r="K241">
        <f t="shared" si="6"/>
        <v>116</v>
      </c>
      <c r="L241">
        <f t="shared" si="7"/>
        <v>119</v>
      </c>
      <c r="M241" t="str">
        <f>_xll.BDS(A241,"BEST_ANALYST_RECS_BULK","headers=n","startrow",MATCH(1,_xll.BDS(A241,"BEST_ANALYST_RECS_BULK","headers=n","endcol=9","startcol=9","array=t"),0),"endrow",MATCH(1,_xll.BDS(A241,"BEST_ANALYST_RECS_BULK","headers=n","endcol=9","startcol=9","array=t"),0),"cols=10;rows=1")</f>
        <v>Bank Degroof Petercam</v>
      </c>
      <c r="N241" t="s">
        <v>849</v>
      </c>
      <c r="O241" t="s">
        <v>20</v>
      </c>
      <c r="P241">
        <v>5</v>
      </c>
      <c r="Q241" t="s">
        <v>23</v>
      </c>
      <c r="R241">
        <v>119</v>
      </c>
      <c r="S241" t="s">
        <v>19</v>
      </c>
      <c r="T241" s="2">
        <v>45670</v>
      </c>
      <c r="U241">
        <v>1</v>
      </c>
      <c r="V241">
        <v>2.04</v>
      </c>
      <c r="W241" t="str">
        <f>_xll.BDS(A241,"BEST_ANALYST_RECS_BULK","headers=n","startrow",MATCH(2,_xll.BDS(A241,"BEST_ANALYST_RECS_BULK","headers=n","endcol=9","startcol=9","array=t"),0),"endrow",MATCH(2,_xll.BDS(A241,"BEST_ANALYST_RECS_BULK","headers=n","endcol=9","startcol=9","array=t"),0),"cols=10;rows=1")</f>
        <v>BNP Paribas Exane</v>
      </c>
      <c r="X241" t="s">
        <v>1130</v>
      </c>
      <c r="Y241" t="s">
        <v>25</v>
      </c>
      <c r="Z241">
        <v>3</v>
      </c>
      <c r="AA241" t="s">
        <v>18</v>
      </c>
      <c r="AB241">
        <v>113</v>
      </c>
      <c r="AC241" t="s">
        <v>19</v>
      </c>
      <c r="AD241" s="2">
        <v>45685</v>
      </c>
      <c r="AE241">
        <v>2</v>
      </c>
      <c r="AF241">
        <v>0</v>
      </c>
      <c r="AG241" t="str">
        <f>_xll.BDS(A241,"BEST_ANALYST_RECS_BULK","headers=n","startrow",MATCH(3,_xll.BDS(A241,"BEST_ANALYST_RECS_BULK","headers=n","endcol=9","startcol=9","array=t"),0),"endrow",MATCH(3,_xll.BDS(A241,"BEST_ANALYST_RECS_BULK","headers=n","endcol=9","startcol=9","array=t"),0),"cols=10;rows=1")</f>
        <v>ISS-EVA</v>
      </c>
      <c r="AH241" t="s">
        <v>32</v>
      </c>
      <c r="AI241" t="s">
        <v>20</v>
      </c>
      <c r="AJ241">
        <v>5</v>
      </c>
      <c r="AK241" t="s">
        <v>18</v>
      </c>
      <c r="AL241" t="s">
        <v>29</v>
      </c>
      <c r="AM241" t="s">
        <v>19</v>
      </c>
      <c r="AN241" s="2">
        <v>45563</v>
      </c>
      <c r="AO241">
        <v>3</v>
      </c>
      <c r="AP241">
        <v>-9.83</v>
      </c>
    </row>
    <row r="242" spans="1:42" x14ac:dyDescent="0.25">
      <c r="A242" t="s">
        <v>616</v>
      </c>
      <c r="B242">
        <f ca="1">_xll.BDH(A242,"BEST_EPS",$B$2,$B$2,"BEST_FPERIOD_OVERRIDE=1bf","fill=previous","Days=A")</f>
        <v>12.856999999999999</v>
      </c>
      <c r="C242" t="str">
        <f ca="1">_xll.BDH(A242,"BEST_EPS",$B$2,$B$2,"BEST_FPERIOD_OVERRIDE=2bf","fill=previous","Days=A")</f>
        <v>#N/A N/A</v>
      </c>
      <c r="D242" t="str">
        <f ca="1">_xll.BDH(A242,"BEST_EPS",$B$2,$B$2,"BEST_FPERIOD_OVERRIDE=3bf","fill=previous","Days=A")</f>
        <v>#N/A N/A</v>
      </c>
      <c r="E242">
        <f ca="1">_xll.BDH(A242,"BEST_TARGET_PRICE",$B$2,$B$2,"fill=previous","Days=A")</f>
        <v>145.5</v>
      </c>
      <c r="F242">
        <f ca="1">_xll.BDH($A242,F$6,$B$2,$B$2,"Dir=V","Dts=H")</f>
        <v>123.4</v>
      </c>
      <c r="G242">
        <f ca="1">_xll.BDH($A242,G$6,$B$2,$B$2,"Dir=V","Dts=H")</f>
        <v>124</v>
      </c>
      <c r="H242">
        <f ca="1">_xll.BDH($A242,H$6,$B$2,$B$2,"Dir=V","Dts=H")</f>
        <v>122.4</v>
      </c>
      <c r="I242">
        <f ca="1">_xll.BDH($A242,I$6,$B$2,$B$2,"Dir=V","Dts=H")</f>
        <v>124</v>
      </c>
      <c r="J242" t="s">
        <v>1419</v>
      </c>
      <c r="K242">
        <f t="shared" si="6"/>
        <v>142.33333333333334</v>
      </c>
      <c r="L242">
        <f t="shared" si="7"/>
        <v>145</v>
      </c>
      <c r="M242" t="str">
        <f>_xll.BDS(A242,"BEST_ANALYST_RECS_BULK","headers=n","startrow",MATCH(1,_xll.BDS(A242,"BEST_ANALYST_RECS_BULK","headers=n","endcol=9","startcol=9","array=t"),0),"endrow",MATCH(1,_xll.BDS(A242,"BEST_ANALYST_RECS_BULK","headers=n","endcol=9","startcol=9","array=t"),0),"cols=10;rows=1")</f>
        <v>Oddo BHF</v>
      </c>
      <c r="N242" t="s">
        <v>918</v>
      </c>
      <c r="O242" t="s">
        <v>17</v>
      </c>
      <c r="P242">
        <v>5</v>
      </c>
      <c r="Q242" t="s">
        <v>18</v>
      </c>
      <c r="R242">
        <v>145</v>
      </c>
      <c r="S242" t="s">
        <v>19</v>
      </c>
      <c r="T242" s="2">
        <v>45723</v>
      </c>
      <c r="U242">
        <v>1</v>
      </c>
      <c r="V242">
        <v>3.56</v>
      </c>
      <c r="W242" t="str">
        <f>_xll.BDS(A242,"BEST_ANALYST_RECS_BULK","headers=n","startrow",MATCH(2,_xll.BDS(A242,"BEST_ANALYST_RECS_BULK","headers=n","endcol=9","startcol=9","array=t"),0),"endrow",MATCH(2,_xll.BDS(A242,"BEST_ANALYST_RECS_BULK","headers=n","endcol=9","startcol=9","array=t"),0),"cols=10;rows=1")</f>
        <v>Bank Degroof Petercam</v>
      </c>
      <c r="X242" t="s">
        <v>849</v>
      </c>
      <c r="Y242" t="s">
        <v>28</v>
      </c>
      <c r="Z242">
        <v>3</v>
      </c>
      <c r="AA242" t="s">
        <v>18</v>
      </c>
      <c r="AB242">
        <v>136</v>
      </c>
      <c r="AC242" t="s">
        <v>19</v>
      </c>
      <c r="AD242" s="2">
        <v>45623</v>
      </c>
      <c r="AE242">
        <v>2</v>
      </c>
      <c r="AF242">
        <v>0</v>
      </c>
      <c r="AG242" t="str">
        <f>_xll.BDS(A242,"BEST_ANALYST_RECS_BULK","headers=n","startrow",MATCH(3,_xll.BDS(A242,"BEST_ANALYST_RECS_BULK","headers=n","endcol=9","startcol=9","array=t"),0),"endrow",MATCH(3,_xll.BDS(A242,"BEST_ANALYST_RECS_BULK","headers=n","endcol=9","startcol=9","array=t"),0),"cols=10;rows=1")</f>
        <v>KBC Securities</v>
      </c>
      <c r="AH242" t="s">
        <v>846</v>
      </c>
      <c r="AI242" t="s">
        <v>20</v>
      </c>
      <c r="AJ242">
        <v>5</v>
      </c>
      <c r="AK242" t="s">
        <v>18</v>
      </c>
      <c r="AL242">
        <v>146</v>
      </c>
      <c r="AM242" t="s">
        <v>19</v>
      </c>
      <c r="AN242" s="2">
        <v>45722</v>
      </c>
      <c r="AO242">
        <v>3</v>
      </c>
      <c r="AP242">
        <v>-2.34</v>
      </c>
    </row>
    <row r="243" spans="1:42" x14ac:dyDescent="0.25">
      <c r="A243" t="s">
        <v>279</v>
      </c>
      <c r="B243">
        <f ca="1">_xll.BDH(A243,"BEST_EPS",$B$2,$B$2,"BEST_FPERIOD_OVERRIDE=1bf","fill=previous","Days=A")</f>
        <v>5.2990000000000004</v>
      </c>
      <c r="C243">
        <f ca="1">_xll.BDH(A243,"BEST_EPS",$B$2,$B$2,"BEST_FPERIOD_OVERRIDE=2bf","fill=previous","Days=A")</f>
        <v>5.7939999999999996</v>
      </c>
      <c r="D243">
        <f ca="1">_xll.BDH(A243,"BEST_EPS",$B$2,$B$2,"BEST_FPERIOD_OVERRIDE=3bf","fill=previous","Days=A")</f>
        <v>6.3949999999999996</v>
      </c>
      <c r="E243">
        <f ca="1">_xll.BDH(A243,"BEST_TARGET_PRICE",$B$2,$B$2,"fill=previous","Days=A")</f>
        <v>92.81</v>
      </c>
      <c r="F243">
        <f ca="1">_xll.BDH($A243,F$6,$B$2,$B$2,"Dir=V","Dts=H")</f>
        <v>78</v>
      </c>
      <c r="G243">
        <f ca="1">_xll.BDH($A243,G$6,$B$2,$B$2,"Dir=V","Dts=H")</f>
        <v>78.2</v>
      </c>
      <c r="H243">
        <f ca="1">_xll.BDH($A243,H$6,$B$2,$B$2,"Dir=V","Dts=H")</f>
        <v>76.739999999999995</v>
      </c>
      <c r="I243">
        <f ca="1">_xll.BDH($A243,I$6,$B$2,$B$2,"Dir=V","Dts=H")</f>
        <v>77.62</v>
      </c>
      <c r="J243" t="s">
        <v>1419</v>
      </c>
      <c r="K243">
        <f t="shared" si="6"/>
        <v>78.31</v>
      </c>
      <c r="L243">
        <f t="shared" si="7"/>
        <v>64.62</v>
      </c>
      <c r="M243" t="str">
        <f>_xll.BDS(A243,"BEST_ANALYST_RECS_BULK","headers=n","startrow",MATCH(1,_xll.BDS(A243,"BEST_ANALYST_RECS_BULK","headers=n","endcol=9","startcol=9","array=t"),0),"endrow",MATCH(1,_xll.BDS(A243,"BEST_ANALYST_RECS_BULK","headers=n","endcol=9","startcol=9","array=t"),0),"cols=10;rows=1")</f>
        <v>ING Bank</v>
      </c>
      <c r="N243" t="s">
        <v>891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45700</v>
      </c>
      <c r="U243">
        <v>1</v>
      </c>
      <c r="V243">
        <v>17.73</v>
      </c>
      <c r="W243" t="e">
        <f>_xll.BDS(A243,"BEST_ANALYST_RECS_BULK","headers=n","startrow",MATCH(2,_xll.BDS(A243,"BEST_ANALYST_RECS_BULK","headers=n","endcol=9","startcol=9","array=t"),0),"endrow",MATCH(2,_xll.BDS(A243,"BEST_ANALYST_RECS_BULK","headers=n","endcol=9","startcol=9","array=t"),0),"cols=10;rows=1")</f>
        <v>#N/A</v>
      </c>
      <c r="X243" t="s">
        <v>847</v>
      </c>
      <c r="Y243" t="s">
        <v>17</v>
      </c>
      <c r="Z243">
        <v>5</v>
      </c>
      <c r="AA243" t="s">
        <v>23</v>
      </c>
      <c r="AB243">
        <v>92</v>
      </c>
      <c r="AC243" t="s">
        <v>22</v>
      </c>
      <c r="AD243" s="2">
        <v>45730</v>
      </c>
      <c r="AE243">
        <v>2</v>
      </c>
      <c r="AF243">
        <v>7.6</v>
      </c>
      <c r="AG243" t="str">
        <f>_xll.BDS(A243,"BEST_ANALYST_RECS_BULK","headers=n","startrow",MATCH(3,_xll.BDS(A243,"BEST_ANALYST_RECS_BULK","headers=n","endcol=9","startcol=9","array=t"),0),"endrow",MATCH(3,_xll.BDS(A243,"BEST_ANALYST_RECS_BULK","headers=n","endcol=9","startcol=9","array=t"),0),"cols=10;rows=1")</f>
        <v>ISS-EVA</v>
      </c>
      <c r="AH243" t="s">
        <v>32</v>
      </c>
      <c r="AI243" t="s">
        <v>45</v>
      </c>
      <c r="AJ243">
        <v>1</v>
      </c>
      <c r="AK243" t="s">
        <v>26</v>
      </c>
      <c r="AL243" t="s">
        <v>29</v>
      </c>
      <c r="AM243" t="s">
        <v>19</v>
      </c>
      <c r="AN243" s="2">
        <v>45232</v>
      </c>
      <c r="AO243">
        <v>3</v>
      </c>
      <c r="AP243">
        <v>5.98</v>
      </c>
    </row>
    <row r="244" spans="1:42" x14ac:dyDescent="0.25">
      <c r="A244" t="s">
        <v>512</v>
      </c>
      <c r="B244">
        <f ca="1">_xll.BDH(A244,"BEST_EPS",$B$2,$B$2,"BEST_FPERIOD_OVERRIDE=1bf","fill=previous","Days=A")</f>
        <v>4.9850000000000003</v>
      </c>
      <c r="C244">
        <f ca="1">_xll.BDH(A244,"BEST_EPS",$B$2,$B$2,"BEST_FPERIOD_OVERRIDE=2bf","fill=previous","Days=A")</f>
        <v>5.5830000000000002</v>
      </c>
      <c r="D244">
        <f ca="1">_xll.BDH(A244,"BEST_EPS",$B$2,$B$2,"BEST_FPERIOD_OVERRIDE=3bf","fill=previous","Days=A")</f>
        <v>6.6689999999999996</v>
      </c>
      <c r="E244">
        <f ca="1">_xll.BDH(A244,"BEST_TARGET_PRICE",$B$2,$B$2,"fill=previous","Days=A")</f>
        <v>99</v>
      </c>
      <c r="F244">
        <f ca="1">_xll.BDH($A244,F$6,$B$2,$B$2,"Dir=V","Dts=H")</f>
        <v>68.150000000000006</v>
      </c>
      <c r="G244">
        <f ca="1">_xll.BDH($A244,G$6,$B$2,$B$2,"Dir=V","Dts=H")</f>
        <v>68.349999999999994</v>
      </c>
      <c r="H244">
        <f ca="1">_xll.BDH($A244,H$6,$B$2,$B$2,"Dir=V","Dts=H")</f>
        <v>67.099999999999994</v>
      </c>
      <c r="I244">
        <f ca="1">_xll.BDH($A244,I$6,$B$2,$B$2,"Dir=V","Dts=H")</f>
        <v>68.099999999999994</v>
      </c>
      <c r="J244" t="s">
        <v>1419</v>
      </c>
      <c r="K244">
        <f t="shared" si="6"/>
        <v>94</v>
      </c>
      <c r="L244">
        <f t="shared" si="7"/>
        <v>85</v>
      </c>
      <c r="M244" t="str">
        <f>_xll.BDS(A244,"BEST_ANALYST_RECS_BULK","headers=n","startrow",MATCH(1,_xll.BDS(A244,"BEST_ANALYST_RECS_BULK","headers=n","endcol=9","startcol=9","array=t"),0),"endrow",MATCH(1,_xll.BDS(A244,"BEST_ANALYST_RECS_BULK","headers=n","endcol=9","startcol=9","array=t"),0),"cols=10;rows=1")</f>
        <v>ISS-EVA</v>
      </c>
      <c r="N244" t="s">
        <v>32</v>
      </c>
      <c r="O244" t="s">
        <v>24</v>
      </c>
      <c r="P244">
        <v>5</v>
      </c>
      <c r="Q244" t="s">
        <v>23</v>
      </c>
      <c r="R244" t="s">
        <v>29</v>
      </c>
      <c r="S244" t="s">
        <v>19</v>
      </c>
      <c r="T244" s="2">
        <v>45505</v>
      </c>
      <c r="U244">
        <v>1</v>
      </c>
      <c r="V244">
        <v>0.44</v>
      </c>
      <c r="W244" t="str">
        <f>_xll.BDS(A244,"BEST_ANALYST_RECS_BULK","headers=n","startrow",MATCH(2,_xll.BDS(A244,"BEST_ANALYST_RECS_BULK","headers=n","endcol=9","startcol=9","array=t"),0),"endrow",MATCH(2,_xll.BDS(A244,"BEST_ANALYST_RECS_BULK","headers=n","endcol=9","startcol=9","array=t"),0),"cols=10;rows=1")</f>
        <v>Bank Degroof Petercam</v>
      </c>
      <c r="X244" t="s">
        <v>849</v>
      </c>
      <c r="Y244" t="s">
        <v>28</v>
      </c>
      <c r="Z244">
        <v>3</v>
      </c>
      <c r="AA244" t="s">
        <v>18</v>
      </c>
      <c r="AB244">
        <v>85</v>
      </c>
      <c r="AC244" t="s">
        <v>19</v>
      </c>
      <c r="AD244" s="2">
        <v>45299</v>
      </c>
      <c r="AE244">
        <v>2</v>
      </c>
      <c r="AF244">
        <v>0</v>
      </c>
      <c r="AG244" t="str">
        <f>_xll.BDS(A244,"BEST_ANALYST_RECS_BULK","headers=n","startrow",MATCH(3,_xll.BDS(A244,"BEST_ANALYST_RECS_BULK","headers=n","endcol=9","startcol=9","array=t"),0),"endrow",MATCH(3,_xll.BDS(A244,"BEST_ANALYST_RECS_BULK","headers=n","endcol=9","startcol=9","array=t"),0),"cols=10;rows=1")</f>
        <v>Bernstein</v>
      </c>
      <c r="AH244" t="s">
        <v>1314</v>
      </c>
      <c r="AI244" t="s">
        <v>17</v>
      </c>
      <c r="AJ244">
        <v>5</v>
      </c>
      <c r="AK244" t="s">
        <v>18</v>
      </c>
      <c r="AL244">
        <v>103</v>
      </c>
      <c r="AM244" t="s">
        <v>19</v>
      </c>
      <c r="AN244" s="2">
        <v>45734</v>
      </c>
      <c r="AO244">
        <v>3</v>
      </c>
      <c r="AP244">
        <v>-1.36</v>
      </c>
    </row>
    <row r="245" spans="1:42" x14ac:dyDescent="0.25">
      <c r="A245" t="s">
        <v>690</v>
      </c>
      <c r="B245">
        <f ca="1">_xll.BDH(A245,"BEST_EPS",$B$2,$B$2,"BEST_FPERIOD_OVERRIDE=1bf","fill=previous","Days=A")</f>
        <v>6.5259999999999998</v>
      </c>
      <c r="C245">
        <f ca="1">_xll.BDH(A245,"BEST_EPS",$B$2,$B$2,"BEST_FPERIOD_OVERRIDE=2bf","fill=previous","Days=A")</f>
        <v>7.1929999999999996</v>
      </c>
      <c r="D245">
        <f ca="1">_xll.BDH(A245,"BEST_EPS",$B$2,$B$2,"BEST_FPERIOD_OVERRIDE=3bf","fill=previous","Days=A")</f>
        <v>7.9429999999999996</v>
      </c>
      <c r="E245">
        <f ca="1">_xll.BDH(A245,"BEST_TARGET_PRICE",$B$2,$B$2,"fill=previous","Days=A")</f>
        <v>166.25</v>
      </c>
      <c r="F245">
        <f ca="1">_xll.BDH($A245,F$6,$B$2,$B$2,"Dir=V","Dts=H")</f>
        <v>132</v>
      </c>
      <c r="G245">
        <f ca="1">_xll.BDH($A245,G$6,$B$2,$B$2,"Dir=V","Dts=H")</f>
        <v>132.25</v>
      </c>
      <c r="H245">
        <f ca="1">_xll.BDH($A245,H$6,$B$2,$B$2,"Dir=V","Dts=H")</f>
        <v>129.85</v>
      </c>
      <c r="I245">
        <f ca="1">_xll.BDH($A245,I$6,$B$2,$B$2,"Dir=V","Dts=H")</f>
        <v>130.69999999999999</v>
      </c>
      <c r="J245" t="s">
        <v>1419</v>
      </c>
      <c r="K245">
        <f t="shared" si="6"/>
        <v>139.33333333333334</v>
      </c>
      <c r="L245">
        <f t="shared" si="7"/>
        <v>135</v>
      </c>
      <c r="M245" t="e">
        <f>_xll.BDS(A245,"BEST_ANALYST_RECS_BULK","headers=n","startrow",MATCH(1,_xll.BDS(A245,"BEST_ANALYST_RECS_BULK","headers=n","endcol=9","startcol=9","array=t"),0),"endrow",MATCH(1,_xll.BDS(A245,"BEST_ANALYST_RECS_BULK","headers=n","endcol=9","startcol=9","array=t"),0),"cols=10;rows=1")</f>
        <v>#N/A</v>
      </c>
      <c r="N245" t="s">
        <v>1251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tr">
        <f>_xll.BDS(A245,"BEST_ANALYST_RECS_BULK","headers=n","startrow",MATCH(2,_xll.BDS(A245,"BEST_ANALYST_RECS_BULK","headers=n","endcol=9","startcol=9","array=t"),0),"endrow",MATCH(2,_xll.BDS(A245,"BEST_ANALYST_RECS_BULK","headers=n","endcol=9","startcol=9","array=t"),0),"cols=10;rows=1")</f>
        <v>Deutsche Bank</v>
      </c>
      <c r="X245" t="s">
        <v>1251</v>
      </c>
      <c r="Y245" t="s">
        <v>28</v>
      </c>
      <c r="Z245">
        <v>3</v>
      </c>
      <c r="AA245" t="s">
        <v>18</v>
      </c>
      <c r="AB245">
        <v>135</v>
      </c>
      <c r="AC245" t="s">
        <v>22</v>
      </c>
      <c r="AD245" s="2">
        <v>45729</v>
      </c>
      <c r="AE245">
        <v>2</v>
      </c>
      <c r="AF245">
        <v>9.6199999999999992</v>
      </c>
      <c r="AG245" t="str">
        <f>_xll.BDS(A245,"BEST_ANALYST_RECS_BULK","headers=n","startrow",MATCH(3,_xll.BDS(A245,"BEST_ANALYST_RECS_BULK","headers=n","endcol=9","startcol=9","array=t"),0),"endrow",MATCH(3,_xll.BDS(A245,"BEST_ANALYST_RECS_BULK","headers=n","endcol=9","startcol=9","array=t"),0),"cols=10;rows=1")</f>
        <v>Morgan Stanley</v>
      </c>
      <c r="AH245" t="s">
        <v>868</v>
      </c>
      <c r="AI245" t="s">
        <v>1078</v>
      </c>
      <c r="AJ245">
        <v>3</v>
      </c>
      <c r="AK245" t="s">
        <v>18</v>
      </c>
      <c r="AL245">
        <v>148</v>
      </c>
      <c r="AM245" t="s">
        <v>22</v>
      </c>
      <c r="AN245" s="2">
        <v>45721</v>
      </c>
      <c r="AO245">
        <v>3</v>
      </c>
      <c r="AP245">
        <v>6.37</v>
      </c>
    </row>
    <row r="246" spans="1:42" x14ac:dyDescent="0.25">
      <c r="A246" t="s">
        <v>251</v>
      </c>
      <c r="B246">
        <f ca="1">_xll.BDH(A246,"BEST_EPS",$B$2,$B$2,"BEST_FPERIOD_OVERRIDE=1bf","fill=previous","Days=A")</f>
        <v>2.004</v>
      </c>
      <c r="C246">
        <f ca="1">_xll.BDH(A246,"BEST_EPS",$B$2,$B$2,"BEST_FPERIOD_OVERRIDE=2bf","fill=previous","Days=A")</f>
        <v>2.3069999999999999</v>
      </c>
      <c r="D246">
        <f ca="1">_xll.BDH(A246,"BEST_EPS",$B$2,$B$2,"BEST_FPERIOD_OVERRIDE=3bf","fill=previous","Days=A")</f>
        <v>2.4260000000000002</v>
      </c>
      <c r="E246">
        <f ca="1">_xll.BDH(A246,"BEST_TARGET_PRICE",$B$2,$B$2,"fill=previous","Days=A")</f>
        <v>18.907</v>
      </c>
      <c r="F246">
        <f ca="1">_xll.BDH($A246,F$6,$B$2,$B$2,"Dir=V","Dts=H")</f>
        <v>18.818000000000001</v>
      </c>
      <c r="G246">
        <f ca="1">_xll.BDH($A246,G$6,$B$2,$B$2,"Dir=V","Dts=H")</f>
        <v>18.847999999999999</v>
      </c>
      <c r="H246">
        <f ca="1">_xll.BDH($A246,H$6,$B$2,$B$2,"Dir=V","Dts=H")</f>
        <v>18.251999999999999</v>
      </c>
      <c r="I246">
        <f ca="1">_xll.BDH($A246,I$6,$B$2,$B$2,"Dir=V","Dts=H")</f>
        <v>18.440000000000001</v>
      </c>
      <c r="J246" t="s">
        <v>1419</v>
      </c>
      <c r="K246">
        <f t="shared" si="6"/>
        <v>19.266666666666666</v>
      </c>
      <c r="L246">
        <f t="shared" si="7"/>
        <v>20.3</v>
      </c>
      <c r="M246" t="str">
        <f>_xll.BDS(A246,"BEST_ANALYST_RECS_BULK","headers=n","startrow",MATCH(1,_xll.BDS(A246,"BEST_ANALYST_RECS_BULK","headers=n","endcol=9","startcol=9","array=t"),0),"endrow",MATCH(1,_xll.BDS(A246,"BEST_ANALYST_RECS_BULK","headers=n","endcol=9","startcol=9","array=t"),0),"cols=10;rows=1")</f>
        <v>Citi</v>
      </c>
      <c r="N246" t="s">
        <v>1384</v>
      </c>
      <c r="O246" t="s">
        <v>20</v>
      </c>
      <c r="P246">
        <v>5</v>
      </c>
      <c r="Q246" t="s">
        <v>18</v>
      </c>
      <c r="R246">
        <v>20.3</v>
      </c>
      <c r="S246" t="s">
        <v>19</v>
      </c>
      <c r="T246" s="2">
        <v>45733</v>
      </c>
      <c r="U246">
        <v>1</v>
      </c>
      <c r="V246">
        <v>39.630000000000003</v>
      </c>
      <c r="W246" t="str">
        <f>_xll.BDS(A246,"BEST_ANALYST_RECS_BULK","headers=n","startrow",MATCH(2,_xll.BDS(A246,"BEST_ANALYST_RECS_BULK","headers=n","endcol=9","startcol=9","array=t"),0),"endrow",MATCH(2,_xll.BDS(A246,"BEST_ANALYST_RECS_BULK","headers=n","endcol=9","startcol=9","array=t"),0),"cols=10;rows=1")</f>
        <v>Landesbank Baden-Wuerttemberg</v>
      </c>
      <c r="X246" t="s">
        <v>1127</v>
      </c>
      <c r="Y246" t="s">
        <v>28</v>
      </c>
      <c r="Z246">
        <v>3</v>
      </c>
      <c r="AA246" t="s">
        <v>26</v>
      </c>
      <c r="AB246">
        <v>19.5</v>
      </c>
      <c r="AC246" t="s">
        <v>19</v>
      </c>
      <c r="AD246" s="2">
        <v>45734</v>
      </c>
      <c r="AE246">
        <v>2</v>
      </c>
      <c r="AF246">
        <v>36.549999999999997</v>
      </c>
      <c r="AG246" t="str">
        <f>_xll.BDS(A246,"BEST_ANALYST_RECS_BULK","headers=n","startrow",MATCH(3,_xll.BDS(A246,"BEST_ANALYST_RECS_BULK","headers=n","endcol=9","startcol=9","array=t"),0),"endrow",MATCH(3,_xll.BDS(A246,"BEST_ANALYST_RECS_BULK","headers=n","endcol=9","startcol=9","array=t"),0),"cols=10;rows=1")</f>
        <v>Keefe Bruyette &amp; Woods</v>
      </c>
      <c r="AH246" t="s">
        <v>839</v>
      </c>
      <c r="AI246" t="s">
        <v>37</v>
      </c>
      <c r="AJ246">
        <v>3</v>
      </c>
      <c r="AK246" t="s">
        <v>18</v>
      </c>
      <c r="AL246">
        <v>18</v>
      </c>
      <c r="AM246" t="s">
        <v>19</v>
      </c>
      <c r="AN246" s="2">
        <v>45713</v>
      </c>
      <c r="AO246">
        <v>3</v>
      </c>
      <c r="AP246">
        <v>23.22</v>
      </c>
    </row>
    <row r="247" spans="1:42" x14ac:dyDescent="0.25">
      <c r="A247" t="s">
        <v>698</v>
      </c>
      <c r="B247">
        <f ca="1">_xll.BDH(A247,"BEST_EPS",$B$2,$B$2,"BEST_FPERIOD_OVERRIDE=1bf","fill=previous","Days=A")</f>
        <v>3.57</v>
      </c>
      <c r="C247">
        <f ca="1">_xll.BDH(A247,"BEST_EPS",$B$2,$B$2,"BEST_FPERIOD_OVERRIDE=2bf","fill=previous","Days=A")</f>
        <v>4.5490000000000004</v>
      </c>
      <c r="D247">
        <f ca="1">_xll.BDH(A247,"BEST_EPS",$B$2,$B$2,"BEST_FPERIOD_OVERRIDE=3bf","fill=previous","Days=A")</f>
        <v>5.8710000000000004</v>
      </c>
      <c r="E247">
        <f ca="1">_xll.BDH(A247,"BEST_TARGET_PRICE",$B$2,$B$2,"fill=previous","Days=A")</f>
        <v>18.945</v>
      </c>
      <c r="F247">
        <f ca="1">_xll.BDH($A247,F$6,$B$2,$B$2,"Dir=V","Dts=H")</f>
        <v>14.3</v>
      </c>
      <c r="G247">
        <f ca="1">_xll.BDH($A247,G$6,$B$2,$B$2,"Dir=V","Dts=H")</f>
        <v>14.4</v>
      </c>
      <c r="H247">
        <f ca="1">_xll.BDH($A247,H$6,$B$2,$B$2,"Dir=V","Dts=H")</f>
        <v>14.1</v>
      </c>
      <c r="I247">
        <f ca="1">_xll.BDH($A247,I$6,$B$2,$B$2,"Dir=V","Dts=H")</f>
        <v>14.21</v>
      </c>
      <c r="J247" t="s">
        <v>1419</v>
      </c>
      <c r="K247">
        <f t="shared" si="6"/>
        <v>20.366666666666667</v>
      </c>
      <c r="L247">
        <f t="shared" si="7"/>
        <v>18.100000000000001</v>
      </c>
      <c r="M247" t="str">
        <f>_xll.BDS(A247,"BEST_ANALYST_RECS_BULK","headers=n","startrow",MATCH(1,_xll.BDS(A247,"BEST_ANALYST_RECS_BULK","headers=n","endcol=9","startcol=9","array=t"),0),"endrow",MATCH(1,_xll.BDS(A247,"BEST_ANALYST_RECS_BULK","headers=n","endcol=9","startcol=9","array=t"),0),"cols=10;rows=1")</f>
        <v>Santander Biuro Maklerskie</v>
      </c>
      <c r="N247" t="s">
        <v>1244</v>
      </c>
      <c r="O247" t="s">
        <v>25</v>
      </c>
      <c r="P247">
        <v>3</v>
      </c>
      <c r="Q247" t="s">
        <v>18</v>
      </c>
      <c r="R247">
        <v>18.100000000000001</v>
      </c>
      <c r="S247" t="s">
        <v>19</v>
      </c>
      <c r="T247" s="2">
        <v>45686</v>
      </c>
      <c r="U247">
        <v>1</v>
      </c>
      <c r="V247">
        <v>18.84</v>
      </c>
      <c r="W247" t="str">
        <f>_xll.BDS(A247,"BEST_ANALYST_RECS_BULK","headers=n","startrow",MATCH(2,_xll.BDS(A247,"BEST_ANALYST_RECS_BULK","headers=n","endcol=9","startcol=9","array=t"),0),"endrow",MATCH(2,_xll.BDS(A247,"BEST_ANALYST_RECS_BULK","headers=n","endcol=9","startcol=9","array=t"),0),"cols=10;rows=1")</f>
        <v>Barclays</v>
      </c>
      <c r="X247" t="s">
        <v>1131</v>
      </c>
      <c r="Y247" t="s">
        <v>24</v>
      </c>
      <c r="Z247">
        <v>5</v>
      </c>
      <c r="AA247" t="s">
        <v>18</v>
      </c>
      <c r="AB247">
        <v>21.5</v>
      </c>
      <c r="AC247" t="s">
        <v>19</v>
      </c>
      <c r="AD247" s="2">
        <v>45735</v>
      </c>
      <c r="AE247">
        <v>2</v>
      </c>
      <c r="AF247">
        <v>1.56</v>
      </c>
      <c r="AG247" t="e">
        <f>_xll.BDS(A247,"BEST_ANALYST_RECS_BULK","headers=n","startrow",MATCH(3,_xll.BDS(A247,"BEST_ANALYST_RECS_BULK","headers=n","endcol=9","startcol=9","array=t"),0),"endrow",MATCH(3,_xll.BDS(A247,"BEST_ANALYST_RECS_BULK","headers=n","endcol=9","startcol=9","array=t"),0),"cols=10;rows=1")</f>
        <v>#N/A</v>
      </c>
      <c r="AH247" t="s">
        <v>1131</v>
      </c>
      <c r="AI247" t="s">
        <v>24</v>
      </c>
      <c r="AJ247">
        <v>5</v>
      </c>
      <c r="AK247" t="s">
        <v>18</v>
      </c>
      <c r="AL247">
        <v>21.5</v>
      </c>
      <c r="AM247" t="s">
        <v>19</v>
      </c>
      <c r="AN247" s="2">
        <v>45729</v>
      </c>
      <c r="AO247">
        <v>3</v>
      </c>
      <c r="AP247">
        <v>10.53</v>
      </c>
    </row>
    <row r="248" spans="1:42" x14ac:dyDescent="0.25">
      <c r="A248" t="s">
        <v>646</v>
      </c>
      <c r="B248">
        <f ca="1">_xll.BDH(A248,"BEST_EPS",$B$2,$B$2,"BEST_FPERIOD_OVERRIDE=1bf","fill=previous","Days=A")</f>
        <v>1.7390000000000001</v>
      </c>
      <c r="C248">
        <f ca="1">_xll.BDH(A248,"BEST_EPS",$B$2,$B$2,"BEST_FPERIOD_OVERRIDE=2bf","fill=previous","Days=A")</f>
        <v>1.8720000000000001</v>
      </c>
      <c r="D248">
        <f ca="1">_xll.BDH(A248,"BEST_EPS",$B$2,$B$2,"BEST_FPERIOD_OVERRIDE=3bf","fill=previous","Days=A")</f>
        <v>2.0190000000000001</v>
      </c>
      <c r="E248">
        <f ca="1">_xll.BDH(A248,"BEST_TARGET_PRICE",$B$2,$B$2,"fill=previous","Days=A")</f>
        <v>22.085999999999999</v>
      </c>
      <c r="F248">
        <f ca="1">_xll.BDH($A248,F$6,$B$2,$B$2,"Dir=V","Dts=H")</f>
        <v>19.02</v>
      </c>
      <c r="G248">
        <f ca="1">_xll.BDH($A248,G$6,$B$2,$B$2,"Dir=V","Dts=H")</f>
        <v>19.690000000000001</v>
      </c>
      <c r="H248">
        <f ca="1">_xll.BDH($A248,H$6,$B$2,$B$2,"Dir=V","Dts=H")</f>
        <v>19</v>
      </c>
      <c r="I248">
        <f ca="1">_xll.BDH($A248,I$6,$B$2,$B$2,"Dir=V","Dts=H")</f>
        <v>19.670000000000002</v>
      </c>
      <c r="J248" t="s">
        <v>1419</v>
      </c>
      <c r="K248">
        <f t="shared" si="6"/>
        <v>19</v>
      </c>
      <c r="L248">
        <f t="shared" si="7"/>
        <v>19</v>
      </c>
      <c r="M248" t="str">
        <f>_xll.BDS(A248,"BEST_ANALYST_RECS_BULK","headers=n","startrow",MATCH(1,_xll.BDS(A248,"BEST_ANALYST_RECS_BULK","headers=n","endcol=9","startcol=9","array=t"),0),"endrow",MATCH(1,_xll.BDS(A248,"BEST_ANALYST_RECS_BULK","headers=n","endcol=9","startcol=9","array=t"),0),"cols=10;rows=1")</f>
        <v>Sadif Investment Analytics</v>
      </c>
      <c r="N248" t="s">
        <v>32</v>
      </c>
      <c r="O248" t="s">
        <v>54</v>
      </c>
      <c r="P248">
        <v>1</v>
      </c>
      <c r="Q248" t="s">
        <v>18</v>
      </c>
      <c r="R248" t="s">
        <v>29</v>
      </c>
      <c r="S248" t="s">
        <v>19</v>
      </c>
      <c r="T248" s="2">
        <v>45702</v>
      </c>
      <c r="U248">
        <v>1</v>
      </c>
      <c r="V248">
        <v>14.2</v>
      </c>
      <c r="W248" t="str">
        <f>_xll.BDS(A248,"BEST_ANALYST_RECS_BULK","headers=n","startrow",MATCH(2,_xll.BDS(A248,"BEST_ANALYST_RECS_BULK","headers=n","endcol=9","startcol=9","array=t"),0),"endrow",MATCH(2,_xll.BDS(A248,"BEST_ANALYST_RECS_BULK","headers=n","endcol=9","startcol=9","array=t"),0),"cols=10;rows=1")</f>
        <v>ISS-EVA</v>
      </c>
      <c r="X248" t="s">
        <v>32</v>
      </c>
      <c r="Y248" t="s">
        <v>28</v>
      </c>
      <c r="Z248">
        <v>3</v>
      </c>
      <c r="AA248" t="s">
        <v>23</v>
      </c>
      <c r="AB248" t="s">
        <v>29</v>
      </c>
      <c r="AC248" t="s">
        <v>19</v>
      </c>
      <c r="AD248" s="2">
        <v>45577</v>
      </c>
      <c r="AE248">
        <v>2</v>
      </c>
      <c r="AF248">
        <v>5.96</v>
      </c>
      <c r="AG248" t="str">
        <f>_xll.BDS(A248,"BEST_ANALYST_RECS_BULK","headers=n","startrow",MATCH(3,_xll.BDS(A248,"BEST_ANALYST_RECS_BULK","headers=n","endcol=9","startcol=9","array=t"),0),"endrow",MATCH(3,_xll.BDS(A248,"BEST_ANALYST_RECS_BULK","headers=n","endcol=9","startcol=9","array=t"),0),"cols=10;rows=1")</f>
        <v>JP Morgan</v>
      </c>
      <c r="AH248" t="s">
        <v>855</v>
      </c>
      <c r="AI248" t="s">
        <v>45</v>
      </c>
      <c r="AJ248">
        <v>1</v>
      </c>
      <c r="AK248" t="s">
        <v>18</v>
      </c>
      <c r="AL248">
        <v>19</v>
      </c>
      <c r="AM248" t="s">
        <v>19</v>
      </c>
      <c r="AN248" s="2">
        <v>45723</v>
      </c>
      <c r="AO248">
        <v>3</v>
      </c>
      <c r="AP248">
        <v>1.6</v>
      </c>
    </row>
    <row r="249" spans="1:42" x14ac:dyDescent="0.25">
      <c r="A249" t="s">
        <v>564</v>
      </c>
      <c r="B249">
        <f ca="1">_xll.BDH(A249,"BEST_EPS",$B$2,$B$2,"BEST_FPERIOD_OVERRIDE=1bf","fill=previous","Days=A")</f>
        <v>0.24199999999999999</v>
      </c>
      <c r="C249">
        <f ca="1">_xll.BDH(A249,"BEST_EPS",$B$2,$B$2,"BEST_FPERIOD_OVERRIDE=2bf","fill=previous","Days=A")</f>
        <v>0.26</v>
      </c>
      <c r="D249">
        <f ca="1">_xll.BDH(A249,"BEST_EPS",$B$2,$B$2,"BEST_FPERIOD_OVERRIDE=3bf","fill=previous","Days=A")</f>
        <v>0.28100000000000003</v>
      </c>
      <c r="E249">
        <f ca="1">_xll.BDH(A249,"BEST_TARGET_PRICE",$B$2,$B$2,"fill=previous","Days=A")</f>
        <v>3.99</v>
      </c>
      <c r="F249">
        <f ca="1">_xll.BDH($A249,F$6,$B$2,$B$2,"Dir=V","Dts=H")</f>
        <v>3.79</v>
      </c>
      <c r="G249">
        <f ca="1">_xll.BDH($A249,G$6,$B$2,$B$2,"Dir=V","Dts=H")</f>
        <v>3.8029999999999999</v>
      </c>
      <c r="H249">
        <f ca="1">_xll.BDH($A249,H$6,$B$2,$B$2,"Dir=V","Dts=H")</f>
        <v>3.7549999999999999</v>
      </c>
      <c r="I249">
        <f ca="1">_xll.BDH($A249,I$6,$B$2,$B$2,"Dir=V","Dts=H")</f>
        <v>3.7549999999999999</v>
      </c>
      <c r="J249" t="s">
        <v>1419</v>
      </c>
      <c r="K249">
        <f t="shared" si="6"/>
        <v>4.2</v>
      </c>
      <c r="L249">
        <f t="shared" si="7"/>
        <v>4.2</v>
      </c>
      <c r="M249" t="e">
        <f>_xll.BDS(A249,"BEST_ANALYST_RECS_BULK","headers=n","startrow",MATCH(1,_xll.BDS(A249,"BEST_ANALYST_RECS_BULK","headers=n","endcol=9","startcol=9","array=t"),0),"endrow",MATCH(1,_xll.BDS(A249,"BEST_ANALYST_RECS_BULK","headers=n","endcol=9","startcol=9","array=t"),0),"cols=10;rows=1")</f>
        <v>#N/A</v>
      </c>
      <c r="N249" t="s">
        <v>32</v>
      </c>
      <c r="O249" t="s">
        <v>28</v>
      </c>
      <c r="P249">
        <v>3</v>
      </c>
      <c r="Q249" t="s">
        <v>26</v>
      </c>
      <c r="R249" t="s">
        <v>29</v>
      </c>
      <c r="S249" t="s">
        <v>19</v>
      </c>
      <c r="T249" s="2">
        <v>45534</v>
      </c>
      <c r="U249">
        <v>1</v>
      </c>
      <c r="V249">
        <v>11.34</v>
      </c>
      <c r="W249" t="str">
        <f>_xll.BDS(A249,"BEST_ANALYST_RECS_BULK","headers=n","startrow",MATCH(2,_xll.BDS(A249,"BEST_ANALYST_RECS_BULK","headers=n","endcol=9","startcol=9","array=t"),0),"endrow",MATCH(2,_xll.BDS(A249,"BEST_ANALYST_RECS_BULK","headers=n","endcol=9","startcol=9","array=t"),0),"cols=10;rows=1")</f>
        <v>HSBC</v>
      </c>
      <c r="X249" t="s">
        <v>1424</v>
      </c>
      <c r="Y249" t="s">
        <v>20</v>
      </c>
      <c r="Z249">
        <v>5</v>
      </c>
      <c r="AA249" t="s">
        <v>18</v>
      </c>
      <c r="AB249">
        <v>4.2</v>
      </c>
      <c r="AC249" t="s">
        <v>19</v>
      </c>
      <c r="AD249" s="2">
        <v>45735</v>
      </c>
      <c r="AE249">
        <v>2</v>
      </c>
      <c r="AF249">
        <v>19.5</v>
      </c>
      <c r="AG249" t="str">
        <f>_xll.BDS(A249,"BEST_ANALYST_RECS_BULK","headers=n","startrow",MATCH(3,_xll.BDS(A249,"BEST_ANALYST_RECS_BULK","headers=n","endcol=9","startcol=9","array=t"),0),"endrow",MATCH(3,_xll.BDS(A249,"BEST_ANALYST_RECS_BULK","headers=n","endcol=9","startcol=9","array=t"),0),"cols=10;rows=1")</f>
        <v>Landesbank Baden-Wuerttemberg</v>
      </c>
      <c r="AH249" t="s">
        <v>845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17.899999999999999</v>
      </c>
    </row>
    <row r="250" spans="1:42" x14ac:dyDescent="0.25">
      <c r="A250" t="s">
        <v>530</v>
      </c>
      <c r="B250">
        <f ca="1">_xll.BDH(A250,"BEST_EPS",$B$2,$B$2,"BEST_FPERIOD_OVERRIDE=1bf","fill=previous","Days=A")</f>
        <v>4.3019999999999996</v>
      </c>
      <c r="C250">
        <f ca="1">_xll.BDH(A250,"BEST_EPS",$B$2,$B$2,"BEST_FPERIOD_OVERRIDE=2bf","fill=previous","Days=A")</f>
        <v>5.0380000000000003</v>
      </c>
      <c r="D250">
        <f ca="1">_xll.BDH(A250,"BEST_EPS",$B$2,$B$2,"BEST_FPERIOD_OVERRIDE=3bf","fill=previous","Days=A")</f>
        <v>5.375</v>
      </c>
      <c r="E250">
        <f ca="1">_xll.BDH(A250,"BEST_TARGET_PRICE",$B$2,$B$2,"fill=previous","Days=A")</f>
        <v>31.068000000000001</v>
      </c>
      <c r="F250">
        <f ca="1">_xll.BDH($A250,F$6,$B$2,$B$2,"Dir=V","Dts=H")</f>
        <v>30.27</v>
      </c>
      <c r="G250">
        <f ca="1">_xll.BDH($A250,G$6,$B$2,$B$2,"Dir=V","Dts=H")</f>
        <v>30.3</v>
      </c>
      <c r="H250">
        <f ca="1">_xll.BDH($A250,H$6,$B$2,$B$2,"Dir=V","Dts=H")</f>
        <v>29.17</v>
      </c>
      <c r="I250">
        <f ca="1">_xll.BDH($A250,I$6,$B$2,$B$2,"Dir=V","Dts=H")</f>
        <v>29.5</v>
      </c>
      <c r="J250" t="s">
        <v>1419</v>
      </c>
      <c r="K250">
        <f t="shared" si="6"/>
        <v>30.433333333333334</v>
      </c>
      <c r="L250">
        <f t="shared" si="7"/>
        <v>28</v>
      </c>
      <c r="M250" t="str">
        <f>_xll.BDS(A250,"BEST_ANALYST_RECS_BULK","headers=n","startrow",MATCH(1,_xll.BDS(A250,"BEST_ANALYST_RECS_BULK","headers=n","endcol=9","startcol=9","array=t"),0),"endrow",MATCH(1,_xll.BDS(A250,"BEST_ANALYST_RECS_BULK","headers=n","endcol=9","startcol=9","array=t"),0),"cols=10;rows=1")</f>
        <v>Barclays</v>
      </c>
      <c r="N250" t="s">
        <v>1015</v>
      </c>
      <c r="O250" t="s">
        <v>24</v>
      </c>
      <c r="P250">
        <v>5</v>
      </c>
      <c r="Q250" t="s">
        <v>18</v>
      </c>
      <c r="R250">
        <v>28</v>
      </c>
      <c r="S250" t="s">
        <v>19</v>
      </c>
      <c r="T250" s="2">
        <v>45694</v>
      </c>
      <c r="U250">
        <v>1</v>
      </c>
      <c r="V250">
        <v>44.05</v>
      </c>
      <c r="W250" t="str">
        <f>_xll.BDS(A250,"BEST_ANALYST_RECS_BULK","headers=n","startrow",MATCH(2,_xll.BDS(A250,"BEST_ANALYST_RECS_BULK","headers=n","endcol=9","startcol=9","array=t"),0),"endrow",MATCH(2,_xll.BDS(A250,"BEST_ANALYST_RECS_BULK","headers=n","endcol=9","startcol=9","array=t"),0),"cols=10;rows=1")</f>
        <v>AlphaValue/Baader Europe</v>
      </c>
      <c r="X250" t="s">
        <v>1207</v>
      </c>
      <c r="Y250" t="s">
        <v>844</v>
      </c>
      <c r="Z250">
        <v>2</v>
      </c>
      <c r="AA250" t="s">
        <v>18</v>
      </c>
      <c r="AB250">
        <v>31.3</v>
      </c>
      <c r="AC250" t="s">
        <v>27</v>
      </c>
      <c r="AD250" s="2">
        <v>45730</v>
      </c>
      <c r="AE250">
        <v>2</v>
      </c>
      <c r="AF250">
        <v>41.79</v>
      </c>
      <c r="AG250" t="str">
        <f>_xll.BDS(A250,"BEST_ANALYST_RECS_BULK","headers=n","startrow",MATCH(3,_xll.BDS(A250,"BEST_ANALYST_RECS_BULK","headers=n","endcol=9","startcol=9","array=t"),0),"endrow",MATCH(3,_xll.BDS(A250,"BEST_ANALYST_RECS_BULK","headers=n","endcol=9","startcol=9","array=t"),0),"cols=10;rows=1")</f>
        <v>Deutsche Bank</v>
      </c>
      <c r="AH250" t="s">
        <v>1376</v>
      </c>
      <c r="AI250" t="s">
        <v>20</v>
      </c>
      <c r="AJ250">
        <v>5</v>
      </c>
      <c r="AK250" t="s">
        <v>18</v>
      </c>
      <c r="AL250">
        <v>32</v>
      </c>
      <c r="AM250" t="s">
        <v>22</v>
      </c>
      <c r="AN250" s="2">
        <v>45694</v>
      </c>
      <c r="AO250">
        <v>3</v>
      </c>
      <c r="AP250">
        <v>39.94</v>
      </c>
    </row>
    <row r="251" spans="1:42" x14ac:dyDescent="0.25">
      <c r="A251" t="s">
        <v>582</v>
      </c>
      <c r="B251">
        <f ca="1">_xll.BDH(A251,"BEST_EPS",$B$2,$B$2,"BEST_FPERIOD_OVERRIDE=1bf","fill=previous","Days=A")</f>
        <v>6.9359999999999999</v>
      </c>
      <c r="C251">
        <f ca="1">_xll.BDH(A251,"BEST_EPS",$B$2,$B$2,"BEST_FPERIOD_OVERRIDE=2bf","fill=previous","Days=A")</f>
        <v>7.2169999999999996</v>
      </c>
      <c r="D251">
        <f ca="1">_xll.BDH(A251,"BEST_EPS",$B$2,$B$2,"BEST_FPERIOD_OVERRIDE=3bf","fill=previous","Days=A")</f>
        <v>7.5659999999999998</v>
      </c>
      <c r="E251">
        <f ca="1">_xll.BDH(A251,"BEST_TARGET_PRICE",$B$2,$B$2,"fill=previous","Days=A")</f>
        <v>51.543999999999997</v>
      </c>
      <c r="F251">
        <f ca="1">_xll.BDH($A251,F$6,$B$2,$B$2,"Dir=V","Dts=H")</f>
        <v>50.94</v>
      </c>
      <c r="G251">
        <f ca="1">_xll.BDH($A251,G$6,$B$2,$B$2,"Dir=V","Dts=H")</f>
        <v>51.04</v>
      </c>
      <c r="H251">
        <f ca="1">_xll.BDH($A251,H$6,$B$2,$B$2,"Dir=V","Dts=H")</f>
        <v>50.2</v>
      </c>
      <c r="I251">
        <f ca="1">_xll.BDH($A251,I$6,$B$2,$B$2,"Dir=V","Dts=H")</f>
        <v>50.78</v>
      </c>
      <c r="J251" t="s">
        <v>1419</v>
      </c>
      <c r="K251">
        <f t="shared" si="6"/>
        <v>55</v>
      </c>
      <c r="L251">
        <f t="shared" si="7"/>
        <v>55</v>
      </c>
      <c r="M251" t="str">
        <f>_xll.BDS(A251,"BEST_ANALYST_RECS_BULK","headers=n","startrow",MATCH(1,_xll.BDS(A251,"BEST_ANALYST_RECS_BULK","headers=n","endcol=9","startcol=9","array=t"),0),"endrow",MATCH(1,_xll.BDS(A251,"BEST_ANALYST_RECS_BULK","headers=n","endcol=9","startcol=9","array=t"),0),"cols=10;rows=1")</f>
        <v>Autonomous Research</v>
      </c>
      <c r="N251" t="s">
        <v>1339</v>
      </c>
      <c r="O251" t="s">
        <v>17</v>
      </c>
      <c r="P251">
        <v>5</v>
      </c>
      <c r="Q251" t="s">
        <v>18</v>
      </c>
      <c r="R251">
        <v>55</v>
      </c>
      <c r="S251" t="s">
        <v>19</v>
      </c>
      <c r="T251" s="2">
        <v>45730</v>
      </c>
      <c r="U251">
        <v>1</v>
      </c>
      <c r="V251">
        <v>32.51</v>
      </c>
      <c r="W251" t="str">
        <f>_xll.BDS(A251,"BEST_ANALYST_RECS_BULK","headers=n","startrow",MATCH(2,_xll.BDS(A251,"BEST_ANALYST_RECS_BULK","headers=n","endcol=9","startcol=9","array=t"),0),"endrow",MATCH(2,_xll.BDS(A251,"BEST_ANALYST_RECS_BULK","headers=n","endcol=9","startcol=9","array=t"),0),"cols=10;rows=1")</f>
        <v>ISS-EVA</v>
      </c>
      <c r="X251" t="s">
        <v>32</v>
      </c>
      <c r="Y251" t="s">
        <v>20</v>
      </c>
      <c r="Z251">
        <v>5</v>
      </c>
      <c r="AA251" t="s">
        <v>18</v>
      </c>
      <c r="AB251" t="s">
        <v>29</v>
      </c>
      <c r="AC251" t="s">
        <v>19</v>
      </c>
      <c r="AD251" s="2">
        <v>45549</v>
      </c>
      <c r="AE251">
        <v>2</v>
      </c>
      <c r="AF251">
        <v>26.96</v>
      </c>
      <c r="AG251" t="e">
        <f>_xll.BDS(A251,"BEST_ANALYST_RECS_BULK","headers=n","startrow",MATCH(3,_xll.BDS(A251,"BEST_ANALYST_RECS_BULK","headers=n","endcol=9","startcol=9","array=t"),0),"endrow",MATCH(3,_xll.BDS(A251,"BEST_ANALYST_RECS_BULK","headers=n","endcol=9","startcol=9","array=t"),0),"cols=10;rows=1")</f>
        <v>#N/A</v>
      </c>
      <c r="AH251" t="s">
        <v>32</v>
      </c>
      <c r="AI251" t="s">
        <v>28</v>
      </c>
      <c r="AJ251">
        <v>3</v>
      </c>
      <c r="AK251" t="s">
        <v>18</v>
      </c>
      <c r="AL251" t="s">
        <v>29</v>
      </c>
      <c r="AM251" t="s">
        <v>19</v>
      </c>
      <c r="AN251" s="2">
        <v>45678</v>
      </c>
      <c r="AO251">
        <v>3</v>
      </c>
      <c r="AP251">
        <v>19.059999999999999</v>
      </c>
    </row>
    <row r="252" spans="1:42" x14ac:dyDescent="0.25">
      <c r="A252" t="s">
        <v>810</v>
      </c>
      <c r="B252">
        <f ca="1">_xll.BDH(A252,"BEST_EPS",$B$2,$B$2,"BEST_FPERIOD_OVERRIDE=1bf","fill=previous","Days=A")</f>
        <v>0.35199999999999998</v>
      </c>
      <c r="C252">
        <f ca="1">_xll.BDH(A252,"BEST_EPS",$B$2,$B$2,"BEST_FPERIOD_OVERRIDE=2bf","fill=previous","Days=A")</f>
        <v>-1.9650000000000001</v>
      </c>
      <c r="D252">
        <f ca="1">_xll.BDH(A252,"BEST_EPS",$B$2,$B$2,"BEST_FPERIOD_OVERRIDE=3bf","fill=previous","Days=A")</f>
        <v>-8.33</v>
      </c>
      <c r="E252">
        <f ca="1">_xll.BDH(A252,"BEST_TARGET_PRICE",$B$2,$B$2,"fill=previous","Days=A")</f>
        <v>14.32</v>
      </c>
      <c r="F252">
        <f ca="1">_xll.BDH($A252,F$6,$B$2,$B$2,"Dir=V","Dts=H")</f>
        <v>11.05</v>
      </c>
      <c r="G252">
        <f ca="1">_xll.BDH($A252,G$6,$B$2,$B$2,"Dir=V","Dts=H")</f>
        <v>11.05</v>
      </c>
      <c r="H252">
        <f ca="1">_xll.BDH($A252,H$6,$B$2,$B$2,"Dir=V","Dts=H")</f>
        <v>10.855</v>
      </c>
      <c r="I252">
        <f ca="1">_xll.BDH($A252,I$6,$B$2,$B$2,"Dir=V","Dts=H")</f>
        <v>10.93</v>
      </c>
      <c r="J252" t="s">
        <v>1419</v>
      </c>
      <c r="K252">
        <f t="shared" si="6"/>
        <v>13.5</v>
      </c>
      <c r="L252">
        <f t="shared" si="7"/>
        <v>13</v>
      </c>
      <c r="M252" t="str">
        <f>_xll.BDS(A252,"BEST_ANALYST_RECS_BULK","headers=n","startrow",MATCH(1,_xll.BDS(A252,"BEST_ANALYST_RECS_BULK","headers=n","endcol=9","startcol=9","array=t"),0),"endrow",MATCH(1,_xll.BDS(A252,"BEST_ANALYST_RECS_BULK","headers=n","endcol=9","startcol=9","array=t"),0),"cols=10;rows=1")</f>
        <v>Bank Degroof Petercam</v>
      </c>
      <c r="N252" t="s">
        <v>902</v>
      </c>
      <c r="O252" t="s">
        <v>28</v>
      </c>
      <c r="P252">
        <v>3</v>
      </c>
      <c r="Q252" t="s">
        <v>18</v>
      </c>
      <c r="R252">
        <v>13</v>
      </c>
      <c r="S252" t="s">
        <v>19</v>
      </c>
      <c r="T252" s="2">
        <v>45730</v>
      </c>
      <c r="U252">
        <v>1</v>
      </c>
      <c r="V252">
        <v>6.17</v>
      </c>
      <c r="W252" t="str">
        <f>_xll.BDS(A252,"BEST_ANALYST_RECS_BULK","headers=n","startrow",MATCH(2,_xll.BDS(A252,"BEST_ANALYST_RECS_BULK","headers=n","endcol=9","startcol=9","array=t"),0),"endrow",MATCH(2,_xll.BDS(A252,"BEST_ANALYST_RECS_BULK","headers=n","endcol=9","startcol=9","array=t"),0),"cols=10;rows=1")</f>
        <v>Jefferies</v>
      </c>
      <c r="X252" t="s">
        <v>1029</v>
      </c>
      <c r="Y252" t="s">
        <v>20</v>
      </c>
      <c r="Z252">
        <v>5</v>
      </c>
      <c r="AA252" t="s">
        <v>18</v>
      </c>
      <c r="AB252">
        <v>14</v>
      </c>
      <c r="AC252" t="s">
        <v>19</v>
      </c>
      <c r="AD252" s="2">
        <v>45730</v>
      </c>
      <c r="AE252">
        <v>2</v>
      </c>
      <c r="AF252">
        <v>5.12</v>
      </c>
      <c r="AG252" t="str">
        <f>_xll.BDS(A252,"BEST_ANALYST_RECS_BULK","headers=n","startrow",MATCH(3,_xll.BDS(A252,"BEST_ANALYST_RECS_BULK","headers=n","endcol=9","startcol=9","array=t"),0),"endrow",MATCH(3,_xll.BDS(A252,"BEST_ANALYST_RECS_BULK","headers=n","endcol=9","startcol=9","array=t"),0),"cols=10;rows=1")</f>
        <v>Sadif Investment Analytics</v>
      </c>
      <c r="AH252" t="s">
        <v>32</v>
      </c>
      <c r="AI252" t="s">
        <v>20</v>
      </c>
      <c r="AJ252">
        <v>5</v>
      </c>
      <c r="AK252" t="s">
        <v>18</v>
      </c>
      <c r="AL252" t="s">
        <v>29</v>
      </c>
      <c r="AM252" t="s">
        <v>19</v>
      </c>
      <c r="AN252" s="2">
        <v>45723</v>
      </c>
      <c r="AO252">
        <v>3</v>
      </c>
      <c r="AP252">
        <v>2.77</v>
      </c>
    </row>
    <row r="253" spans="1:42" x14ac:dyDescent="0.25">
      <c r="A253" t="s">
        <v>448</v>
      </c>
      <c r="B253">
        <f ca="1">_xll.BDH(A253,"BEST_EPS",$B$2,$B$2,"BEST_FPERIOD_OVERRIDE=1bf","fill=previous","Days=A")</f>
        <v>1.631</v>
      </c>
      <c r="C253">
        <f ca="1">_xll.BDH(A253,"BEST_EPS",$B$2,$B$2,"BEST_FPERIOD_OVERRIDE=2bf","fill=previous","Days=A")</f>
        <v>1.831</v>
      </c>
      <c r="D253">
        <f ca="1">_xll.BDH(A253,"BEST_EPS",$B$2,$B$2,"BEST_FPERIOD_OVERRIDE=3bf","fill=previous","Days=A")</f>
        <v>2.044</v>
      </c>
      <c r="E253">
        <f ca="1">_xll.BDH(A253,"BEST_TARGET_PRICE",$B$2,$B$2,"fill=previous","Days=A")</f>
        <v>28.268000000000001</v>
      </c>
      <c r="F253">
        <f ca="1">_xll.BDH($A253,F$6,$B$2,$B$2,"Dir=V","Dts=H")</f>
        <v>24.5</v>
      </c>
      <c r="G253">
        <f ca="1">_xll.BDH($A253,G$6,$B$2,$B$2,"Dir=V","Dts=H")</f>
        <v>24.57</v>
      </c>
      <c r="H253">
        <f ca="1">_xll.BDH($A253,H$6,$B$2,$B$2,"Dir=V","Dts=H")</f>
        <v>23.93</v>
      </c>
      <c r="I253">
        <f ca="1">_xll.BDH($A253,I$6,$B$2,$B$2,"Dir=V","Dts=H")</f>
        <v>24</v>
      </c>
      <c r="J253" t="s">
        <v>1419</v>
      </c>
      <c r="K253">
        <f t="shared" si="6"/>
        <v>30</v>
      </c>
      <c r="L253">
        <f t="shared" si="7"/>
        <v>27</v>
      </c>
      <c r="M253" t="str">
        <f>_xll.BDS(A253,"BEST_ANALYST_RECS_BULK","headers=n","startrow",MATCH(1,_xll.BDS(A253,"BEST_ANALYST_RECS_BULK","headers=n","endcol=9","startcol=9","array=t"),0),"endrow",MATCH(1,_xll.BDS(A253,"BEST_ANALYST_RECS_BULK","headers=n","endcol=9","startcol=9","array=t"),0),"cols=10;rows=1")</f>
        <v>ISS-EVA</v>
      </c>
      <c r="N253" t="s">
        <v>32</v>
      </c>
      <c r="O253" t="s">
        <v>45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40.43</v>
      </c>
      <c r="W253" t="str">
        <f>_xll.BDS(A253,"BEST_ANALYST_RECS_BULK","headers=n","startrow",MATCH(2,_xll.BDS(A253,"BEST_ANALYST_RECS_BULK","headers=n","endcol=9","startcol=9","array=t"),0),"endrow",MATCH(2,_xll.BDS(A253,"BEST_ANALYST_RECS_BULK","headers=n","endcol=9","startcol=9","array=t"),0),"cols=10;rows=1")</f>
        <v>Landesbank Baden-Wuerttemberg</v>
      </c>
      <c r="X253" t="s">
        <v>1313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37.93</v>
      </c>
      <c r="AG253" t="str">
        <f>_xll.BDS(A253,"BEST_ANALYST_RECS_BULK","headers=n","startrow",MATCH(3,_xll.BDS(A253,"BEST_ANALYST_RECS_BULK","headers=n","endcol=9","startcol=9","array=t"),0),"endrow",MATCH(3,_xll.BDS(A253,"BEST_ANALYST_RECS_BULK","headers=n","endcol=9","startcol=9","array=t"),0),"cols=10;rows=1")</f>
        <v>Goldman Sachs</v>
      </c>
      <c r="AH253" t="s">
        <v>1210</v>
      </c>
      <c r="AI253" t="s">
        <v>20</v>
      </c>
      <c r="AJ253">
        <v>5</v>
      </c>
      <c r="AK253" t="s">
        <v>18</v>
      </c>
      <c r="AL253">
        <v>33</v>
      </c>
      <c r="AM253" t="s">
        <v>22</v>
      </c>
      <c r="AN253" s="2">
        <v>45727</v>
      </c>
      <c r="AO253">
        <v>3</v>
      </c>
      <c r="AP253">
        <v>31.94</v>
      </c>
    </row>
    <row r="254" spans="1:42" x14ac:dyDescent="0.25">
      <c r="A254" t="s">
        <v>169</v>
      </c>
      <c r="B254">
        <f ca="1">_xll.BDH(A254,"BEST_EPS",$B$2,$B$2,"BEST_FPERIOD_OVERRIDE=1bf","fill=previous","Days=A")</f>
        <v>3.4969999999999999</v>
      </c>
      <c r="C254">
        <f ca="1">_xll.BDH(A254,"BEST_EPS",$B$2,$B$2,"BEST_FPERIOD_OVERRIDE=2bf","fill=previous","Days=A")</f>
        <v>4.18</v>
      </c>
      <c r="D254">
        <f ca="1">_xll.BDH(A254,"BEST_EPS",$B$2,$B$2,"BEST_FPERIOD_OVERRIDE=3bf","fill=previous","Days=A")</f>
        <v>3.778</v>
      </c>
      <c r="E254">
        <f ca="1">_xll.BDH(A254,"BEST_TARGET_PRICE",$B$2,$B$2,"fill=previous","Days=A")</f>
        <v>51.225000000000001</v>
      </c>
      <c r="F254">
        <f ca="1">_xll.BDH($A254,F$6,$B$2,$B$2,"Dir=V","Dts=H")</f>
        <v>44</v>
      </c>
      <c r="G254">
        <f ca="1">_xll.BDH($A254,G$6,$B$2,$B$2,"Dir=V","Dts=H")</f>
        <v>44</v>
      </c>
      <c r="H254">
        <f ca="1">_xll.BDH($A254,H$6,$B$2,$B$2,"Dir=V","Dts=H")</f>
        <v>42.664999999999999</v>
      </c>
      <c r="I254">
        <f ca="1">_xll.BDH($A254,I$6,$B$2,$B$2,"Dir=V","Dts=H")</f>
        <v>42.7</v>
      </c>
      <c r="J254" t="s">
        <v>1419</v>
      </c>
      <c r="K254">
        <f t="shared" si="6"/>
        <v>51.830000000000005</v>
      </c>
      <c r="L254">
        <f t="shared" si="7"/>
        <v>48</v>
      </c>
      <c r="M254" t="str">
        <f>_xll.BDS(A254,"BEST_ANALYST_RECS_BULK","headers=n","startrow",MATCH(1,_xll.BDS(A254,"BEST_ANALYST_RECS_BULK","headers=n","endcol=9","startcol=9","array=t"),0),"endrow",MATCH(1,_xll.BDS(A254,"BEST_ANALYST_RECS_BULK","headers=n","endcol=9","startcol=9","array=t"),0),"cols=10;rows=1")</f>
        <v>Citi</v>
      </c>
      <c r="N254" t="s">
        <v>1107</v>
      </c>
      <c r="O254" t="s">
        <v>20</v>
      </c>
      <c r="P254">
        <v>5</v>
      </c>
      <c r="Q254" t="s">
        <v>18</v>
      </c>
      <c r="R254">
        <v>48</v>
      </c>
      <c r="S254" t="s">
        <v>19</v>
      </c>
      <c r="T254" s="2">
        <v>45736</v>
      </c>
      <c r="U254">
        <v>1</v>
      </c>
      <c r="V254">
        <v>68.040000000000006</v>
      </c>
      <c r="W254" t="str">
        <f>_xll.BDS(A254,"BEST_ANALYST_RECS_BULK","headers=n","startrow",MATCH(2,_xll.BDS(A254,"BEST_ANALYST_RECS_BULK","headers=n","endcol=9","startcol=9","array=t"),0),"endrow",MATCH(2,_xll.BDS(A254,"BEST_ANALYST_RECS_BULK","headers=n","endcol=9","startcol=9","array=t"),0),"cols=10;rows=1")</f>
        <v>JP Morgan</v>
      </c>
      <c r="X254" t="s">
        <v>1070</v>
      </c>
      <c r="Y254" t="s">
        <v>24</v>
      </c>
      <c r="Z254">
        <v>5</v>
      </c>
      <c r="AA254" t="s">
        <v>18</v>
      </c>
      <c r="AB254">
        <v>60</v>
      </c>
      <c r="AC254" t="s">
        <v>19</v>
      </c>
      <c r="AD254" s="2">
        <v>45736</v>
      </c>
      <c r="AE254">
        <v>2</v>
      </c>
      <c r="AF254">
        <v>68.040000000000006</v>
      </c>
      <c r="AG254" t="str">
        <f>_xll.BDS(A254,"BEST_ANALYST_RECS_BULK","headers=n","startrow",MATCH(3,_xll.BDS(A254,"BEST_ANALYST_RECS_BULK","headers=n","endcol=9","startcol=9","array=t"),0),"endrow",MATCH(3,_xll.BDS(A254,"BEST_ANALYST_RECS_BULK","headers=n","endcol=9","startcol=9","array=t"),0),"cols=10;rows=1")</f>
        <v>Grupo Santander</v>
      </c>
      <c r="AH254" t="s">
        <v>1365</v>
      </c>
      <c r="AI254" t="s">
        <v>17</v>
      </c>
      <c r="AJ254">
        <v>5</v>
      </c>
      <c r="AK254" t="s">
        <v>18</v>
      </c>
      <c r="AL254">
        <v>47.49</v>
      </c>
      <c r="AM254" t="s">
        <v>19</v>
      </c>
      <c r="AN254" s="2">
        <v>45736</v>
      </c>
      <c r="AO254">
        <v>3</v>
      </c>
      <c r="AP254">
        <v>33.89</v>
      </c>
    </row>
    <row r="255" spans="1:42" x14ac:dyDescent="0.25">
      <c r="A255" t="s">
        <v>720</v>
      </c>
      <c r="B255">
        <f ca="1">_xll.BDH(A255,"BEST_EPS",$B$2,$B$2,"BEST_FPERIOD_OVERRIDE=1bf","fill=previous","Days=A")</f>
        <v>3.08</v>
      </c>
      <c r="C255">
        <f ca="1">_xll.BDH(A255,"BEST_EPS",$B$2,$B$2,"BEST_FPERIOD_OVERRIDE=2bf","fill=previous","Days=A")</f>
        <v>3.6890000000000001</v>
      </c>
      <c r="D255" t="str">
        <f ca="1">_xll.BDH(A255,"BEST_EPS",$B$2,$B$2,"BEST_FPERIOD_OVERRIDE=3bf","fill=previous","Days=A")</f>
        <v>#N/A N/A</v>
      </c>
      <c r="E255">
        <f ca="1">_xll.BDH(A255,"BEST_TARGET_PRICE",$B$2,$B$2,"fill=previous","Days=A")</f>
        <v>43.447000000000003</v>
      </c>
      <c r="F255">
        <f ca="1">_xll.BDH($A255,F$6,$B$2,$B$2,"Dir=V","Dts=H")</f>
        <v>42.79</v>
      </c>
      <c r="G255">
        <f ca="1">_xll.BDH($A255,G$6,$B$2,$B$2,"Dir=V","Dts=H")</f>
        <v>42.98</v>
      </c>
      <c r="H255">
        <f ca="1">_xll.BDH($A255,H$6,$B$2,$B$2,"Dir=V","Dts=H")</f>
        <v>41.61</v>
      </c>
      <c r="I255">
        <f ca="1">_xll.BDH($A255,I$6,$B$2,$B$2,"Dir=V","Dts=H")</f>
        <v>41.75</v>
      </c>
      <c r="J255" t="s">
        <v>1419</v>
      </c>
      <c r="K255">
        <f t="shared" si="6"/>
        <v>44.666666666666664</v>
      </c>
      <c r="L255">
        <f t="shared" si="7"/>
        <v>50</v>
      </c>
      <c r="M255" t="str">
        <f>_xll.BDS(A255,"BEST_ANALYST_RECS_BULK","headers=n","startrow",MATCH(1,_xll.BDS(A255,"BEST_ANALYST_RECS_BULK","headers=n","endcol=9","startcol=9","array=t"),0),"endrow",MATCH(1,_xll.BDS(A255,"BEST_ANALYST_RECS_BULK","headers=n","endcol=9","startcol=9","array=t"),0),"cols=10;rows=1")</f>
        <v>Bernstein</v>
      </c>
      <c r="N255" t="s">
        <v>1063</v>
      </c>
      <c r="O255" t="s">
        <v>17</v>
      </c>
      <c r="P255">
        <v>5</v>
      </c>
      <c r="Q255" t="s">
        <v>18</v>
      </c>
      <c r="R255">
        <v>50</v>
      </c>
      <c r="S255" t="s">
        <v>19</v>
      </c>
      <c r="T255" s="2">
        <v>45733</v>
      </c>
      <c r="U255">
        <v>1</v>
      </c>
      <c r="V255">
        <v>30.22</v>
      </c>
      <c r="W255" t="e">
        <f>_xll.BDS(A255,"BEST_ANALYST_RECS_BULK","headers=n","startrow",MATCH(2,_xll.BDS(A255,"BEST_ANALYST_RECS_BULK","headers=n","endcol=9","startcol=9","array=t"),0),"endrow",MATCH(2,_xll.BDS(A255,"BEST_ANALYST_RECS_BULK","headers=n","endcol=9","startcol=9","array=t"),0),"cols=10;rows=1")</f>
        <v>#N/A</v>
      </c>
      <c r="X255" t="s">
        <v>1170</v>
      </c>
      <c r="Y255" t="s">
        <v>45</v>
      </c>
      <c r="Z255">
        <v>1</v>
      </c>
      <c r="AA255" t="s">
        <v>18</v>
      </c>
      <c r="AB255">
        <v>42</v>
      </c>
      <c r="AC255" t="s">
        <v>19</v>
      </c>
      <c r="AD255" s="2">
        <v>45720</v>
      </c>
      <c r="AE255">
        <v>2</v>
      </c>
      <c r="AF255">
        <v>18.920000000000002</v>
      </c>
      <c r="AG255" t="str">
        <f>_xll.BDS(A255,"BEST_ANALYST_RECS_BULK","headers=n","startrow",MATCH(3,_xll.BDS(A255,"BEST_ANALYST_RECS_BULK","headers=n","endcol=9","startcol=9","array=t"),0),"endrow",MATCH(3,_xll.BDS(A255,"BEST_ANALYST_RECS_BULK","headers=n","endcol=9","startcol=9","array=t"),0),"cols=10;rows=1")</f>
        <v>Barclays</v>
      </c>
      <c r="AH255" t="s">
        <v>1170</v>
      </c>
      <c r="AI255" t="s">
        <v>45</v>
      </c>
      <c r="AJ255">
        <v>1</v>
      </c>
      <c r="AK255" t="s">
        <v>18</v>
      </c>
      <c r="AL255">
        <v>42</v>
      </c>
      <c r="AM255" t="s">
        <v>19</v>
      </c>
      <c r="AN255" s="2">
        <v>45726</v>
      </c>
      <c r="AO255">
        <v>3</v>
      </c>
      <c r="AP255">
        <v>11.94</v>
      </c>
    </row>
    <row r="256" spans="1:42" x14ac:dyDescent="0.25">
      <c r="A256" t="s">
        <v>299</v>
      </c>
      <c r="B256">
        <f ca="1">_xll.BDH(A256,"BEST_EPS",$B$2,$B$2,"BEST_FPERIOD_OVERRIDE=1bf","fill=previous","Days=A")</f>
        <v>1.079</v>
      </c>
      <c r="C256">
        <f ca="1">_xll.BDH(A256,"BEST_EPS",$B$2,$B$2,"BEST_FPERIOD_OVERRIDE=2bf","fill=previous","Days=A")</f>
        <v>1.2170000000000001</v>
      </c>
      <c r="D256">
        <f ca="1">_xll.BDH(A256,"BEST_EPS",$B$2,$B$2,"BEST_FPERIOD_OVERRIDE=3bf","fill=previous","Days=A")</f>
        <v>1.2869999999999999</v>
      </c>
      <c r="E256">
        <f ca="1">_xll.BDH(A256,"BEST_TARGET_PRICE",$B$2,$B$2,"fill=previous","Days=A")</f>
        <v>29.77</v>
      </c>
      <c r="F256">
        <f ca="1">_xll.BDH($A256,F$6,$B$2,$B$2,"Dir=V","Dts=H")</f>
        <v>25.64</v>
      </c>
      <c r="G256">
        <f ca="1">_xll.BDH($A256,G$6,$B$2,$B$2,"Dir=V","Dts=H")</f>
        <v>25.64</v>
      </c>
      <c r="H256">
        <f ca="1">_xll.BDH($A256,H$6,$B$2,$B$2,"Dir=V","Dts=H")</f>
        <v>25.21</v>
      </c>
      <c r="I256">
        <f ca="1">_xll.BDH($A256,I$6,$B$2,$B$2,"Dir=V","Dts=H")</f>
        <v>25.49</v>
      </c>
      <c r="J256" t="s">
        <v>1419</v>
      </c>
      <c r="K256">
        <f t="shared" si="6"/>
        <v>29</v>
      </c>
      <c r="L256">
        <f t="shared" si="7"/>
        <v>31</v>
      </c>
      <c r="M256" t="str">
        <f>_xll.BDS(A256,"BEST_ANALYST_RECS_BULK","headers=n","startrow",MATCH(1,_xll.BDS(A256,"BEST_ANALYST_RECS_BULK","headers=n","endcol=9","startcol=9","array=t"),0),"endrow",MATCH(1,_xll.BDS(A256,"BEST_ANALYST_RECS_BULK","headers=n","endcol=9","startcol=9","array=t"),0),"cols=10;rows=1")</f>
        <v>Morningstar</v>
      </c>
      <c r="N256" t="s">
        <v>1022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45730</v>
      </c>
      <c r="U256">
        <v>1</v>
      </c>
      <c r="V256">
        <v>28.87</v>
      </c>
      <c r="W256" t="e">
        <f>_xll.BDS(A256,"BEST_ANALYST_RECS_BULK","headers=n","startrow",MATCH(2,_xll.BDS(A256,"BEST_ANALYST_RECS_BULK","headers=n","endcol=9","startcol=9","array=t"),0),"endrow",MATCH(2,_xll.BDS(A256,"BEST_ANALYST_RECS_BULK","headers=n","endcol=9","startcol=9","array=t"),0),"cols=10;rows=1")</f>
        <v>#N/A</v>
      </c>
      <c r="X256" t="s">
        <v>1098</v>
      </c>
      <c r="Y256" t="s">
        <v>1175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str">
        <f>_xll.BDS(A256,"BEST_ANALYST_RECS_BULK","headers=n","startrow",MATCH(3,_xll.BDS(A256,"BEST_ANALYST_RECS_BULK","headers=n","endcol=9","startcol=9","array=t"),0),"endrow",MATCH(3,_xll.BDS(A256,"BEST_ANALYST_RECS_BULK","headers=n","endcol=9","startcol=9","array=t"),0),"cols=10;rows=1")</f>
        <v>Guggenheim</v>
      </c>
      <c r="AH256" t="s">
        <v>1266</v>
      </c>
      <c r="AI256" t="s">
        <v>25</v>
      </c>
      <c r="AJ256">
        <v>3</v>
      </c>
      <c r="AK256" t="s">
        <v>18</v>
      </c>
      <c r="AL256">
        <v>27</v>
      </c>
      <c r="AM256" t="s">
        <v>19</v>
      </c>
      <c r="AN256" s="2">
        <v>45722</v>
      </c>
      <c r="AO256">
        <v>3</v>
      </c>
      <c r="AP256">
        <v>6.5</v>
      </c>
    </row>
    <row r="257" spans="1:42" x14ac:dyDescent="0.25">
      <c r="A257" t="s">
        <v>352</v>
      </c>
      <c r="B257">
        <f ca="1">_xll.BDH(A257,"BEST_EPS",$B$2,$B$2,"BEST_FPERIOD_OVERRIDE=1bf","fill=previous","Days=A")</f>
        <v>5.5469999999999997</v>
      </c>
      <c r="C257">
        <f ca="1">_xll.BDH(A257,"BEST_EPS",$B$2,$B$2,"BEST_FPERIOD_OVERRIDE=2bf","fill=previous","Days=A")</f>
        <v>6.109</v>
      </c>
      <c r="D257">
        <f ca="1">_xll.BDH(A257,"BEST_EPS",$B$2,$B$2,"BEST_FPERIOD_OVERRIDE=3bf","fill=previous","Days=A")</f>
        <v>6.7140000000000004</v>
      </c>
      <c r="E257">
        <f ca="1">_xll.BDH(A257,"BEST_TARGET_PRICE",$B$2,$B$2,"fill=previous","Days=A")</f>
        <v>167.923</v>
      </c>
      <c r="F257">
        <f ca="1">_xll.BDH($A257,F$6,$B$2,$B$2,"Dir=V","Dts=H")</f>
        <v>142.69999999999999</v>
      </c>
      <c r="G257">
        <f ca="1">_xll.BDH($A257,G$6,$B$2,$B$2,"Dir=V","Dts=H")</f>
        <v>143.6</v>
      </c>
      <c r="H257">
        <f ca="1">_xll.BDH($A257,H$6,$B$2,$B$2,"Dir=V","Dts=H")</f>
        <v>141.9</v>
      </c>
      <c r="I257">
        <f ca="1">_xll.BDH($A257,I$6,$B$2,$B$2,"Dir=V","Dts=H")</f>
        <v>142.85</v>
      </c>
      <c r="J257" t="s">
        <v>1419</v>
      </c>
      <c r="K257">
        <f t="shared" si="6"/>
        <v>166.66666666666666</v>
      </c>
      <c r="L257">
        <f t="shared" si="7"/>
        <v>175</v>
      </c>
      <c r="M257" t="str">
        <f>_xll.BDS(A257,"BEST_ANALYST_RECS_BULK","headers=n","startrow",MATCH(1,_xll.BDS(A257,"BEST_ANALYST_RECS_BULK","headers=n","endcol=9","startcol=9","array=t"),0),"endrow",MATCH(1,_xll.BDS(A257,"BEST_ANALYST_RECS_BULK","headers=n","endcol=9","startcol=9","array=t"),0),"cols=10;rows=1")</f>
        <v>AlphaValue/Baader Europe</v>
      </c>
      <c r="N257" t="s">
        <v>1140</v>
      </c>
      <c r="O257" t="s">
        <v>832</v>
      </c>
      <c r="P257">
        <v>4</v>
      </c>
      <c r="Q257" t="s">
        <v>18</v>
      </c>
      <c r="R257">
        <v>175</v>
      </c>
      <c r="S257" t="s">
        <v>27</v>
      </c>
      <c r="T257" s="2">
        <v>45722</v>
      </c>
      <c r="U257">
        <v>1</v>
      </c>
      <c r="V257">
        <v>12.38</v>
      </c>
      <c r="W257" t="str">
        <f>_xll.BDS(A257,"BEST_ANALYST_RECS_BULK","headers=n","startrow",MATCH(2,_xll.BDS(A257,"BEST_ANALYST_RECS_BULK","headers=n","endcol=9","startcol=9","array=t"),0),"endrow",MATCH(2,_xll.BDS(A257,"BEST_ANALYST_RECS_BULK","headers=n","endcol=9","startcol=9","array=t"),0),"cols=10;rows=1")</f>
        <v>JP Morgan</v>
      </c>
      <c r="X257" t="s">
        <v>892</v>
      </c>
      <c r="Y257" t="s">
        <v>25</v>
      </c>
      <c r="Z257">
        <v>3</v>
      </c>
      <c r="AA257" t="s">
        <v>18</v>
      </c>
      <c r="AB257">
        <v>155</v>
      </c>
      <c r="AC257" t="s">
        <v>19</v>
      </c>
      <c r="AD257" s="2">
        <v>45715</v>
      </c>
      <c r="AE257">
        <v>2</v>
      </c>
      <c r="AF257">
        <v>6.91</v>
      </c>
      <c r="AG257" t="str">
        <f>_xll.BDS(A257,"BEST_ANALYST_RECS_BULK","headers=n","startrow",MATCH(3,_xll.BDS(A257,"BEST_ANALYST_RECS_BULK","headers=n","endcol=9","startcol=9","array=t"),0),"endrow",MATCH(3,_xll.BDS(A257,"BEST_ANALYST_RECS_BULK","headers=n","endcol=9","startcol=9","array=t"),0),"cols=10;rows=1")</f>
        <v>Morgan Stanley</v>
      </c>
      <c r="AH257" t="s">
        <v>1087</v>
      </c>
      <c r="AI257" t="s">
        <v>48</v>
      </c>
      <c r="AJ257">
        <v>3</v>
      </c>
      <c r="AK257" t="s">
        <v>18</v>
      </c>
      <c r="AL257">
        <v>170</v>
      </c>
      <c r="AM257" t="s">
        <v>22</v>
      </c>
      <c r="AN257" s="2">
        <v>45735</v>
      </c>
      <c r="AO257">
        <v>3</v>
      </c>
      <c r="AP257">
        <v>6.33</v>
      </c>
    </row>
    <row r="258" spans="1:42" x14ac:dyDescent="0.25">
      <c r="A258" t="s">
        <v>776</v>
      </c>
      <c r="B258">
        <f ca="1">_xll.BDH(A258,"BEST_EPS",$B$2,$B$2,"BEST_FPERIOD_OVERRIDE=1bf","fill=previous","Days=A")</f>
        <v>6.4000000000000001E-2</v>
      </c>
      <c r="C258">
        <f ca="1">_xll.BDH(A258,"BEST_EPS",$B$2,$B$2,"BEST_FPERIOD_OVERRIDE=2bf","fill=previous","Days=A")</f>
        <v>7.2999999999999995E-2</v>
      </c>
      <c r="D258">
        <f ca="1">_xll.BDH(A258,"BEST_EPS",$B$2,$B$2,"BEST_FPERIOD_OVERRIDE=3bf","fill=previous","Days=A")</f>
        <v>7.8E-2</v>
      </c>
      <c r="E258">
        <f ca="1">_xll.BDH(A258,"BEST_TARGET_PRICE",$B$2,$B$2,"fill=previous","Days=A")</f>
        <v>0.624</v>
      </c>
      <c r="F258">
        <f ca="1">_xll.BDH($A258,F$6,$B$2,$B$2,"Dir=V","Dts=H")</f>
        <v>0.57040000000000002</v>
      </c>
      <c r="G258">
        <f ca="1">_xll.BDH($A258,G$6,$B$2,$B$2,"Dir=V","Dts=H")</f>
        <v>0.5746</v>
      </c>
      <c r="H258">
        <f ca="1">_xll.BDH($A258,H$6,$B$2,$B$2,"Dir=V","Dts=H")</f>
        <v>0.5464</v>
      </c>
      <c r="I258">
        <f ca="1">_xll.BDH($A258,I$6,$B$2,$B$2,"Dir=V","Dts=H")</f>
        <v>0.54979999999999996</v>
      </c>
      <c r="J258" t="s">
        <v>1420</v>
      </c>
      <c r="K258">
        <f t="shared" si="6"/>
        <v>0.63666666666666671</v>
      </c>
      <c r="L258">
        <f t="shared" si="7"/>
        <v>0.61</v>
      </c>
      <c r="M258" t="str">
        <f>_xll.BDS(A258,"BEST_ANALYST_RECS_BULK","headers=n","startrow",MATCH(1,_xll.BDS(A258,"BEST_ANALYST_RECS_BULK","headers=n","endcol=9","startcol=9","array=t"),0),"endrow",MATCH(1,_xll.BDS(A258,"BEST_ANALYST_RECS_BULK","headers=n","endcol=9","startcol=9","array=t"),0),"cols=10;rows=1")</f>
        <v>AlphaValue/Baader Europe</v>
      </c>
      <c r="N258" t="s">
        <v>854</v>
      </c>
      <c r="O258" t="s">
        <v>832</v>
      </c>
      <c r="P258">
        <v>4</v>
      </c>
      <c r="Q258" t="s">
        <v>18</v>
      </c>
      <c r="R258">
        <v>0.61</v>
      </c>
      <c r="S258" t="s">
        <v>27</v>
      </c>
      <c r="T258" s="2">
        <v>45722</v>
      </c>
      <c r="U258">
        <v>1</v>
      </c>
      <c r="V258">
        <v>123.65</v>
      </c>
      <c r="W258" t="str">
        <f>_xll.BDS(A258,"BEST_ANALYST_RECS_BULK","headers=n","startrow",MATCH(2,_xll.BDS(A258,"BEST_ANALYST_RECS_BULK","headers=n","endcol=9","startcol=9","array=t"),0),"endrow",MATCH(2,_xll.BDS(A258,"BEST_ANALYST_RECS_BULK","headers=n","endcol=9","startcol=9","array=t"),0),"cols=10;rows=1")</f>
        <v>CaixaBank BPI</v>
      </c>
      <c r="X258" t="s">
        <v>870</v>
      </c>
      <c r="Y258" t="s">
        <v>20</v>
      </c>
      <c r="Z258">
        <v>5</v>
      </c>
      <c r="AA258" t="s">
        <v>18</v>
      </c>
      <c r="AB258">
        <v>0.65</v>
      </c>
      <c r="AC258" t="s">
        <v>19</v>
      </c>
      <c r="AD258" s="2">
        <v>45736</v>
      </c>
      <c r="AE258">
        <v>2</v>
      </c>
      <c r="AF258">
        <v>98.78</v>
      </c>
      <c r="AG258" t="e">
        <f>_xll.BDS(A258,"BEST_ANALYST_RECS_BULK","headers=n","startrow",MATCH(3,_xll.BDS(A258,"BEST_ANALYST_RECS_BULK","headers=n","endcol=9","startcol=9","array=t"),0),"endrow",MATCH(3,_xll.BDS(A258,"BEST_ANALYST_RECS_BULK","headers=n","endcol=9","startcol=9","array=t"),0),"cols=10;rows=1")</f>
        <v>#N/A</v>
      </c>
      <c r="AH258" t="s">
        <v>870</v>
      </c>
      <c r="AI258" t="s">
        <v>20</v>
      </c>
      <c r="AJ258">
        <v>5</v>
      </c>
      <c r="AK258" t="s">
        <v>18</v>
      </c>
      <c r="AL258">
        <v>0.65</v>
      </c>
      <c r="AM258" t="s">
        <v>19</v>
      </c>
      <c r="AN258" s="2">
        <v>45728</v>
      </c>
      <c r="AO258">
        <v>3</v>
      </c>
      <c r="AP258">
        <v>104.55</v>
      </c>
    </row>
    <row r="259" spans="1:42" x14ac:dyDescent="0.25">
      <c r="A259" t="s">
        <v>536</v>
      </c>
      <c r="B259">
        <f ca="1">_xll.BDH(A259,"BEST_EPS",$B$2,$B$2,"BEST_FPERIOD_OVERRIDE=1bf","fill=previous","Days=A")</f>
        <v>0.28499999999999998</v>
      </c>
      <c r="C259">
        <f ca="1">_xll.BDH(A259,"BEST_EPS",$B$2,$B$2,"BEST_FPERIOD_OVERRIDE=2bf","fill=previous","Days=A")</f>
        <v>0.28899999999999998</v>
      </c>
      <c r="D259">
        <f ca="1">_xll.BDH(A259,"BEST_EPS",$B$2,$B$2,"BEST_FPERIOD_OVERRIDE=3bf","fill=previous","Days=A")</f>
        <v>0.28899999999999998</v>
      </c>
      <c r="E259">
        <f ca="1">_xll.BDH(A259,"BEST_TARGET_PRICE",$B$2,$B$2,"fill=previous","Days=A")</f>
        <v>3.9670000000000001</v>
      </c>
      <c r="F259">
        <f ca="1">_xll.BDH($A259,F$6,$B$2,$B$2,"Dir=V","Dts=H")</f>
        <v>3.1</v>
      </c>
      <c r="G259">
        <f ca="1">_xll.BDH($A259,G$6,$B$2,$B$2,"Dir=V","Dts=H")</f>
        <v>3.16</v>
      </c>
      <c r="H259">
        <f ca="1">_xll.BDH($A259,H$6,$B$2,$B$2,"Dir=V","Dts=H")</f>
        <v>3.1</v>
      </c>
      <c r="I259">
        <f ca="1">_xll.BDH($A259,I$6,$B$2,$B$2,"Dir=V","Dts=H")</f>
        <v>3.149</v>
      </c>
      <c r="J259" t="s">
        <v>1420</v>
      </c>
      <c r="K259">
        <f t="shared" si="6"/>
        <v>3.5</v>
      </c>
      <c r="L259">
        <f t="shared" si="7"/>
        <v>3.6</v>
      </c>
      <c r="M259" t="str">
        <f>_xll.BDS(A259,"BEST_ANALYST_RECS_BULK","headers=n","startrow",MATCH(1,_xll.BDS(A259,"BEST_ANALYST_RECS_BULK","headers=n","endcol=9","startcol=9","array=t"),0),"endrow",MATCH(1,_xll.BDS(A259,"BEST_ANALYST_RECS_BULK","headers=n","endcol=9","startcol=9","array=t"),0),"cols=10;rows=1")</f>
        <v>Goldman Sachs</v>
      </c>
      <c r="N259" t="s">
        <v>858</v>
      </c>
      <c r="O259" t="s">
        <v>25</v>
      </c>
      <c r="P259">
        <v>3</v>
      </c>
      <c r="Q259" t="s">
        <v>18</v>
      </c>
      <c r="R259">
        <v>3.6</v>
      </c>
      <c r="S259" t="s">
        <v>22</v>
      </c>
      <c r="T259" s="2">
        <v>45726</v>
      </c>
      <c r="U259">
        <v>1</v>
      </c>
      <c r="V259">
        <v>12.95</v>
      </c>
      <c r="W259" t="str">
        <f>_xll.BDS(A259,"BEST_ANALYST_RECS_BULK","headers=n","startrow",MATCH(2,_xll.BDS(A259,"BEST_ANALYST_RECS_BULK","headers=n","endcol=9","startcol=9","array=t"),0),"endrow",MATCH(2,_xll.BDS(A259,"BEST_ANALYST_RECS_BULK","headers=n","endcol=9","startcol=9","array=t"),0),"cols=10;rows=1")</f>
        <v>ISS-EVA</v>
      </c>
      <c r="X259" t="s">
        <v>32</v>
      </c>
      <c r="Y259" t="s">
        <v>45</v>
      </c>
      <c r="Z259">
        <v>1</v>
      </c>
      <c r="AA259" t="s">
        <v>26</v>
      </c>
      <c r="AB259" t="s">
        <v>29</v>
      </c>
      <c r="AC259" t="s">
        <v>19</v>
      </c>
      <c r="AD259" s="2">
        <v>45401</v>
      </c>
      <c r="AE259">
        <v>2</v>
      </c>
      <c r="AF259">
        <v>7.84</v>
      </c>
      <c r="AG259" t="str">
        <f>_xll.BDS(A259,"BEST_ANALYST_RECS_BULK","headers=n","startrow",MATCH(3,_xll.BDS(A259,"BEST_ANALYST_RECS_BULK","headers=n","endcol=9","startcol=9","array=t"),0),"endrow",MATCH(3,_xll.BDS(A259,"BEST_ANALYST_RECS_BULK","headers=n","endcol=9","startcol=9","array=t"),0),"cols=10;rows=1")</f>
        <v>Deutsche Bank</v>
      </c>
      <c r="AH259" t="s">
        <v>993</v>
      </c>
      <c r="AI259" t="s">
        <v>28</v>
      </c>
      <c r="AJ259">
        <v>3</v>
      </c>
      <c r="AK259" t="s">
        <v>18</v>
      </c>
      <c r="AL259">
        <v>3.4</v>
      </c>
      <c r="AM259" t="s">
        <v>22</v>
      </c>
      <c r="AN259" s="2">
        <v>45677</v>
      </c>
      <c r="AO259">
        <v>3</v>
      </c>
      <c r="AP259">
        <v>0</v>
      </c>
    </row>
    <row r="260" spans="1:42" x14ac:dyDescent="0.25">
      <c r="A260" t="s">
        <v>548</v>
      </c>
      <c r="B260">
        <f ca="1">_xll.BDH(A260,"BEST_EPS",$B$2,$B$2,"BEST_FPERIOD_OVERRIDE=1bf","fill=previous","Days=A")</f>
        <v>0.42399999999999999</v>
      </c>
      <c r="C260">
        <f ca="1">_xll.BDH(A260,"BEST_EPS",$B$2,$B$2,"BEST_FPERIOD_OVERRIDE=2bf","fill=previous","Days=A")</f>
        <v>0.51900000000000002</v>
      </c>
      <c r="D260">
        <f ca="1">_xll.BDH(A260,"BEST_EPS",$B$2,$B$2,"BEST_FPERIOD_OVERRIDE=3bf","fill=previous","Days=A")</f>
        <v>0.57099999999999995</v>
      </c>
      <c r="E260">
        <f ca="1">_xll.BDH(A260,"BEST_TARGET_PRICE",$B$2,$B$2,"fill=previous","Days=A")</f>
        <v>12.43</v>
      </c>
      <c r="F260">
        <f ca="1">_xll.BDH($A260,F$6,$B$2,$B$2,"Dir=V","Dts=H")</f>
        <v>8.25</v>
      </c>
      <c r="G260">
        <f ca="1">_xll.BDH($A260,G$6,$B$2,$B$2,"Dir=V","Dts=H")</f>
        <v>8.43</v>
      </c>
      <c r="H260">
        <f ca="1">_xll.BDH($A260,H$6,$B$2,$B$2,"Dir=V","Dts=H")</f>
        <v>8.2449999999999992</v>
      </c>
      <c r="I260">
        <f ca="1">_xll.BDH($A260,I$6,$B$2,$B$2,"Dir=V","Dts=H")</f>
        <v>8.36</v>
      </c>
      <c r="J260" t="s">
        <v>1420</v>
      </c>
      <c r="K260">
        <f t="shared" si="6"/>
        <v>9.3000000000000007</v>
      </c>
      <c r="L260">
        <f t="shared" si="7"/>
        <v>9.3000000000000007</v>
      </c>
      <c r="M260" t="str">
        <f>_xll.BDS(A260,"BEST_ANALYST_RECS_BULK","headers=n","startrow",MATCH(1,_xll.BDS(A260,"BEST_ANALYST_RECS_BULK","headers=n","endcol=9","startcol=9","array=t"),0),"endrow",MATCH(1,_xll.BDS(A260,"BEST_ANALYST_RECS_BULK","headers=n","endcol=9","startcol=9","array=t"),0),"cols=10;rows=1")</f>
        <v>Sadif Investment Analytics</v>
      </c>
      <c r="N260" t="s">
        <v>32</v>
      </c>
      <c r="O260" t="s">
        <v>54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34.03</v>
      </c>
      <c r="W260" t="e">
        <f>_xll.BDS(A260,"BEST_ANALYST_RECS_BULK","headers=n","startrow",MATCH(2,_xll.BDS(A260,"BEST_ANALYST_RECS_BULK","headers=n","endcol=9","startcol=9","array=t"),0),"endrow",MATCH(2,_xll.BDS(A260,"BEST_ANALYST_RECS_BULK","headers=n","endcol=9","startcol=9","array=t"),0),"cols=10;rows=1")</f>
        <v>#N/A</v>
      </c>
      <c r="X260" t="s">
        <v>32</v>
      </c>
      <c r="Y260" t="s">
        <v>54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40.97</v>
      </c>
      <c r="AG260" t="str">
        <f>_xll.BDS(A260,"BEST_ANALYST_RECS_BULK","headers=n","startrow",MATCH(3,_xll.BDS(A260,"BEST_ANALYST_RECS_BULK","headers=n","endcol=9","startcol=9","array=t"),0),"endrow",MATCH(3,_xll.BDS(A260,"BEST_ANALYST_RECS_BULK","headers=n","endcol=9","startcol=9","array=t"),0),"cols=10;rows=1")</f>
        <v>BNP Paribas Exane</v>
      </c>
      <c r="AH260" t="s">
        <v>1367</v>
      </c>
      <c r="AI260" t="s">
        <v>25</v>
      </c>
      <c r="AJ260">
        <v>3</v>
      </c>
      <c r="AK260" t="s">
        <v>18</v>
      </c>
      <c r="AL260">
        <v>9.3000000000000007</v>
      </c>
      <c r="AM260" t="s">
        <v>19</v>
      </c>
      <c r="AN260" s="2">
        <v>45734</v>
      </c>
      <c r="AO260">
        <v>3</v>
      </c>
      <c r="AP260">
        <v>7.08</v>
      </c>
    </row>
    <row r="261" spans="1:42" x14ac:dyDescent="0.25">
      <c r="A261" t="s">
        <v>578</v>
      </c>
      <c r="B261">
        <f ca="1">_xll.BDH(A261,"BEST_EPS",$B$2,$B$2,"BEST_FPERIOD_OVERRIDE=1bf","fill=previous","Days=A")</f>
        <v>1.0780000000000001</v>
      </c>
      <c r="C261">
        <f ca="1">_xll.BDH(A261,"BEST_EPS",$B$2,$B$2,"BEST_FPERIOD_OVERRIDE=2bf","fill=previous","Days=A")</f>
        <v>1.264</v>
      </c>
      <c r="D261">
        <f ca="1">_xll.BDH(A261,"BEST_EPS",$B$2,$B$2,"BEST_FPERIOD_OVERRIDE=3bf","fill=previous","Days=A")</f>
        <v>1.343</v>
      </c>
      <c r="E261">
        <f ca="1">_xll.BDH(A261,"BEST_TARGET_PRICE",$B$2,$B$2,"fill=previous","Days=A")</f>
        <v>19.498000000000001</v>
      </c>
      <c r="F261">
        <f ca="1">_xll.BDH($A261,F$6,$B$2,$B$2,"Dir=V","Dts=H")</f>
        <v>15.435</v>
      </c>
      <c r="G261">
        <f ca="1">_xll.BDH($A261,G$6,$B$2,$B$2,"Dir=V","Dts=H")</f>
        <v>15.785</v>
      </c>
      <c r="H261">
        <f ca="1">_xll.BDH($A261,H$6,$B$2,$B$2,"Dir=V","Dts=H")</f>
        <v>15.4</v>
      </c>
      <c r="I261">
        <f ca="1">_xll.BDH($A261,I$6,$B$2,$B$2,"Dir=V","Dts=H")</f>
        <v>15.775</v>
      </c>
      <c r="J261" t="s">
        <v>1420</v>
      </c>
      <c r="K261">
        <f t="shared" si="6"/>
        <v>18.400000000000002</v>
      </c>
      <c r="L261">
        <f t="shared" si="7"/>
        <v>19</v>
      </c>
      <c r="M261" t="str">
        <f>_xll.BDS(A261,"BEST_ANALYST_RECS_BULK","headers=n","startrow",MATCH(1,_xll.BDS(A261,"BEST_ANALYST_RECS_BULK","headers=n","endcol=9","startcol=9","array=t"),0),"endrow",MATCH(1,_xll.BDS(A261,"BEST_ANALYST_RECS_BULK","headers=n","endcol=9","startcol=9","array=t"),0),"cols=10;rows=1")</f>
        <v>Oddo BHF</v>
      </c>
      <c r="N261" t="s">
        <v>1227</v>
      </c>
      <c r="O261" t="s">
        <v>25</v>
      </c>
      <c r="P261">
        <v>3</v>
      </c>
      <c r="Q261" t="s">
        <v>18</v>
      </c>
      <c r="R261">
        <v>19</v>
      </c>
      <c r="S261" t="s">
        <v>19</v>
      </c>
      <c r="T261" s="2">
        <v>45734</v>
      </c>
      <c r="U261">
        <v>1</v>
      </c>
      <c r="V261">
        <v>28.46</v>
      </c>
      <c r="W261" t="str">
        <f>_xll.BDS(A261,"BEST_ANALYST_RECS_BULK","headers=n","startrow",MATCH(2,_xll.BDS(A261,"BEST_ANALYST_RECS_BULK","headers=n","endcol=9","startcol=9","array=t"),0),"endrow",MATCH(2,_xll.BDS(A261,"BEST_ANALYST_RECS_BULK","headers=n","endcol=9","startcol=9","array=t"),0),"cols=10;rows=1")</f>
        <v>Kepler Cheuvreux</v>
      </c>
      <c r="X261" t="s">
        <v>1137</v>
      </c>
      <c r="Y261" t="s">
        <v>844</v>
      </c>
      <c r="Z261">
        <v>2</v>
      </c>
      <c r="AA261" t="s">
        <v>18</v>
      </c>
      <c r="AB261">
        <v>15.5</v>
      </c>
      <c r="AC261" t="s">
        <v>19</v>
      </c>
      <c r="AD261" s="2">
        <v>45706</v>
      </c>
      <c r="AE261">
        <v>2</v>
      </c>
      <c r="AF261">
        <v>7.61</v>
      </c>
      <c r="AG261" t="str">
        <f>_xll.BDS(A261,"BEST_ANALYST_RECS_BULK","headers=n","startrow",MATCH(3,_xll.BDS(A261,"BEST_ANALYST_RECS_BULK","headers=n","endcol=9","startcol=9","array=t"),0),"endrow",MATCH(3,_xll.BDS(A261,"BEST_ANALYST_RECS_BULK","headers=n","endcol=9","startcol=9","array=t"),0),"cols=10;rows=1")</f>
        <v>CaixaBank BPI</v>
      </c>
      <c r="AH261" t="s">
        <v>1122</v>
      </c>
      <c r="AI261" t="s">
        <v>20</v>
      </c>
      <c r="AJ261">
        <v>5</v>
      </c>
      <c r="AK261" t="s">
        <v>18</v>
      </c>
      <c r="AL261">
        <v>20.7</v>
      </c>
      <c r="AM261" t="s">
        <v>19</v>
      </c>
      <c r="AN261" s="2">
        <v>45736</v>
      </c>
      <c r="AO261">
        <v>3</v>
      </c>
      <c r="AP261">
        <v>5.77</v>
      </c>
    </row>
    <row r="262" spans="1:42" x14ac:dyDescent="0.25">
      <c r="A262" t="s">
        <v>626</v>
      </c>
      <c r="B262">
        <f ca="1">_xll.BDH(A262,"BEST_EPS",$B$2,$B$2,"BEST_FPERIOD_OVERRIDE=1bf","fill=previous","Days=A")</f>
        <v>1.169</v>
      </c>
      <c r="C262">
        <f ca="1">_xll.BDH(A262,"BEST_EPS",$B$2,$B$2,"BEST_FPERIOD_OVERRIDE=2bf","fill=previous","Days=A")</f>
        <v>1.3640000000000001</v>
      </c>
      <c r="D262">
        <f ca="1">_xll.BDH(A262,"BEST_EPS",$B$2,$B$2,"BEST_FPERIOD_OVERRIDE=3bf","fill=previous","Days=A")</f>
        <v>1.601</v>
      </c>
      <c r="E262">
        <f ca="1">_xll.BDH(A262,"BEST_TARGET_PRICE",$B$2,$B$2,"fill=previous","Days=A")</f>
        <v>21.385999999999999</v>
      </c>
      <c r="F262">
        <f ca="1">_xll.BDH($A262,F$6,$B$2,$B$2,"Dir=V","Dts=H")</f>
        <v>19.95</v>
      </c>
      <c r="G262">
        <f ca="1">_xll.BDH($A262,G$6,$B$2,$B$2,"Dir=V","Dts=H")</f>
        <v>20.28</v>
      </c>
      <c r="H262">
        <f ca="1">_xll.BDH($A262,H$6,$B$2,$B$2,"Dir=V","Dts=H")</f>
        <v>19.12</v>
      </c>
      <c r="I262">
        <f ca="1">_xll.BDH($A262,I$6,$B$2,$B$2,"Dir=V","Dts=H")</f>
        <v>19.45</v>
      </c>
      <c r="J262" t="s">
        <v>1420</v>
      </c>
      <c r="K262">
        <f t="shared" si="6"/>
        <v>20.87</v>
      </c>
      <c r="L262">
        <f t="shared" si="7"/>
        <v>22.5</v>
      </c>
      <c r="M262" t="str">
        <f>_xll.BDS(A262,"BEST_ANALYST_RECS_BULK","headers=n","startrow",MATCH(1,_xll.BDS(A262,"BEST_ANALYST_RECS_BULK","headers=n","endcol=9","startcol=9","array=t"),0),"endrow",MATCH(1,_xll.BDS(A262,"BEST_ANALYST_RECS_BULK","headers=n","endcol=9","startcol=9","array=t"),0),"cols=10;rows=1")</f>
        <v>Grupo Santander</v>
      </c>
      <c r="N262" t="s">
        <v>1164</v>
      </c>
      <c r="O262" t="s">
        <v>17</v>
      </c>
      <c r="P262">
        <v>5</v>
      </c>
      <c r="Q262" t="s">
        <v>18</v>
      </c>
      <c r="R262">
        <v>22.5</v>
      </c>
      <c r="S262" t="s">
        <v>19</v>
      </c>
      <c r="T262" s="2">
        <v>45736</v>
      </c>
      <c r="U262">
        <v>1</v>
      </c>
      <c r="V262">
        <v>10.02</v>
      </c>
      <c r="W262" t="str">
        <f>_xll.BDS(A262,"BEST_ANALYST_RECS_BULK","headers=n","startrow",MATCH(2,_xll.BDS(A262,"BEST_ANALYST_RECS_BULK","headers=n","endcol=9","startcol=9","array=t"),0),"endrow",MATCH(2,_xll.BDS(A262,"BEST_ANALYST_RECS_BULK","headers=n","endcol=9","startcol=9","array=t"),0),"cols=10;rows=1")</f>
        <v>Bryan Garnier &amp; Co.</v>
      </c>
      <c r="X262" t="s">
        <v>1375</v>
      </c>
      <c r="Y262" t="s">
        <v>20</v>
      </c>
      <c r="Z262">
        <v>5</v>
      </c>
      <c r="AA262" t="s">
        <v>18</v>
      </c>
      <c r="AB262">
        <v>21</v>
      </c>
      <c r="AC262" t="s">
        <v>22</v>
      </c>
      <c r="AD262" s="2">
        <v>45736</v>
      </c>
      <c r="AE262">
        <v>2</v>
      </c>
      <c r="AF262">
        <v>7.02</v>
      </c>
      <c r="AG262" t="str">
        <f>_xll.BDS(A262,"BEST_ANALYST_RECS_BULK","headers=n","startrow",MATCH(3,_xll.BDS(A262,"BEST_ANALYST_RECS_BULK","headers=n","endcol=9","startcol=9","array=t"),0),"endrow",MATCH(3,_xll.BDS(A262,"BEST_ANALYST_RECS_BULK","headers=n","endcol=9","startcol=9","array=t"),0),"cols=10;rows=1")</f>
        <v>Sadif Investment Analytics</v>
      </c>
      <c r="AH262" t="s">
        <v>32</v>
      </c>
      <c r="AI262" t="s">
        <v>28</v>
      </c>
      <c r="AJ262">
        <v>3</v>
      </c>
      <c r="AK262" t="s">
        <v>26</v>
      </c>
      <c r="AL262">
        <v>19.11</v>
      </c>
      <c r="AM262" t="s">
        <v>40</v>
      </c>
      <c r="AN262" s="2">
        <v>45664</v>
      </c>
      <c r="AO262">
        <v>3</v>
      </c>
      <c r="AP262">
        <v>7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193</v>
      </c>
      <c r="B266">
        <f ca="1">_xll.BDH(A266,"BEST_EPS",$B$2,$B$2,"BEST_FPERIOD_OVERRIDE=1bf","fill=previous","Days=A")</f>
        <v>1.6579999999999999</v>
      </c>
      <c r="C266">
        <f ca="1">_xll.BDH(A266,"BEST_EPS",$B$2,$B$2,"BEST_FPERIOD_OVERRIDE=2bf","fill=previous","Days=A")</f>
        <v>2.202</v>
      </c>
      <c r="D266">
        <f ca="1">_xll.BDH(A266,"BEST_EPS",$B$2,$B$2,"BEST_FPERIOD_OVERRIDE=3bf","fill=previous","Days=A")</f>
        <v>2.3690000000000002</v>
      </c>
      <c r="E266">
        <f ca="1">_xll.BDH(A266,"BEST_TARGET_PRICE",$B$2,$B$2,"fill=previous","Days=A")</f>
        <v>2592.5610000000001</v>
      </c>
      <c r="F266">
        <f ca="1">_xll.BDH($A266,F$6,$B$2,$B$2,"Dir=V","Dts=H")</f>
        <v>2374</v>
      </c>
      <c r="G266">
        <f ca="1">_xll.BDH($A266,G$6,$B$2,$B$2,"Dir=V","Dts=H")</f>
        <v>2395.5</v>
      </c>
      <c r="H266">
        <f ca="1">_xll.BDH($A266,H$6,$B$2,$B$2,"Dir=V","Dts=H")</f>
        <v>2325.5</v>
      </c>
      <c r="I266">
        <f ca="1">_xll.BDH($A266,I$6,$B$2,$B$2,"Dir=V","Dts=H")</f>
        <v>2326.5</v>
      </c>
      <c r="J266" t="str">
        <f ca="1">_xll.BQL(_xll.BQL.LIST(A266:A352),"dropna(CNTRY_ISSUE_ISO)","dates="&amp;$B$2,"showquery=faulse","showheaders=f","showIDs=f","cols=1;rows=87")</f>
        <v>GB</v>
      </c>
      <c r="K266">
        <f t="shared" ref="K266:K327" si="8">AVERAGE(R266,AB266,AL266)</f>
        <v>2573.5333333333333</v>
      </c>
      <c r="L266">
        <f t="shared" ref="L266:L327" si="9">IF(OR(ISNA(M266),R266=0,R266="#N/A N/A"),IF(OR(ISNA(W266),AB266=0,AB266="#N/A N/A"),IF(OR(ISNA(AG266),AL266=0,AL266="#N/A N/A"),E266,AL266),AB266),R266)</f>
        <v>2560.3000000000002</v>
      </c>
      <c r="M266" t="str">
        <f>_xll.BDS(A266,"BEST_ANALYST_RECS_BULK","headers=n","startrow",MATCH(1,_xll.BDS(A266,"BEST_ANALYST_RECS_BULK","headers=n","endcol=9","startcol=9","array=t"),0),"endrow",MATCH(1,_xll.BDS(A266,"BEST_ANALYST_RECS_BULK","headers=n","endcol=9","startcol=9","array=t"),0),"cols=10;rows=1")</f>
        <v>Sadif Investment Analytics</v>
      </c>
      <c r="N266" t="s">
        <v>32</v>
      </c>
      <c r="O266" t="s">
        <v>33</v>
      </c>
      <c r="P266">
        <v>5</v>
      </c>
      <c r="Q266" t="s">
        <v>23</v>
      </c>
      <c r="R266">
        <v>2560.3000000000002</v>
      </c>
      <c r="S266" t="s">
        <v>19</v>
      </c>
      <c r="T266" s="2">
        <v>45727</v>
      </c>
      <c r="U266">
        <v>1</v>
      </c>
      <c r="V266">
        <v>47.89</v>
      </c>
      <c r="W266" t="e">
        <f>_xll.BDS(A266,"BEST_ANALYST_RECS_BULK","headers=n","startrow",MATCH(2,_xll.BDS(A266,"BEST_ANALYST_RECS_BULK","headers=n","endcol=9","startcol=9","array=t"),0),"endrow",MATCH(2,_xll.BDS(A266,"BEST_ANALYST_RECS_BULK","headers=n","endcol=9","startcol=9","array=t"),0),"cols=10;rows=1")</f>
        <v>#N/A</v>
      </c>
      <c r="X266" t="s">
        <v>32</v>
      </c>
      <c r="Y266" t="s">
        <v>33</v>
      </c>
      <c r="Z266">
        <v>5</v>
      </c>
      <c r="AA266" t="s">
        <v>23</v>
      </c>
      <c r="AB266">
        <v>2560.3000000000002</v>
      </c>
      <c r="AC266" t="s">
        <v>19</v>
      </c>
      <c r="AD266" s="2">
        <v>45727</v>
      </c>
      <c r="AE266">
        <v>2</v>
      </c>
      <c r="AF266">
        <v>36.630000000000003</v>
      </c>
      <c r="AG266" t="e">
        <f>_xll.BDS(A266,"BEST_ANALYST_RECS_BULK","headers=n","startrow",MATCH(3,_xll.BDS(A266,"BEST_ANALYST_RECS_BULK","headers=n","endcol=9","startcol=9","array=t"),0),"endrow",MATCH(3,_xll.BDS(A266,"BEST_ANALYST_RECS_BULK","headers=n","endcol=9","startcol=9","array=t"),0),"cols=10;rows=1")</f>
        <v>#N/A</v>
      </c>
      <c r="AH266" t="s">
        <v>933</v>
      </c>
      <c r="AI266" t="s">
        <v>25</v>
      </c>
      <c r="AJ266">
        <v>3</v>
      </c>
      <c r="AK266" t="s">
        <v>18</v>
      </c>
      <c r="AL266">
        <v>2600</v>
      </c>
      <c r="AM266" t="s">
        <v>19</v>
      </c>
      <c r="AN266" s="2">
        <v>45727</v>
      </c>
      <c r="AO266">
        <v>3</v>
      </c>
      <c r="AP266">
        <v>36.869999999999997</v>
      </c>
    </row>
    <row r="267" spans="1:42" x14ac:dyDescent="0.25">
      <c r="A267" t="s">
        <v>253</v>
      </c>
      <c r="B267">
        <f ca="1">_xll.BDH(A267,"BEST_EPS",$B$2,$B$2,"BEST_FPERIOD_OVERRIDE=1bf","fill=previous","Days=A")</f>
        <v>1.9630000000000001</v>
      </c>
      <c r="C267">
        <f ca="1">_xll.BDH(A267,"BEST_EPS",$B$2,$B$2,"BEST_FPERIOD_OVERRIDE=2bf","fill=previous","Days=A")</f>
        <v>2.1539999999999999</v>
      </c>
      <c r="D267">
        <f ca="1">_xll.BDH(A267,"BEST_EPS",$B$2,$B$2,"BEST_FPERIOD_OVERRIDE=3bf","fill=previous","Days=A")</f>
        <v>2.4359999999999999</v>
      </c>
      <c r="E267">
        <f ca="1">_xll.BDH(A267,"BEST_TARGET_PRICE",$B$2,$B$2,"fill=previous","Days=A")</f>
        <v>2258.1579999999999</v>
      </c>
      <c r="F267">
        <f ca="1">_xll.BDH($A267,F$6,$B$2,$B$2,"Dir=V","Dts=H")</f>
        <v>1905.5</v>
      </c>
      <c r="G267">
        <f ca="1">_xll.BDH($A267,G$6,$B$2,$B$2,"Dir=V","Dts=H")</f>
        <v>1929.5</v>
      </c>
      <c r="H267">
        <f ca="1">_xll.BDH($A267,H$6,$B$2,$B$2,"Dir=V","Dts=H")</f>
        <v>1905</v>
      </c>
      <c r="I267">
        <f ca="1">_xll.BDH($A267,I$6,$B$2,$B$2,"Dir=V","Dts=H")</f>
        <v>1925</v>
      </c>
      <c r="J267" t="s">
        <v>1421</v>
      </c>
      <c r="K267">
        <f t="shared" si="8"/>
        <v>1968.3333333333333</v>
      </c>
      <c r="L267">
        <f t="shared" si="9"/>
        <v>2275</v>
      </c>
      <c r="M267" t="str">
        <f>_xll.BDS(A267,"BEST_ANALYST_RECS_BULK","headers=n","startrow",MATCH(1,_xll.BDS(A267,"BEST_ANALYST_RECS_BULK","headers=n","endcol=9","startcol=9","array=t"),0),"endrow",MATCH(1,_xll.BDS(A267,"BEST_ANALYST_RECS_BULK","headers=n","endcol=9","startcol=9","array=t"),0),"cols=10;rows=1")</f>
        <v>Deutsche Bank</v>
      </c>
      <c r="N267" t="s">
        <v>1005</v>
      </c>
      <c r="O267" t="s">
        <v>28</v>
      </c>
      <c r="P267">
        <v>3</v>
      </c>
      <c r="Q267" t="s">
        <v>18</v>
      </c>
      <c r="R267">
        <v>2275</v>
      </c>
      <c r="S267" t="s">
        <v>22</v>
      </c>
      <c r="T267" s="2">
        <v>45680</v>
      </c>
      <c r="U267">
        <v>1</v>
      </c>
      <c r="V267">
        <v>10.44</v>
      </c>
      <c r="W267" t="str">
        <f>_xll.BDS(A267,"BEST_ANALYST_RECS_BULK","headers=n","startrow",MATCH(2,_xll.BDS(A267,"BEST_ANALYST_RECS_BULK","headers=n","endcol=9","startcol=9","array=t"),0),"endrow",MATCH(2,_xll.BDS(A267,"BEST_ANALYST_RECS_BULK","headers=n","endcol=9","startcol=9","array=t"),0),"cols=10;rows=1")</f>
        <v>Citi</v>
      </c>
      <c r="X267" t="s">
        <v>1107</v>
      </c>
      <c r="Y267" t="s">
        <v>30</v>
      </c>
      <c r="Z267">
        <v>1</v>
      </c>
      <c r="AA267" t="s">
        <v>18</v>
      </c>
      <c r="AB267">
        <v>1730</v>
      </c>
      <c r="AC267" t="s">
        <v>19</v>
      </c>
      <c r="AD267" s="2">
        <v>45700</v>
      </c>
      <c r="AE267">
        <v>2</v>
      </c>
      <c r="AF267">
        <v>3.18</v>
      </c>
      <c r="AG267" t="str">
        <f>_xll.BDS(A267,"BEST_ANALYST_RECS_BULK","headers=n","startrow",MATCH(3,_xll.BDS(A267,"BEST_ANALYST_RECS_BULK","headers=n","endcol=9","startcol=9","array=t"),0),"endrow",MATCH(3,_xll.BDS(A267,"BEST_ANALYST_RECS_BULK","headers=n","endcol=9","startcol=9","array=t"),0),"cols=10;rows=1")</f>
        <v>Morgan Stanley</v>
      </c>
      <c r="AH267" t="s">
        <v>1341</v>
      </c>
      <c r="AI267" t="s">
        <v>44</v>
      </c>
      <c r="AJ267">
        <v>1</v>
      </c>
      <c r="AK267" t="s">
        <v>18</v>
      </c>
      <c r="AL267">
        <v>1900</v>
      </c>
      <c r="AM267" t="s">
        <v>22</v>
      </c>
      <c r="AN267" s="2">
        <v>45684</v>
      </c>
      <c r="AO267">
        <v>3</v>
      </c>
      <c r="AP267">
        <v>2.23</v>
      </c>
    </row>
    <row r="268" spans="1:42" x14ac:dyDescent="0.25">
      <c r="A268" t="s">
        <v>334</v>
      </c>
      <c r="B268">
        <f ca="1">_xll.BDH(A268,"BEST_EPS",$B$2,$B$2,"BEST_FPERIOD_OVERRIDE=1bf","fill=previous","Days=A")</f>
        <v>2.1859999999999999</v>
      </c>
      <c r="C268">
        <f ca="1">_xll.BDH(A268,"BEST_EPS",$B$2,$B$2,"BEST_FPERIOD_OVERRIDE=2bf","fill=previous","Days=A")</f>
        <v>2.286</v>
      </c>
      <c r="D268">
        <f ca="1">_xll.BDH(A268,"BEST_EPS",$B$2,$B$2,"BEST_FPERIOD_OVERRIDE=3bf","fill=previous","Days=A")</f>
        <v>2.4319999999999999</v>
      </c>
      <c r="E268">
        <f ca="1">_xll.BDH(A268,"BEST_TARGET_PRICE",$B$2,$B$2,"fill=previous","Days=A")</f>
        <v>3156.4119999999998</v>
      </c>
      <c r="F268">
        <f ca="1">_xll.BDH($A268,F$6,$B$2,$B$2,"Dir=V","Dts=H")</f>
        <v>2990</v>
      </c>
      <c r="G268">
        <f ca="1">_xll.BDH($A268,G$6,$B$2,$B$2,"Dir=V","Dts=H")</f>
        <v>2990</v>
      </c>
      <c r="H268">
        <f ca="1">_xll.BDH($A268,H$6,$B$2,$B$2,"Dir=V","Dts=H")</f>
        <v>2934</v>
      </c>
      <c r="I268">
        <f ca="1">_xll.BDH($A268,I$6,$B$2,$B$2,"Dir=V","Dts=H")</f>
        <v>2940</v>
      </c>
      <c r="J268" t="s">
        <v>1421</v>
      </c>
      <c r="K268">
        <f t="shared" si="8"/>
        <v>3610</v>
      </c>
      <c r="L268">
        <f t="shared" si="9"/>
        <v>3400</v>
      </c>
      <c r="M268" t="str">
        <f>_xll.BDS(A268,"BEST_ANALYST_RECS_BULK","headers=n","startrow",MATCH(1,_xll.BDS(A268,"BEST_ANALYST_RECS_BULK","headers=n","endcol=9","startcol=9","array=t"),0),"endrow",MATCH(1,_xll.BDS(A268,"BEST_ANALYST_RECS_BULK","headers=n","endcol=9","startcol=9","array=t"),0),"cols=10;rows=1")</f>
        <v>BNP Paribas Exane</v>
      </c>
      <c r="N268" t="s">
        <v>1106</v>
      </c>
      <c r="O268" t="s">
        <v>17</v>
      </c>
      <c r="P268">
        <v>5</v>
      </c>
      <c r="Q268" t="s">
        <v>18</v>
      </c>
      <c r="R268">
        <v>3400</v>
      </c>
      <c r="S268" t="s">
        <v>19</v>
      </c>
      <c r="T268" s="2">
        <v>45734</v>
      </c>
      <c r="U268">
        <v>1</v>
      </c>
      <c r="V268">
        <v>17.77</v>
      </c>
      <c r="W268" t="str">
        <f>_xll.BDS(A268,"BEST_ANALYST_RECS_BULK","headers=n","startrow",MATCH(2,_xll.BDS(A268,"BEST_ANALYST_RECS_BULK","headers=n","endcol=9","startcol=9","array=t"),0),"endrow",MATCH(2,_xll.BDS(A268,"BEST_ANALYST_RECS_BULK","headers=n","endcol=9","startcol=9","array=t"),0),"cols=10;rows=1")</f>
        <v>RBC Capital</v>
      </c>
      <c r="X268" t="s">
        <v>1332</v>
      </c>
      <c r="Y268" t="s">
        <v>17</v>
      </c>
      <c r="Z268">
        <v>5</v>
      </c>
      <c r="AA268" t="s">
        <v>18</v>
      </c>
      <c r="AB268">
        <v>3800</v>
      </c>
      <c r="AC268" t="s">
        <v>22</v>
      </c>
      <c r="AD268" s="2">
        <v>45726</v>
      </c>
      <c r="AE268">
        <v>2</v>
      </c>
      <c r="AF268">
        <v>15.37</v>
      </c>
      <c r="AG268" t="str">
        <f>_xll.BDS(A268,"BEST_ANALYST_RECS_BULK","headers=n","startrow",MATCH(3,_xll.BDS(A268,"BEST_ANALYST_RECS_BULK","headers=n","endcol=9","startcol=9","array=t"),0),"endrow",MATCH(3,_xll.BDS(A268,"BEST_ANALYST_RECS_BULK","headers=n","endcol=9","startcol=9","array=t"),0),"cols=10;rows=1")</f>
        <v>Morningstar</v>
      </c>
      <c r="AH268" t="s">
        <v>903</v>
      </c>
      <c r="AI268" t="s">
        <v>20</v>
      </c>
      <c r="AJ268">
        <v>5</v>
      </c>
      <c r="AK268" t="s">
        <v>23</v>
      </c>
      <c r="AL268">
        <v>3630</v>
      </c>
      <c r="AM268" t="s">
        <v>19</v>
      </c>
      <c r="AN268" s="2">
        <v>45728</v>
      </c>
      <c r="AO268">
        <v>3</v>
      </c>
      <c r="AP268">
        <v>14.57</v>
      </c>
    </row>
    <row r="269" spans="1:42" x14ac:dyDescent="0.25">
      <c r="A269" t="s">
        <v>205</v>
      </c>
      <c r="B269">
        <f ca="1">_xll.BDH(A269,"BEST_EPS",$B$2,$B$2,"BEST_FPERIOD_OVERRIDE=1bf","fill=previous","Days=A")</f>
        <v>3.9830000000000001</v>
      </c>
      <c r="C269">
        <f ca="1">_xll.BDH(A269,"BEST_EPS",$B$2,$B$2,"BEST_FPERIOD_OVERRIDE=2bf","fill=previous","Days=A")</f>
        <v>4.5270000000000001</v>
      </c>
      <c r="D269">
        <f ca="1">_xll.BDH(A269,"BEST_EPS",$B$2,$B$2,"BEST_FPERIOD_OVERRIDE=3bf","fill=previous","Days=A")</f>
        <v>5.3470000000000004</v>
      </c>
      <c r="E269">
        <f ca="1">_xll.BDH(A269,"BEST_TARGET_PRICE",$B$2,$B$2,"fill=previous","Days=A")</f>
        <v>5894.21</v>
      </c>
      <c r="F269">
        <f ca="1">_xll.BDH($A269,F$6,$B$2,$B$2,"Dir=V","Dts=H")</f>
        <v>4383</v>
      </c>
      <c r="G269">
        <f ca="1">_xll.BDH($A269,G$6,$B$2,$B$2,"Dir=V","Dts=H")</f>
        <v>4445</v>
      </c>
      <c r="H269">
        <f ca="1">_xll.BDH($A269,H$6,$B$2,$B$2,"Dir=V","Dts=H")</f>
        <v>4340</v>
      </c>
      <c r="I269">
        <f ca="1">_xll.BDH($A269,I$6,$B$2,$B$2,"Dir=V","Dts=H")</f>
        <v>4391</v>
      </c>
      <c r="J269" t="s">
        <v>1421</v>
      </c>
      <c r="K269">
        <f t="shared" si="8"/>
        <v>4650</v>
      </c>
      <c r="L269">
        <f t="shared" si="9"/>
        <v>4000</v>
      </c>
      <c r="M269" t="str">
        <f>_xll.BDS(A269,"BEST_ANALYST_RECS_BULK","headers=n","startrow",MATCH(1,_xll.BDS(A269,"BEST_ANALYST_RECS_BULK","headers=n","endcol=9","startcol=9","array=t"),0),"endrow",MATCH(1,_xll.BDS(A269,"BEST_ANALYST_RECS_BULK","headers=n","endcol=9","startcol=9","array=t"),0),"cols=10;rows=1")</f>
        <v>ISS-EVA</v>
      </c>
      <c r="N269" t="s">
        <v>32</v>
      </c>
      <c r="O269" t="s">
        <v>45</v>
      </c>
      <c r="P269">
        <v>1</v>
      </c>
      <c r="Q269" t="s">
        <v>18</v>
      </c>
      <c r="R269" t="s">
        <v>29</v>
      </c>
      <c r="S269" t="s">
        <v>19</v>
      </c>
      <c r="T269" s="2">
        <v>45069</v>
      </c>
      <c r="U269">
        <v>1</v>
      </c>
      <c r="V269">
        <v>16.7</v>
      </c>
      <c r="W269" t="str">
        <f>_xll.BDS(A269,"BEST_ANALYST_RECS_BULK","headers=n","startrow",MATCH(2,_xll.BDS(A269,"BEST_ANALYST_RECS_BULK","headers=n","endcol=9","startcol=9","array=t"),0),"endrow",MATCH(2,_xll.BDS(A269,"BEST_ANALYST_RECS_BULK","headers=n","endcol=9","startcol=9","array=t"),0),"cols=10;rows=1")</f>
        <v>BNP Paribas Exane</v>
      </c>
      <c r="X269" t="s">
        <v>862</v>
      </c>
      <c r="Y269" t="s">
        <v>39</v>
      </c>
      <c r="Z269">
        <v>1</v>
      </c>
      <c r="AA269" t="s">
        <v>18</v>
      </c>
      <c r="AB269">
        <v>4000</v>
      </c>
      <c r="AC269" t="s">
        <v>19</v>
      </c>
      <c r="AD269" s="2">
        <v>45735</v>
      </c>
      <c r="AE269">
        <v>2</v>
      </c>
      <c r="AF269">
        <v>15.78</v>
      </c>
      <c r="AG269" t="str">
        <f>_xll.BDS(A269,"BEST_ANALYST_RECS_BULK","headers=n","startrow",MATCH(3,_xll.BDS(A269,"BEST_ANALYST_RECS_BULK","headers=n","endcol=9","startcol=9","array=t"),0),"endrow",MATCH(3,_xll.BDS(A269,"BEST_ANALYST_RECS_BULK","headers=n","endcol=9","startcol=9","array=t"),0),"cols=10;rows=1")</f>
        <v>Deutsche Bank</v>
      </c>
      <c r="AH269" t="s">
        <v>1275</v>
      </c>
      <c r="AI269" t="s">
        <v>28</v>
      </c>
      <c r="AJ269">
        <v>3</v>
      </c>
      <c r="AK269" t="s">
        <v>18</v>
      </c>
      <c r="AL269">
        <v>5300</v>
      </c>
      <c r="AM269" t="s">
        <v>22</v>
      </c>
      <c r="AN269" s="2">
        <v>45720</v>
      </c>
      <c r="AO269">
        <v>3</v>
      </c>
      <c r="AP269">
        <v>10.14</v>
      </c>
    </row>
    <row r="270" spans="1:42" x14ac:dyDescent="0.25">
      <c r="A270" t="s">
        <v>235</v>
      </c>
      <c r="B270">
        <f ca="1">_xll.BDH(A270,"BEST_EPS",$B$2,$B$2,"BEST_FPERIOD_OVERRIDE=1bf","fill=previous","Days=A")</f>
        <v>0.91</v>
      </c>
      <c r="C270">
        <f ca="1">_xll.BDH(A270,"BEST_EPS",$B$2,$B$2,"BEST_FPERIOD_OVERRIDE=2bf","fill=previous","Days=A")</f>
        <v>1.1100000000000001</v>
      </c>
      <c r="D270">
        <f ca="1">_xll.BDH(A270,"BEST_EPS",$B$2,$B$2,"BEST_FPERIOD_OVERRIDE=3bf","fill=previous","Days=A")</f>
        <v>1.327</v>
      </c>
      <c r="E270">
        <f ca="1">_xll.BDH(A270,"BEST_TARGET_PRICE",$B$2,$B$2,"fill=previous","Days=A")</f>
        <v>1947</v>
      </c>
      <c r="F270">
        <f ca="1">_xll.BDH($A270,F$6,$B$2,$B$2,"Dir=V","Dts=H")</f>
        <v>1946.5</v>
      </c>
      <c r="G270">
        <f ca="1">_xll.BDH($A270,G$6,$B$2,$B$2,"Dir=V","Dts=H")</f>
        <v>1979.5</v>
      </c>
      <c r="H270">
        <f ca="1">_xll.BDH($A270,H$6,$B$2,$B$2,"Dir=V","Dts=H")</f>
        <v>1905</v>
      </c>
      <c r="I270">
        <f ca="1">_xll.BDH($A270,I$6,$B$2,$B$2,"Dir=V","Dts=H")</f>
        <v>1909.5</v>
      </c>
      <c r="J270" t="s">
        <v>1421</v>
      </c>
      <c r="K270">
        <f t="shared" si="8"/>
        <v>1995.6666666666667</v>
      </c>
      <c r="L270">
        <f t="shared" si="9"/>
        <v>2125</v>
      </c>
      <c r="M270" t="str">
        <f>_xll.BDS(A270,"BEST_ANALYST_RECS_BULK","headers=n","startrow",MATCH(1,_xll.BDS(A270,"BEST_ANALYST_RECS_BULK","headers=n","endcol=9","startcol=9","array=t"),0),"endrow",MATCH(1,_xll.BDS(A270,"BEST_ANALYST_RECS_BULK","headers=n","endcol=9","startcol=9","array=t"),0),"cols=10;rows=1")</f>
        <v>Canaccord Genuity</v>
      </c>
      <c r="N270" t="s">
        <v>935</v>
      </c>
      <c r="O270" t="s">
        <v>20</v>
      </c>
      <c r="P270">
        <v>5</v>
      </c>
      <c r="Q270" t="s">
        <v>18</v>
      </c>
      <c r="R270">
        <v>2125</v>
      </c>
      <c r="S270" t="s">
        <v>19</v>
      </c>
      <c r="T270" s="2">
        <v>45719</v>
      </c>
      <c r="U270">
        <v>1</v>
      </c>
      <c r="V270">
        <v>36.58</v>
      </c>
      <c r="W270" t="str">
        <f>_xll.BDS(A270,"BEST_ANALYST_RECS_BULK","headers=n","startrow",MATCH(2,_xll.BDS(A270,"BEST_ANALYST_RECS_BULK","headers=n","endcol=9","startcol=9","array=t"),0),"endrow",MATCH(2,_xll.BDS(A270,"BEST_ANALYST_RECS_BULK","headers=n","endcol=9","startcol=9","array=t"),0),"cols=10;rows=1")</f>
        <v>Bernstein</v>
      </c>
      <c r="X270" t="s">
        <v>1399</v>
      </c>
      <c r="Y270" t="s">
        <v>17</v>
      </c>
      <c r="Z270">
        <v>5</v>
      </c>
      <c r="AA270" t="s">
        <v>18</v>
      </c>
      <c r="AB270">
        <v>2050</v>
      </c>
      <c r="AC270" t="s">
        <v>19</v>
      </c>
      <c r="AD270" s="2">
        <v>45736</v>
      </c>
      <c r="AE270">
        <v>2</v>
      </c>
      <c r="AF270">
        <v>18.579999999999998</v>
      </c>
      <c r="AG270" t="str">
        <f>_xll.BDS(A270,"BEST_ANALYST_RECS_BULK","headers=n","startrow",MATCH(3,_xll.BDS(A270,"BEST_ANALYST_RECS_BULK","headers=n","endcol=9","startcol=9","array=t"),0),"endrow",MATCH(3,_xll.BDS(A270,"BEST_ANALYST_RECS_BULK","headers=n","endcol=9","startcol=9","array=t"),0),"cols=10;rows=1")</f>
        <v>AlphaValue/Baader Europe</v>
      </c>
      <c r="AH270" t="s">
        <v>1058</v>
      </c>
      <c r="AI270" t="s">
        <v>844</v>
      </c>
      <c r="AJ270">
        <v>2</v>
      </c>
      <c r="AK270" t="s">
        <v>18</v>
      </c>
      <c r="AL270">
        <v>1812</v>
      </c>
      <c r="AM270" t="s">
        <v>27</v>
      </c>
      <c r="AN270" s="2">
        <v>45722</v>
      </c>
      <c r="AO270">
        <v>3</v>
      </c>
      <c r="AP270">
        <v>14.2</v>
      </c>
    </row>
    <row r="271" spans="1:42" x14ac:dyDescent="0.25">
      <c r="A271" t="s">
        <v>354</v>
      </c>
      <c r="B271">
        <f ca="1">_xll.BDH(A271,"BEST_EPS",$B$2,$B$2,"BEST_FPERIOD_OVERRIDE=1bf","fill=previous","Days=A")</f>
        <v>0.33900000000000002</v>
      </c>
      <c r="C271">
        <f ca="1">_xll.BDH(A271,"BEST_EPS",$B$2,$B$2,"BEST_FPERIOD_OVERRIDE=2bf","fill=previous","Days=A")</f>
        <v>0.376</v>
      </c>
      <c r="D271">
        <f ca="1">_xll.BDH(A271,"BEST_EPS",$B$2,$B$2,"BEST_FPERIOD_OVERRIDE=3bf","fill=previous","Days=A")</f>
        <v>0.42399999999999999</v>
      </c>
      <c r="E271">
        <f ca="1">_xll.BDH(A271,"BEST_TARGET_PRICE",$B$2,$B$2,"fill=previous","Days=A")</f>
        <v>867.23099999999999</v>
      </c>
      <c r="F271">
        <f ca="1">_xll.BDH($A271,F$6,$B$2,$B$2,"Dir=V","Dts=H")</f>
        <v>755.8</v>
      </c>
      <c r="G271">
        <f ca="1">_xll.BDH($A271,G$6,$B$2,$B$2,"Dir=V","Dts=H")</f>
        <v>755.8</v>
      </c>
      <c r="H271">
        <f ca="1">_xll.BDH($A271,H$6,$B$2,$B$2,"Dir=V","Dts=H")</f>
        <v>743.2</v>
      </c>
      <c r="I271">
        <f ca="1">_xll.BDH($A271,I$6,$B$2,$B$2,"Dir=V","Dts=H")</f>
        <v>754.2</v>
      </c>
      <c r="J271" t="s">
        <v>1421</v>
      </c>
      <c r="K271">
        <f t="shared" si="8"/>
        <v>913.33333333333337</v>
      </c>
      <c r="L271">
        <f t="shared" si="9"/>
        <v>870</v>
      </c>
      <c r="M271" t="str">
        <f>_xll.BDS(A271,"BEST_ANALYST_RECS_BULK","headers=n","startrow",MATCH(1,_xll.BDS(A271,"BEST_ANALYST_RECS_BULK","headers=n","endcol=9","startcol=9","array=t"),0),"endrow",MATCH(1,_xll.BDS(A271,"BEST_ANALYST_RECS_BULK","headers=n","endcol=9","startcol=9","array=t"),0),"cols=10;rows=1")</f>
        <v>Investec</v>
      </c>
      <c r="N271" t="s">
        <v>1234</v>
      </c>
      <c r="O271" t="s">
        <v>20</v>
      </c>
      <c r="P271">
        <v>5</v>
      </c>
      <c r="Q271" t="s">
        <v>18</v>
      </c>
      <c r="R271">
        <v>870</v>
      </c>
      <c r="S271" t="s">
        <v>22</v>
      </c>
      <c r="T271" s="2">
        <v>45736</v>
      </c>
      <c r="U271">
        <v>1</v>
      </c>
      <c r="V271">
        <v>1.98</v>
      </c>
      <c r="W271" t="str">
        <f>_xll.BDS(A271,"BEST_ANALYST_RECS_BULK","headers=n","startrow",MATCH(2,_xll.BDS(A271,"BEST_ANALYST_RECS_BULK","headers=n","endcol=9","startcol=9","array=t"),0),"endrow",MATCH(2,_xll.BDS(A271,"BEST_ANALYST_RECS_BULK","headers=n","endcol=9","startcol=9","array=t"),0),"cols=10;rows=1")</f>
        <v>Deutsche Bank</v>
      </c>
      <c r="X271" t="s">
        <v>1212</v>
      </c>
      <c r="Y271" t="s">
        <v>20</v>
      </c>
      <c r="Z271">
        <v>5</v>
      </c>
      <c r="AA271" t="s">
        <v>18</v>
      </c>
      <c r="AB271">
        <v>1040</v>
      </c>
      <c r="AC271" t="s">
        <v>22</v>
      </c>
      <c r="AD271" s="2">
        <v>45603</v>
      </c>
      <c r="AE271">
        <v>2</v>
      </c>
      <c r="AF271">
        <v>1.68</v>
      </c>
      <c r="AG271" t="str">
        <f>_xll.BDS(A271,"BEST_ANALYST_RECS_BULK","headers=n","startrow",MATCH(3,_xll.BDS(A271,"BEST_ANALYST_RECS_BULK","headers=n","endcol=9","startcol=9","array=t"),0),"endrow",MATCH(3,_xll.BDS(A271,"BEST_ANALYST_RECS_BULK","headers=n","endcol=9","startcol=9","array=t"),0),"cols=10;rows=1")</f>
        <v>Berenberg</v>
      </c>
      <c r="AH271" t="s">
        <v>1451</v>
      </c>
      <c r="AI271" t="s">
        <v>28</v>
      </c>
      <c r="AJ271">
        <v>3</v>
      </c>
      <c r="AK271" t="s">
        <v>18</v>
      </c>
      <c r="AL271">
        <v>830</v>
      </c>
      <c r="AM271" t="s">
        <v>19</v>
      </c>
      <c r="AN271" s="2">
        <v>45734</v>
      </c>
      <c r="AO271">
        <v>3</v>
      </c>
      <c r="AP271">
        <v>0</v>
      </c>
    </row>
    <row r="272" spans="1:42" x14ac:dyDescent="0.25">
      <c r="A272" t="s">
        <v>269</v>
      </c>
      <c r="B272">
        <f ca="1">_xll.BDH(A272,"BEST_EPS",$B$2,$B$2,"BEST_FPERIOD_OVERRIDE=1bf","fill=previous","Days=A")</f>
        <v>0.53900000000000003</v>
      </c>
      <c r="C272">
        <f ca="1">_xll.BDH(A272,"BEST_EPS",$B$2,$B$2,"BEST_FPERIOD_OVERRIDE=2bf","fill=previous","Days=A")</f>
        <v>0.59599999999999997</v>
      </c>
      <c r="D272">
        <f ca="1">_xll.BDH(A272,"BEST_EPS",$B$2,$B$2,"BEST_FPERIOD_OVERRIDE=3bf","fill=previous","Days=A")</f>
        <v>0.64500000000000002</v>
      </c>
      <c r="E272">
        <f ca="1">_xll.BDH(A272,"BEST_TARGET_PRICE",$B$2,$B$2,"fill=previous","Days=A")</f>
        <v>589.21400000000006</v>
      </c>
      <c r="F272">
        <f ca="1">_xll.BDH($A272,F$6,$B$2,$B$2,"Dir=V","Dts=H")</f>
        <v>564.4</v>
      </c>
      <c r="G272">
        <f ca="1">_xll.BDH($A272,G$6,$B$2,$B$2,"Dir=V","Dts=H")</f>
        <v>566.4</v>
      </c>
      <c r="H272">
        <f ca="1">_xll.BDH($A272,H$6,$B$2,$B$2,"Dir=V","Dts=H")</f>
        <v>553.6</v>
      </c>
      <c r="I272">
        <f ca="1">_xll.BDH($A272,I$6,$B$2,$B$2,"Dir=V","Dts=H")</f>
        <v>558.79999999999995</v>
      </c>
      <c r="J272" t="s">
        <v>1421</v>
      </c>
      <c r="K272">
        <f t="shared" si="8"/>
        <v>600</v>
      </c>
      <c r="L272">
        <f t="shared" si="9"/>
        <v>575</v>
      </c>
      <c r="M272" t="str">
        <f>_xll.BDS(A272,"BEST_ANALYST_RECS_BULK","headers=n","startrow",MATCH(1,_xll.BDS(A272,"BEST_ANALYST_RECS_BULK","headers=n","endcol=9","startcol=9","array=t"),0),"endrow",MATCH(1,_xll.BDS(A272,"BEST_ANALYST_RECS_BULK","headers=n","endcol=9","startcol=9","array=t"),0),"cols=10;rows=1")</f>
        <v>Autonomous Research</v>
      </c>
      <c r="N272" t="s">
        <v>938</v>
      </c>
      <c r="O272" t="s">
        <v>17</v>
      </c>
      <c r="P272">
        <v>5</v>
      </c>
      <c r="Q272" t="s">
        <v>18</v>
      </c>
      <c r="R272">
        <v>575</v>
      </c>
      <c r="S272" t="s">
        <v>19</v>
      </c>
      <c r="T272" s="2">
        <v>45723</v>
      </c>
      <c r="U272">
        <v>1</v>
      </c>
      <c r="V272">
        <v>25.53</v>
      </c>
      <c r="W272" t="str">
        <f>_xll.BDS(A272,"BEST_ANALYST_RECS_BULK","headers=n","startrow",MATCH(2,_xll.BDS(A272,"BEST_ANALYST_RECS_BULK","headers=n","endcol=9","startcol=9","array=t"),0),"endrow",MATCH(2,_xll.BDS(A272,"BEST_ANALYST_RECS_BULK","headers=n","endcol=9","startcol=9","array=t"),0),"cols=10;rows=1")</f>
        <v>HSBC</v>
      </c>
      <c r="X272" t="s">
        <v>842</v>
      </c>
      <c r="Y272" t="s">
        <v>20</v>
      </c>
      <c r="Z272">
        <v>5</v>
      </c>
      <c r="AA272" t="s">
        <v>18</v>
      </c>
      <c r="AB272">
        <v>655</v>
      </c>
      <c r="AC272" t="s">
        <v>19</v>
      </c>
      <c r="AD272" s="2">
        <v>45730</v>
      </c>
      <c r="AE272">
        <v>2</v>
      </c>
      <c r="AF272">
        <v>22.34</v>
      </c>
      <c r="AG272" t="str">
        <f>_xll.BDS(A272,"BEST_ANALYST_RECS_BULK","headers=n","startrow",MATCH(3,_xll.BDS(A272,"BEST_ANALYST_RECS_BULK","headers=n","endcol=9","startcol=9","array=t"),0),"endrow",MATCH(3,_xll.BDS(A272,"BEST_ANALYST_RECS_BULK","headers=n","endcol=9","startcol=9","array=t"),0),"cols=10;rows=1")</f>
        <v>Morningstar</v>
      </c>
      <c r="AH272" t="s">
        <v>903</v>
      </c>
      <c r="AI272" t="s">
        <v>28</v>
      </c>
      <c r="AJ272">
        <v>3</v>
      </c>
      <c r="AK272" t="s">
        <v>18</v>
      </c>
      <c r="AL272">
        <v>570</v>
      </c>
      <c r="AM272" t="s">
        <v>19</v>
      </c>
      <c r="AN272" s="2">
        <v>45734</v>
      </c>
      <c r="AO272">
        <v>3</v>
      </c>
      <c r="AP272">
        <v>16.86</v>
      </c>
    </row>
    <row r="273" spans="1:42" x14ac:dyDescent="0.25">
      <c r="A273" t="s">
        <v>59</v>
      </c>
      <c r="B273">
        <f ca="1">_xll.BDH(A273,"BEST_EPS",$B$2,$B$2,"BEST_FPERIOD_OVERRIDE=1bf","fill=previous","Days=A")</f>
        <v>9.2149999999999999</v>
      </c>
      <c r="C273">
        <f ca="1">_xll.BDH(A273,"BEST_EPS",$B$2,$B$2,"BEST_FPERIOD_OVERRIDE=2bf","fill=previous","Days=A")</f>
        <v>10.423999999999999</v>
      </c>
      <c r="D273">
        <f ca="1">_xll.BDH(A273,"BEST_EPS",$B$2,$B$2,"BEST_FPERIOD_OVERRIDE=3bf","fill=previous","Days=A")</f>
        <v>11.542999999999999</v>
      </c>
      <c r="E273">
        <f ca="1">_xll.BDH(A273,"BEST_TARGET_PRICE",$B$2,$B$2,"fill=previous","Days=A")</f>
        <v>14149.762000000001</v>
      </c>
      <c r="F273">
        <f ca="1">_xll.BDH($A273,F$6,$B$2,$B$2,"Dir=V","Dts=H")</f>
        <v>11728</v>
      </c>
      <c r="G273">
        <f ca="1">_xll.BDH($A273,G$6,$B$2,$B$2,"Dir=V","Dts=H")</f>
        <v>11876</v>
      </c>
      <c r="H273">
        <f ca="1">_xll.BDH($A273,H$6,$B$2,$B$2,"Dir=V","Dts=H")</f>
        <v>11728</v>
      </c>
      <c r="I273">
        <f ca="1">_xll.BDH($A273,I$6,$B$2,$B$2,"Dir=V","Dts=H")</f>
        <v>11808</v>
      </c>
      <c r="J273" t="s">
        <v>1421</v>
      </c>
      <c r="K273">
        <f t="shared" si="8"/>
        <v>13766.5</v>
      </c>
      <c r="L273">
        <f t="shared" si="9"/>
        <v>12533</v>
      </c>
      <c r="M273" t="str">
        <f>_xll.BDS(A273,"BEST_ANALYST_RECS_BULK","headers=n","startrow",MATCH(1,_xll.BDS(A273,"BEST_ANALYST_RECS_BULK","headers=n","endcol=9","startcol=9","array=t"),0),"endrow",MATCH(1,_xll.BDS(A273,"BEST_ANALYST_RECS_BULK","headers=n","endcol=9","startcol=9","array=t"),0),"cols=10;rows=1")</f>
        <v>AlphaValue/Baader Europe</v>
      </c>
      <c r="N273" t="s">
        <v>939</v>
      </c>
      <c r="O273" t="s">
        <v>844</v>
      </c>
      <c r="P273">
        <v>2</v>
      </c>
      <c r="Q273" t="s">
        <v>26</v>
      </c>
      <c r="R273">
        <v>12533</v>
      </c>
      <c r="S273" t="s">
        <v>27</v>
      </c>
      <c r="T273" s="2">
        <v>45730</v>
      </c>
      <c r="U273">
        <v>1</v>
      </c>
      <c r="V273">
        <v>37.22</v>
      </c>
      <c r="W273" t="str">
        <f>_xll.BDS(A273,"BEST_ANALYST_RECS_BULK","headers=n","startrow",MATCH(2,_xll.BDS(A273,"BEST_ANALYST_RECS_BULK","headers=n","endcol=9","startcol=9","array=t"),0),"endrow",MATCH(2,_xll.BDS(A273,"BEST_ANALYST_RECS_BULK","headers=n","endcol=9","startcol=9","array=t"),0),"cols=10;rows=1")</f>
        <v>Nordea Bank</v>
      </c>
      <c r="X273" t="s">
        <v>1112</v>
      </c>
      <c r="Y273" t="s">
        <v>28</v>
      </c>
      <c r="Z273">
        <v>3</v>
      </c>
      <c r="AA273" t="s">
        <v>26</v>
      </c>
      <c r="AB273" t="s">
        <v>29</v>
      </c>
      <c r="AC273" t="s">
        <v>19</v>
      </c>
      <c r="AD273" s="2">
        <v>45700</v>
      </c>
      <c r="AE273">
        <v>2</v>
      </c>
      <c r="AF273">
        <v>33.93</v>
      </c>
      <c r="AG273" t="str">
        <f>_xll.BDS(A273,"BEST_ANALYST_RECS_BULK","headers=n","startrow",MATCH(3,_xll.BDS(A273,"BEST_ANALYST_RECS_BULK","headers=n","endcol=9","startcol=9","array=t"),0),"endrow",MATCH(3,_xll.BDS(A273,"BEST_ANALYST_RECS_BULK","headers=n","endcol=9","startcol=9","array=t"),0),"cols=10;rows=1")</f>
        <v>Intron Health</v>
      </c>
      <c r="AH273" t="s">
        <v>1187</v>
      </c>
      <c r="AI273" t="s">
        <v>20</v>
      </c>
      <c r="AJ273">
        <v>5</v>
      </c>
      <c r="AK273" t="s">
        <v>18</v>
      </c>
      <c r="AL273">
        <v>15000</v>
      </c>
      <c r="AM273" t="s">
        <v>19</v>
      </c>
      <c r="AN273" s="2">
        <v>45722</v>
      </c>
      <c r="AO273">
        <v>3</v>
      </c>
      <c r="AP273">
        <v>26.87</v>
      </c>
    </row>
    <row r="274" spans="1:42" x14ac:dyDescent="0.25">
      <c r="A274" t="s">
        <v>147</v>
      </c>
      <c r="B274">
        <f ca="1">_xll.BDH(A274,"BEST_EPS",$B$2,$B$2,"BEST_FPERIOD_OVERRIDE=1bf","fill=previous","Days=A")</f>
        <v>0.77800000000000002</v>
      </c>
      <c r="C274">
        <f ca="1">_xll.BDH(A274,"BEST_EPS",$B$2,$B$2,"BEST_FPERIOD_OVERRIDE=2bf","fill=previous","Days=A")</f>
        <v>0.86</v>
      </c>
      <c r="D274">
        <f ca="1">_xll.BDH(A274,"BEST_EPS",$B$2,$B$2,"BEST_FPERIOD_OVERRIDE=3bf","fill=previous","Days=A")</f>
        <v>0.94499999999999995</v>
      </c>
      <c r="E274">
        <f ca="1">_xll.BDH(A274,"BEST_TARGET_PRICE",$B$2,$B$2,"fill=previous","Days=A")</f>
        <v>1574.3679999999999</v>
      </c>
      <c r="F274">
        <f ca="1">_xll.BDH($A274,F$6,$B$2,$B$2,"Dir=V","Dts=H")</f>
        <v>1666</v>
      </c>
      <c r="G274">
        <f ca="1">_xll.BDH($A274,G$6,$B$2,$B$2,"Dir=V","Dts=H")</f>
        <v>1676</v>
      </c>
      <c r="H274">
        <f ca="1">_xll.BDH($A274,H$6,$B$2,$B$2,"Dir=V","Dts=H")</f>
        <v>1605</v>
      </c>
      <c r="I274">
        <f ca="1">_xll.BDH($A274,I$6,$B$2,$B$2,"Dir=V","Dts=H")</f>
        <v>1643.5</v>
      </c>
      <c r="J274" t="s">
        <v>1421</v>
      </c>
      <c r="K274">
        <f t="shared" si="8"/>
        <v>1568.3333333333333</v>
      </c>
      <c r="L274">
        <f t="shared" si="9"/>
        <v>1475</v>
      </c>
      <c r="M274" t="str">
        <f>_xll.BDS(A274,"BEST_ANALYST_RECS_BULK","headers=n","startrow",MATCH(1,_xll.BDS(A274,"BEST_ANALYST_RECS_BULK","headers=n","endcol=9","startcol=9","array=t"),0),"endrow",MATCH(1,_xll.BDS(A274,"BEST_ANALYST_RECS_BULK","headers=n","endcol=9","startcol=9","array=t"),0),"cols=10;rows=1")</f>
        <v>Citi</v>
      </c>
      <c r="N274" t="s">
        <v>1073</v>
      </c>
      <c r="O274" t="s">
        <v>20</v>
      </c>
      <c r="P274">
        <v>5</v>
      </c>
      <c r="Q274" t="s">
        <v>18</v>
      </c>
      <c r="R274">
        <v>1475</v>
      </c>
      <c r="S274" t="s">
        <v>19</v>
      </c>
      <c r="T274" s="2">
        <v>45730</v>
      </c>
      <c r="U274">
        <v>1</v>
      </c>
      <c r="V274">
        <v>32.26</v>
      </c>
      <c r="W274" t="str">
        <f>_xll.BDS(A274,"BEST_ANALYST_RECS_BULK","headers=n","startrow",MATCH(2,_xll.BDS(A274,"BEST_ANALYST_RECS_BULK","headers=n","endcol=9","startcol=9","array=t"),0),"endrow",MATCH(2,_xll.BDS(A274,"BEST_ANALYST_RECS_BULK","headers=n","endcol=9","startcol=9","array=t"),0),"cols=10;rows=1")</f>
        <v>Vertical Research Partners</v>
      </c>
      <c r="X274" t="s">
        <v>1035</v>
      </c>
      <c r="Y274" t="s">
        <v>20</v>
      </c>
      <c r="Z274">
        <v>5</v>
      </c>
      <c r="AA274" t="s">
        <v>18</v>
      </c>
      <c r="AB274">
        <v>1680</v>
      </c>
      <c r="AC274" t="s">
        <v>19</v>
      </c>
      <c r="AD274" s="2">
        <v>45736</v>
      </c>
      <c r="AE274">
        <v>2</v>
      </c>
      <c r="AF274">
        <v>29.05</v>
      </c>
      <c r="AG274" t="str">
        <f>_xll.BDS(A274,"BEST_ANALYST_RECS_BULK","headers=n","startrow",MATCH(3,_xll.BDS(A274,"BEST_ANALYST_RECS_BULK","headers=n","endcol=9","startcol=9","array=t"),0),"endrow",MATCH(3,_xll.BDS(A274,"BEST_ANALYST_RECS_BULK","headers=n","endcol=9","startcol=9","array=t"),0),"cols=10;rows=1")</f>
        <v>Morningstar</v>
      </c>
      <c r="AH274" t="s">
        <v>1261</v>
      </c>
      <c r="AI274" t="s">
        <v>28</v>
      </c>
      <c r="AJ274">
        <v>3</v>
      </c>
      <c r="AK274" t="s">
        <v>23</v>
      </c>
      <c r="AL274">
        <v>1550</v>
      </c>
      <c r="AM274" t="s">
        <v>19</v>
      </c>
      <c r="AN274" s="2">
        <v>45726</v>
      </c>
      <c r="AO274">
        <v>3</v>
      </c>
      <c r="AP274">
        <v>27.38</v>
      </c>
    </row>
    <row r="275" spans="1:42" x14ac:dyDescent="0.25">
      <c r="A275" t="s">
        <v>171</v>
      </c>
      <c r="B275">
        <f ca="1">_xll.BDH(A275,"BEST_EPS",$B$2,$B$2,"BEST_FPERIOD_OVERRIDE=1bf","fill=previous","Days=A")</f>
        <v>0.436</v>
      </c>
      <c r="C275">
        <f ca="1">_xll.BDH(A275,"BEST_EPS",$B$2,$B$2,"BEST_FPERIOD_OVERRIDE=2bf","fill=previous","Days=A")</f>
        <v>0.52100000000000002</v>
      </c>
      <c r="D275">
        <f ca="1">_xll.BDH(A275,"BEST_EPS",$B$2,$B$2,"BEST_FPERIOD_OVERRIDE=3bf","fill=previous","Days=A")</f>
        <v>0.56799999999999995</v>
      </c>
      <c r="E275">
        <f ca="1">_xll.BDH(A275,"BEST_TARGET_PRICE",$B$2,$B$2,"fill=previous","Days=A")</f>
        <v>352.85</v>
      </c>
      <c r="F275">
        <f ca="1">_xll.BDH($A275,F$6,$B$2,$B$2,"Dir=V","Dts=H")</f>
        <v>306.45</v>
      </c>
      <c r="G275">
        <f ca="1">_xll.BDH($A275,G$6,$B$2,$B$2,"Dir=V","Dts=H")</f>
        <v>308.25</v>
      </c>
      <c r="H275">
        <f ca="1">_xll.BDH($A275,H$6,$B$2,$B$2,"Dir=V","Dts=H")</f>
        <v>298.8</v>
      </c>
      <c r="I275">
        <f ca="1">_xll.BDH($A275,I$6,$B$2,$B$2,"Dir=V","Dts=H")</f>
        <v>302.05</v>
      </c>
      <c r="J275" t="s">
        <v>1421</v>
      </c>
      <c r="K275">
        <f t="shared" si="8"/>
        <v>371.33333333333331</v>
      </c>
      <c r="L275">
        <f t="shared" si="9"/>
        <v>380</v>
      </c>
      <c r="M275" t="str">
        <f>_xll.BDS(A275,"BEST_ANALYST_RECS_BULK","headers=n","startrow",MATCH(1,_xll.BDS(A275,"BEST_ANALYST_RECS_BULK","headers=n","endcol=9","startcol=9","array=t"),0),"endrow",MATCH(1,_xll.BDS(A275,"BEST_ANALYST_RECS_BULK","headers=n","endcol=9","startcol=9","array=t"),0),"cols=10;rows=1")</f>
        <v>HSBC</v>
      </c>
      <c r="N275" t="s">
        <v>1429</v>
      </c>
      <c r="O275" t="s">
        <v>20</v>
      </c>
      <c r="P275">
        <v>5</v>
      </c>
      <c r="Q275" t="s">
        <v>18</v>
      </c>
      <c r="R275">
        <v>380</v>
      </c>
      <c r="S275" t="s">
        <v>19</v>
      </c>
      <c r="T275" s="2">
        <v>45735</v>
      </c>
      <c r="U275">
        <v>1</v>
      </c>
      <c r="V275">
        <v>79.61</v>
      </c>
      <c r="W275" t="str">
        <f>_xll.BDS(A275,"BEST_ANALYST_RECS_BULK","headers=n","startrow",MATCH(2,_xll.BDS(A275,"BEST_ANALYST_RECS_BULK","headers=n","endcol=9","startcol=9","array=t"),0),"endrow",MATCH(2,_xll.BDS(A275,"BEST_ANALYST_RECS_BULK","headers=n","endcol=9","startcol=9","array=t"),0),"cols=10;rows=1")</f>
        <v>Peel Hunt</v>
      </c>
      <c r="X275" t="s">
        <v>1104</v>
      </c>
      <c r="Y275" t="s">
        <v>20</v>
      </c>
      <c r="Z275">
        <v>5</v>
      </c>
      <c r="AA275" t="s">
        <v>18</v>
      </c>
      <c r="AB275">
        <v>359</v>
      </c>
      <c r="AC275" t="s">
        <v>22</v>
      </c>
      <c r="AD275" s="2">
        <v>45713</v>
      </c>
      <c r="AE275">
        <v>2</v>
      </c>
      <c r="AF275">
        <v>69.19</v>
      </c>
      <c r="AG275" t="str">
        <f>_xll.BDS(A275,"BEST_ANALYST_RECS_BULK","headers=n","startrow",MATCH(3,_xll.BDS(A275,"BEST_ANALYST_RECS_BULK","headers=n","endcol=9","startcol=9","array=t"),0),"endrow",MATCH(3,_xll.BDS(A275,"BEST_ANALYST_RECS_BULK","headers=n","endcol=9","startcol=9","array=t"),0),"cols=10;rows=1")</f>
        <v>Autonomous Research</v>
      </c>
      <c r="AH275" t="s">
        <v>1171</v>
      </c>
      <c r="AI275" t="s">
        <v>17</v>
      </c>
      <c r="AJ275">
        <v>5</v>
      </c>
      <c r="AK275" t="s">
        <v>18</v>
      </c>
      <c r="AL275">
        <v>375</v>
      </c>
      <c r="AM275" t="s">
        <v>19</v>
      </c>
      <c r="AN275" s="2">
        <v>45728</v>
      </c>
      <c r="AO275">
        <v>3</v>
      </c>
      <c r="AP275">
        <v>47.44</v>
      </c>
    </row>
    <row r="276" spans="1:42" x14ac:dyDescent="0.25">
      <c r="A276" t="s">
        <v>107</v>
      </c>
      <c r="B276">
        <f ca="1">_xll.BDH(A276,"BEST_EPS",$B$2,$B$2,"BEST_FPERIOD_OVERRIDE=1bf","fill=previous","Days=A")</f>
        <v>3.601</v>
      </c>
      <c r="C276">
        <f ca="1">_xll.BDH(A276,"BEST_EPS",$B$2,$B$2,"BEST_FPERIOD_OVERRIDE=2bf","fill=previous","Days=A")</f>
        <v>3.827</v>
      </c>
      <c r="D276">
        <f ca="1">_xll.BDH(A276,"BEST_EPS",$B$2,$B$2,"BEST_FPERIOD_OVERRIDE=3bf","fill=previous","Days=A")</f>
        <v>4.1150000000000002</v>
      </c>
      <c r="E276">
        <f ca="1">_xll.BDH(A276,"BEST_TARGET_PRICE",$B$2,$B$2,"fill=previous","Days=A")</f>
        <v>3441.6669999999999</v>
      </c>
      <c r="F276">
        <f ca="1">_xll.BDH($A276,F$6,$B$2,$B$2,"Dir=V","Dts=H")</f>
        <v>3159</v>
      </c>
      <c r="G276">
        <f ca="1">_xll.BDH($A276,G$6,$B$2,$B$2,"Dir=V","Dts=H")</f>
        <v>3185</v>
      </c>
      <c r="H276">
        <f ca="1">_xll.BDH($A276,H$6,$B$2,$B$2,"Dir=V","Dts=H")</f>
        <v>3150</v>
      </c>
      <c r="I276">
        <f ca="1">_xll.BDH($A276,I$6,$B$2,$B$2,"Dir=V","Dts=H")</f>
        <v>3156</v>
      </c>
      <c r="J276" t="s">
        <v>1421</v>
      </c>
      <c r="K276">
        <f t="shared" si="8"/>
        <v>3322.58</v>
      </c>
      <c r="L276">
        <f t="shared" si="9"/>
        <v>3450</v>
      </c>
      <c r="M276" t="str">
        <f>_xll.BDS(A276,"BEST_ANALYST_RECS_BULK","headers=n","startrow",MATCH(1,_xll.BDS(A276,"BEST_ANALYST_RECS_BULK","headers=n","endcol=9","startcol=9","array=t"),0),"endrow",MATCH(1,_xll.BDS(A276,"BEST_ANALYST_RECS_BULK","headers=n","endcol=9","startcol=9","array=t"),0),"cols=10;rows=1")</f>
        <v>Barclays</v>
      </c>
      <c r="N276" t="s">
        <v>1074</v>
      </c>
      <c r="O276" t="s">
        <v>24</v>
      </c>
      <c r="P276">
        <v>5</v>
      </c>
      <c r="Q276" t="s">
        <v>18</v>
      </c>
      <c r="R276">
        <v>3450</v>
      </c>
      <c r="S276" t="s">
        <v>19</v>
      </c>
      <c r="T276" s="2">
        <v>45714</v>
      </c>
      <c r="U276">
        <v>1</v>
      </c>
      <c r="V276">
        <v>43.86</v>
      </c>
      <c r="W276" t="str">
        <f>_xll.BDS(A276,"BEST_ANALYST_RECS_BULK","headers=n","startrow",MATCH(2,_xll.BDS(A276,"BEST_ANALYST_RECS_BULK","headers=n","endcol=9","startcol=9","array=t"),0),"endrow",MATCH(2,_xll.BDS(A276,"BEST_ANALYST_RECS_BULK","headers=n","endcol=9","startcol=9","array=t"),0),"cols=10;rows=1")</f>
        <v>Morningstar</v>
      </c>
      <c r="X276" t="s">
        <v>1425</v>
      </c>
      <c r="Y276" t="s">
        <v>20</v>
      </c>
      <c r="Z276">
        <v>5</v>
      </c>
      <c r="AA276" t="s">
        <v>18</v>
      </c>
      <c r="AB276">
        <v>4000</v>
      </c>
      <c r="AC276" t="s">
        <v>19</v>
      </c>
      <c r="AD276" s="2">
        <v>45706</v>
      </c>
      <c r="AE276">
        <v>2</v>
      </c>
      <c r="AF276">
        <v>42.49</v>
      </c>
      <c r="AG276" t="str">
        <f>_xll.BDS(A276,"BEST_ANALYST_RECS_BULK","headers=n","startrow",MATCH(3,_xll.BDS(A276,"BEST_ANALYST_RECS_BULK","headers=n","endcol=9","startcol=9","array=t"),0),"endrow",MATCH(3,_xll.BDS(A276,"BEST_ANALYST_RECS_BULK","headers=n","endcol=9","startcol=9","array=t"),0),"cols=10;rows=1")</f>
        <v>Sadif Investment Analytics</v>
      </c>
      <c r="AH276" t="s">
        <v>32</v>
      </c>
      <c r="AI276" t="s">
        <v>20</v>
      </c>
      <c r="AJ276">
        <v>5</v>
      </c>
      <c r="AK276" t="s">
        <v>18</v>
      </c>
      <c r="AL276">
        <v>2517.7399999999998</v>
      </c>
      <c r="AM276" t="s">
        <v>47</v>
      </c>
      <c r="AN276" s="2">
        <v>45601</v>
      </c>
      <c r="AO276">
        <v>3</v>
      </c>
      <c r="AP276">
        <v>40.4</v>
      </c>
    </row>
    <row r="277" spans="1:42" x14ac:dyDescent="0.25">
      <c r="A277" t="s">
        <v>362</v>
      </c>
      <c r="B277">
        <f ca="1">_xll.BDH(A277,"BEST_EPS",$B$2,$B$2,"BEST_FPERIOD_OVERRIDE=1bf","fill=previous","Days=A")</f>
        <v>0.33100000000000002</v>
      </c>
      <c r="C277">
        <f ca="1">_xll.BDH(A277,"BEST_EPS",$B$2,$B$2,"BEST_FPERIOD_OVERRIDE=2bf","fill=previous","Days=A")</f>
        <v>0.41599999999999998</v>
      </c>
      <c r="D277">
        <f ca="1">_xll.BDH(A277,"BEST_EPS",$B$2,$B$2,"BEST_FPERIOD_OVERRIDE=3bf","fill=previous","Days=A")</f>
        <v>0.501</v>
      </c>
      <c r="E277">
        <f ca="1">_xll.BDH(A277,"BEST_TARGET_PRICE",$B$2,$B$2,"fill=previous","Days=A")</f>
        <v>563.529</v>
      </c>
      <c r="F277" t="str">
        <f ca="1">_xll.BDH($A277,F$6,$B$2,$B$2,"Dir=V","Dts=H")</f>
        <v>#N/A N/A</v>
      </c>
      <c r="G277" t="str">
        <f ca="1">_xll.BDH($A277,G$6,$B$2,$B$2,"Dir=V","Dts=H")</f>
        <v>#N/A N/A</v>
      </c>
      <c r="H277" t="str">
        <f ca="1">_xll.BDH($A277,H$6,$B$2,$B$2,"Dir=V","Dts=H")</f>
        <v>#N/A N/A</v>
      </c>
      <c r="I277" t="str">
        <f ca="1">_xll.BDH($A277,I$6,$B$2,$B$2,"Dir=V","Dts=H")</f>
        <v>#N/A N/A</v>
      </c>
      <c r="J277" t="s">
        <v>1421</v>
      </c>
      <c r="K277">
        <f t="shared" si="8"/>
        <v>536</v>
      </c>
      <c r="L277">
        <f t="shared" si="9"/>
        <v>536</v>
      </c>
      <c r="M277" t="str">
        <f>_xll.BDS(A277,"BEST_ANALYST_RECS_BULK","headers=n","startrow",MATCH(1,_xll.BDS(A277,"BEST_ANALYST_RECS_BULK","headers=n","endcol=9","startcol=9","array=t"),0),"endrow",MATCH(1,_xll.BDS(A277,"BEST_ANALYST_RECS_BULK","headers=n","endcol=9","startcol=9","array=t"),0),"cols=10;rows=1")</f>
        <v>Jefferies</v>
      </c>
      <c r="N277" t="s">
        <v>991</v>
      </c>
      <c r="O277" t="s">
        <v>20</v>
      </c>
      <c r="P277">
        <v>5</v>
      </c>
      <c r="Q277" t="s">
        <v>18</v>
      </c>
      <c r="R277">
        <v>536</v>
      </c>
      <c r="S277" t="s">
        <v>19</v>
      </c>
      <c r="T277" s="2">
        <v>45706</v>
      </c>
      <c r="U277">
        <v>1</v>
      </c>
      <c r="V277">
        <v>4.16</v>
      </c>
      <c r="W277" t="str">
        <f>_xll.BDS(A277,"BEST_ANALYST_RECS_BULK","headers=n","startrow",MATCH(2,_xll.BDS(A277,"BEST_ANALYST_RECS_BULK","headers=n","endcol=9","startcol=9","array=t"),0),"endrow",MATCH(2,_xll.BDS(A277,"BEST_ANALYST_RECS_BULK","headers=n","endcol=9","startcol=9","array=t"),0),"cols=10;rows=1")</f>
        <v>ISS-EVA</v>
      </c>
      <c r="X277" t="s">
        <v>32</v>
      </c>
      <c r="Y277" t="s">
        <v>45</v>
      </c>
      <c r="Z277">
        <v>1</v>
      </c>
      <c r="AA277" t="s">
        <v>26</v>
      </c>
      <c r="AB277" t="s">
        <v>29</v>
      </c>
      <c r="AC277" t="s">
        <v>19</v>
      </c>
      <c r="AD277" s="2">
        <v>45332</v>
      </c>
      <c r="AE277">
        <v>2</v>
      </c>
      <c r="AF277">
        <v>4.1500000000000004</v>
      </c>
      <c r="AG277" t="str">
        <f>_xll.BDS(A277,"BEST_ANALYST_RECS_BULK","headers=n","startrow",MATCH(3,_xll.BDS(A277,"BEST_ANALYST_RECS_BULK","headers=n","endcol=9","startcol=9","array=t"),0),"endrow",MATCH(3,_xll.BDS(A277,"BEST_ANALYST_RECS_BULK","headers=n","endcol=9","startcol=9","array=t"),0),"cols=10;rows=1")</f>
        <v>Deutsche Bank</v>
      </c>
      <c r="AH277" t="s">
        <v>1160</v>
      </c>
      <c r="AI277" t="s">
        <v>20</v>
      </c>
      <c r="AJ277">
        <v>5</v>
      </c>
      <c r="AK277" t="s">
        <v>23</v>
      </c>
      <c r="AL277">
        <v>536</v>
      </c>
      <c r="AM277" t="s">
        <v>22</v>
      </c>
      <c r="AN277" s="2">
        <v>45714</v>
      </c>
      <c r="AO277">
        <v>3</v>
      </c>
      <c r="AP277">
        <v>1.8</v>
      </c>
    </row>
    <row r="278" spans="1:42" x14ac:dyDescent="0.25">
      <c r="A278" t="s">
        <v>474</v>
      </c>
      <c r="B278">
        <f ca="1">_xll.BDH(A278,"BEST_EPS",$B$2,$B$2,"BEST_FPERIOD_OVERRIDE=1bf","fill=previous","Days=A")</f>
        <v>1.377</v>
      </c>
      <c r="C278">
        <f ca="1">_xll.BDH(A278,"BEST_EPS",$B$2,$B$2,"BEST_FPERIOD_OVERRIDE=2bf","fill=previous","Days=A")</f>
        <v>1.5409999999999999</v>
      </c>
      <c r="D278">
        <f ca="1">_xll.BDH(A278,"BEST_EPS",$B$2,$B$2,"BEST_FPERIOD_OVERRIDE=3bf","fill=previous","Days=A")</f>
        <v>1.5329999999999999</v>
      </c>
      <c r="E278">
        <f ca="1">_xll.BDH(A278,"BEST_TARGET_PRICE",$B$2,$B$2,"fill=previous","Days=A")</f>
        <v>986.2</v>
      </c>
      <c r="F278">
        <f ca="1">_xll.BDH($A278,F$6,$B$2,$B$2,"Dir=V","Dts=H")</f>
        <v>878</v>
      </c>
      <c r="G278">
        <f ca="1">_xll.BDH($A278,G$6,$B$2,$B$2,"Dir=V","Dts=H")</f>
        <v>878</v>
      </c>
      <c r="H278">
        <f ca="1">_xll.BDH($A278,H$6,$B$2,$B$2,"Dir=V","Dts=H")</f>
        <v>853</v>
      </c>
      <c r="I278">
        <f ca="1">_xll.BDH($A278,I$6,$B$2,$B$2,"Dir=V","Dts=H")</f>
        <v>865.5</v>
      </c>
      <c r="J278" t="s">
        <v>1421</v>
      </c>
      <c r="K278">
        <f t="shared" si="8"/>
        <v>908.99666666666656</v>
      </c>
      <c r="L278">
        <f t="shared" si="9"/>
        <v>977</v>
      </c>
      <c r="M278" t="str">
        <f>_xll.BDS(A278,"BEST_ANALYST_RECS_BULK","headers=n","startrow",MATCH(1,_xll.BDS(A278,"BEST_ANALYST_RECS_BULK","headers=n","endcol=9","startcol=9","array=t"),0),"endrow",MATCH(1,_xll.BDS(A278,"BEST_ANALYST_RECS_BULK","headers=n","endcol=9","startcol=9","array=t"),0),"cols=10;rows=1")</f>
        <v>Deutsche Bank</v>
      </c>
      <c r="N278" t="s">
        <v>1163</v>
      </c>
      <c r="O278" t="s">
        <v>20</v>
      </c>
      <c r="P278">
        <v>5</v>
      </c>
      <c r="Q278" t="s">
        <v>18</v>
      </c>
      <c r="R278">
        <v>977</v>
      </c>
      <c r="S278" t="s">
        <v>22</v>
      </c>
      <c r="T278" s="2">
        <v>45720</v>
      </c>
      <c r="U278">
        <v>1</v>
      </c>
      <c r="V278">
        <v>35.65</v>
      </c>
      <c r="W278" t="str">
        <f>_xll.BDS(A278,"BEST_ANALYST_RECS_BULK","headers=n","startrow",MATCH(2,_xll.BDS(A278,"BEST_ANALYST_RECS_BULK","headers=n","endcol=9","startcol=9","array=t"),0),"endrow",MATCH(2,_xll.BDS(A278,"BEST_ANALYST_RECS_BULK","headers=n","endcol=9","startcol=9","array=t"),0),"cols=10;rows=1")</f>
        <v>Peel Hunt</v>
      </c>
      <c r="X278" t="s">
        <v>1423</v>
      </c>
      <c r="Y278" t="s">
        <v>832</v>
      </c>
      <c r="Z278">
        <v>4</v>
      </c>
      <c r="AA278" t="s">
        <v>18</v>
      </c>
      <c r="AB278">
        <v>880</v>
      </c>
      <c r="AC278" t="s">
        <v>19</v>
      </c>
      <c r="AD278" s="2">
        <v>45735</v>
      </c>
      <c r="AE278">
        <v>2</v>
      </c>
      <c r="AF278">
        <v>33.99</v>
      </c>
      <c r="AG278" t="str">
        <f>_xll.BDS(A278,"BEST_ANALYST_RECS_BULK","headers=n","startrow",MATCH(3,_xll.BDS(A278,"BEST_ANALYST_RECS_BULK","headers=n","endcol=9","startcol=9","array=t"),0),"endrow",MATCH(3,_xll.BDS(A278,"BEST_ANALYST_RECS_BULK","headers=n","endcol=9","startcol=9","array=t"),0),"cols=10;rows=1")</f>
        <v>Sadif Investment Analytics</v>
      </c>
      <c r="AH278" t="s">
        <v>32</v>
      </c>
      <c r="AI278" t="s">
        <v>28</v>
      </c>
      <c r="AJ278">
        <v>3</v>
      </c>
      <c r="AK278" t="s">
        <v>26</v>
      </c>
      <c r="AL278">
        <v>869.99</v>
      </c>
      <c r="AM278" t="s">
        <v>40</v>
      </c>
      <c r="AN278" s="2">
        <v>45560</v>
      </c>
      <c r="AO278">
        <v>3</v>
      </c>
      <c r="AP278">
        <v>24.05</v>
      </c>
    </row>
    <row r="279" spans="1:42" x14ac:dyDescent="0.25">
      <c r="A279" t="s">
        <v>468</v>
      </c>
      <c r="B279">
        <f ca="1">_xll.BDH(A279,"BEST_EPS",$B$2,$B$2,"BEST_FPERIOD_OVERRIDE=1bf","fill=previous","Days=A")</f>
        <v>3.2829999999999999</v>
      </c>
      <c r="C279">
        <f ca="1">_xll.BDH(A279,"BEST_EPS",$B$2,$B$2,"BEST_FPERIOD_OVERRIDE=2bf","fill=previous","Days=A")</f>
        <v>3.3340000000000001</v>
      </c>
      <c r="D279">
        <f ca="1">_xll.BDH(A279,"BEST_EPS",$B$2,$B$2,"BEST_FPERIOD_OVERRIDE=3bf","fill=previous","Days=A")</f>
        <v>3.3719999999999999</v>
      </c>
      <c r="E279">
        <f ca="1">_xll.BDH(A279,"BEST_TARGET_PRICE",$B$2,$B$2,"fill=previous","Days=A")</f>
        <v>4471.2430000000004</v>
      </c>
      <c r="F279">
        <f ca="1">_xll.BDH($A279,F$6,$B$2,$B$2,"Dir=V","Dts=H")</f>
        <v>3680</v>
      </c>
      <c r="G279">
        <f ca="1">_xll.BDH($A279,G$6,$B$2,$B$2,"Dir=V","Dts=H")</f>
        <v>3736</v>
      </c>
      <c r="H279">
        <f ca="1">_xll.BDH($A279,H$6,$B$2,$B$2,"Dir=V","Dts=H")</f>
        <v>3654</v>
      </c>
      <c r="I279">
        <f ca="1">_xll.BDH($A279,I$6,$B$2,$B$2,"Dir=V","Dts=H")</f>
        <v>3672</v>
      </c>
      <c r="J279" t="s">
        <v>1421</v>
      </c>
      <c r="K279">
        <f t="shared" si="8"/>
        <v>4543.333333333333</v>
      </c>
      <c r="L279">
        <f t="shared" si="9"/>
        <v>4200</v>
      </c>
      <c r="M279" t="str">
        <f>_xll.BDS(A279,"BEST_ANALYST_RECS_BULK","headers=n","startrow",MATCH(1,_xll.BDS(A279,"BEST_ANALYST_RECS_BULK","headers=n","endcol=9","startcol=9","array=t"),0),"endrow",MATCH(1,_xll.BDS(A279,"BEST_ANALYST_RECS_BULK","headers=n","endcol=9","startcol=9","array=t"),0),"cols=10;rows=1")</f>
        <v>Morgan Stanley</v>
      </c>
      <c r="N279" t="s">
        <v>908</v>
      </c>
      <c r="O279" t="s">
        <v>44</v>
      </c>
      <c r="P279">
        <v>1</v>
      </c>
      <c r="Q279" t="s">
        <v>18</v>
      </c>
      <c r="R279">
        <v>4200</v>
      </c>
      <c r="S279" t="s">
        <v>22</v>
      </c>
      <c r="T279" s="2">
        <v>45730</v>
      </c>
      <c r="U279">
        <v>1</v>
      </c>
      <c r="V279">
        <v>18.95</v>
      </c>
      <c r="W279" t="str">
        <f>_xll.BDS(A279,"BEST_ANALYST_RECS_BULK","headers=n","startrow",MATCH(2,_xll.BDS(A279,"BEST_ANALYST_RECS_BULK","headers=n","endcol=9","startcol=9","array=t"),0),"endrow",MATCH(2,_xll.BDS(A279,"BEST_ANALYST_RECS_BULK","headers=n","endcol=9","startcol=9","array=t"),0),"cols=10;rows=1")</f>
        <v>RBC Capital</v>
      </c>
      <c r="X279" t="s">
        <v>1026</v>
      </c>
      <c r="Y279" t="s">
        <v>39</v>
      </c>
      <c r="Z279">
        <v>1</v>
      </c>
      <c r="AA279" t="s">
        <v>18</v>
      </c>
      <c r="AB279">
        <v>4700</v>
      </c>
      <c r="AC279" t="s">
        <v>19</v>
      </c>
      <c r="AD279" s="2">
        <v>45730</v>
      </c>
      <c r="AE279">
        <v>2</v>
      </c>
      <c r="AF279">
        <v>18.239999999999998</v>
      </c>
      <c r="AG279" t="str">
        <f>_xll.BDS(A279,"BEST_ANALYST_RECS_BULK","headers=n","startrow",MATCH(3,_xll.BDS(A279,"BEST_ANALYST_RECS_BULK","headers=n","endcol=9","startcol=9","array=t"),0),"endrow",MATCH(3,_xll.BDS(A279,"BEST_ANALYST_RECS_BULK","headers=n","endcol=9","startcol=9","array=t"),0),"cols=10;rows=1")</f>
        <v>Investec</v>
      </c>
      <c r="AH279" t="s">
        <v>1213</v>
      </c>
      <c r="AI279" t="s">
        <v>20</v>
      </c>
      <c r="AJ279">
        <v>5</v>
      </c>
      <c r="AK279" t="s">
        <v>18</v>
      </c>
      <c r="AL279">
        <v>4730</v>
      </c>
      <c r="AM279" t="s">
        <v>19</v>
      </c>
      <c r="AN279" s="2">
        <v>45730</v>
      </c>
      <c r="AO279">
        <v>3</v>
      </c>
      <c r="AP279">
        <v>2.2000000000000002</v>
      </c>
    </row>
    <row r="280" spans="1:42" x14ac:dyDescent="0.25">
      <c r="A280" t="s">
        <v>287</v>
      </c>
      <c r="B280">
        <f ca="1">_xll.BDH(A280,"BEST_EPS",$B$2,$B$2,"BEST_FPERIOD_OVERRIDE=1bf","fill=previous","Days=A")</f>
        <v>2.032</v>
      </c>
      <c r="C280">
        <f ca="1">_xll.BDH(A280,"BEST_EPS",$B$2,$B$2,"BEST_FPERIOD_OVERRIDE=2bf","fill=previous","Days=A")</f>
        <v>2.153</v>
      </c>
      <c r="D280">
        <f ca="1">_xll.BDH(A280,"BEST_EPS",$B$2,$B$2,"BEST_FPERIOD_OVERRIDE=3bf","fill=previous","Days=A")</f>
        <v>2.2890000000000001</v>
      </c>
      <c r="E280">
        <f ca="1">_xll.BDH(A280,"BEST_TARGET_PRICE",$B$2,$B$2,"fill=previous","Days=A")</f>
        <v>3521.0529999999999</v>
      </c>
      <c r="F280">
        <f ca="1">_xll.BDH($A280,F$6,$B$2,$B$2,"Dir=V","Dts=H")</f>
        <v>2982</v>
      </c>
      <c r="G280">
        <f ca="1">_xll.BDH($A280,G$6,$B$2,$B$2,"Dir=V","Dts=H")</f>
        <v>3032</v>
      </c>
      <c r="H280">
        <f ca="1">_xll.BDH($A280,H$6,$B$2,$B$2,"Dir=V","Dts=H")</f>
        <v>2978</v>
      </c>
      <c r="I280">
        <f ca="1">_xll.BDH($A280,I$6,$B$2,$B$2,"Dir=V","Dts=H")</f>
        <v>3000</v>
      </c>
      <c r="J280" t="s">
        <v>1421</v>
      </c>
      <c r="K280">
        <f t="shared" si="8"/>
        <v>3553.95</v>
      </c>
      <c r="L280">
        <f t="shared" si="9"/>
        <v>3407.9</v>
      </c>
      <c r="M280" t="str">
        <f>_xll.BDS(A280,"BEST_ANALYST_RECS_BULK","headers=n","startrow",MATCH(1,_xll.BDS(A280,"BEST_ANALYST_RECS_BULK","headers=n","endcol=9","startcol=9","array=t"),0),"endrow",MATCH(1,_xll.BDS(A280,"BEST_ANALYST_RECS_BULK","headers=n","endcol=9","startcol=9","array=t"),0),"cols=10;rows=1")</f>
        <v>HSBC</v>
      </c>
      <c r="N280" t="s">
        <v>1001</v>
      </c>
      <c r="O280" t="s">
        <v>20</v>
      </c>
      <c r="P280">
        <v>5</v>
      </c>
      <c r="Q280" t="s">
        <v>23</v>
      </c>
      <c r="R280">
        <v>3407.9</v>
      </c>
      <c r="S280" t="s">
        <v>19</v>
      </c>
      <c r="T280" s="2">
        <v>45736</v>
      </c>
      <c r="U280">
        <v>1</v>
      </c>
      <c r="V280">
        <v>16.38</v>
      </c>
      <c r="W280" t="str">
        <f>_xll.BDS(A280,"BEST_ANALYST_RECS_BULK","headers=n","startrow",MATCH(2,_xll.BDS(A280,"BEST_ANALYST_RECS_BULK","headers=n","endcol=9","startcol=9","array=t"),0),"endrow",MATCH(2,_xll.BDS(A280,"BEST_ANALYST_RECS_BULK","headers=n","endcol=9","startcol=9","array=t"),0),"cols=10;rows=1")</f>
        <v>Citi</v>
      </c>
      <c r="X280" t="s">
        <v>988</v>
      </c>
      <c r="Y280" t="s">
        <v>20</v>
      </c>
      <c r="Z280">
        <v>5</v>
      </c>
      <c r="AA280" t="s">
        <v>18</v>
      </c>
      <c r="AB280">
        <v>3700</v>
      </c>
      <c r="AC280" t="s">
        <v>19</v>
      </c>
      <c r="AD280" s="2">
        <v>45719</v>
      </c>
      <c r="AE280">
        <v>2</v>
      </c>
      <c r="AF280">
        <v>11.37</v>
      </c>
      <c r="AG280" t="str">
        <f>_xll.BDS(A280,"BEST_ANALYST_RECS_BULK","headers=n","startrow",MATCH(3,_xll.BDS(A280,"BEST_ANALYST_RECS_BULK","headers=n","endcol=9","startcol=9","array=t"),0),"endrow",MATCH(3,_xll.BDS(A280,"BEST_ANALYST_RECS_BULK","headers=n","endcol=9","startcol=9","array=t"),0),"cols=10;rows=1")</f>
        <v>Sadif Investment Analytics</v>
      </c>
      <c r="AH280" t="s">
        <v>32</v>
      </c>
      <c r="AI280" t="s">
        <v>28</v>
      </c>
      <c r="AJ280">
        <v>3</v>
      </c>
      <c r="AK280" t="s">
        <v>26</v>
      </c>
      <c r="AL280" t="s">
        <v>29</v>
      </c>
      <c r="AM280" t="s">
        <v>19</v>
      </c>
      <c r="AN280" s="2">
        <v>45708</v>
      </c>
      <c r="AO280">
        <v>3</v>
      </c>
      <c r="AP280">
        <v>5.77</v>
      </c>
    </row>
    <row r="281" spans="1:42" x14ac:dyDescent="0.25">
      <c r="A281" t="s">
        <v>101</v>
      </c>
      <c r="B281">
        <f ca="1">_xll.BDH(A281,"BEST_EPS",$B$2,$B$2,"BEST_FPERIOD_OVERRIDE=1bf","fill=previous","Days=A")</f>
        <v>0.57399999999999995</v>
      </c>
      <c r="C281">
        <f ca="1">_xll.BDH(A281,"BEST_EPS",$B$2,$B$2,"BEST_FPERIOD_OVERRIDE=2bf","fill=previous","Days=A")</f>
        <v>0.63800000000000001</v>
      </c>
      <c r="D281">
        <f ca="1">_xll.BDH(A281,"BEST_EPS",$B$2,$B$2,"BEST_FPERIOD_OVERRIDE=3bf","fill=previous","Days=A")</f>
        <v>0.69</v>
      </c>
      <c r="E281">
        <f ca="1">_xll.BDH(A281,"BEST_TARGET_PRICE",$B$2,$B$2,"fill=previous","Days=A")</f>
        <v>481.75</v>
      </c>
      <c r="F281">
        <f ca="1">_xll.BDH($A281,F$6,$B$2,$B$2,"Dir=V","Dts=H")</f>
        <v>444.35</v>
      </c>
      <c r="G281">
        <f ca="1">_xll.BDH($A281,G$6,$B$2,$B$2,"Dir=V","Dts=H")</f>
        <v>448.5</v>
      </c>
      <c r="H281">
        <f ca="1">_xll.BDH($A281,H$6,$B$2,$B$2,"Dir=V","Dts=H")</f>
        <v>442.3</v>
      </c>
      <c r="I281">
        <f ca="1">_xll.BDH($A281,I$6,$B$2,$B$2,"Dir=V","Dts=H")</f>
        <v>448.5</v>
      </c>
      <c r="J281" t="s">
        <v>1421</v>
      </c>
      <c r="K281">
        <f t="shared" si="8"/>
        <v>406.19666666666666</v>
      </c>
      <c r="L281">
        <f t="shared" si="9"/>
        <v>511</v>
      </c>
      <c r="M281" t="str">
        <f>_xll.BDS(A281,"BEST_ANALYST_RECS_BULK","headers=n","startrow",MATCH(1,_xll.BDS(A281,"BEST_ANALYST_RECS_BULK","headers=n","endcol=9","startcol=9","array=t"),0),"endrow",MATCH(1,_xll.BDS(A281,"BEST_ANALYST_RECS_BULK","headers=n","endcol=9","startcol=9","array=t"),0),"cols=10;rows=1")</f>
        <v>Morningstar</v>
      </c>
      <c r="N281" t="s">
        <v>43</v>
      </c>
      <c r="O281" t="s">
        <v>20</v>
      </c>
      <c r="P281">
        <v>5</v>
      </c>
      <c r="Q281" t="s">
        <v>23</v>
      </c>
      <c r="R281">
        <v>511</v>
      </c>
      <c r="S281" t="s">
        <v>19</v>
      </c>
      <c r="T281" s="2">
        <v>45721</v>
      </c>
      <c r="U281">
        <v>1</v>
      </c>
      <c r="V281">
        <v>16.329999999999998</v>
      </c>
      <c r="W281" t="str">
        <f>_xll.BDS(A281,"BEST_ANALYST_RECS_BULK","headers=n","startrow",MATCH(2,_xll.BDS(A281,"BEST_ANALYST_RECS_BULK","headers=n","endcol=9","startcol=9","array=t"),0),"endrow",MATCH(2,_xll.BDS(A281,"BEST_ANALYST_RECS_BULK","headers=n","endcol=9","startcol=9","array=t"),0),"cols=10;rows=1")</f>
        <v>Sadif Investment Analytics</v>
      </c>
      <c r="X281" t="s">
        <v>32</v>
      </c>
      <c r="Y281" t="s">
        <v>54</v>
      </c>
      <c r="Z281">
        <v>1</v>
      </c>
      <c r="AA281" t="s">
        <v>26</v>
      </c>
      <c r="AB281">
        <v>277.58999999999997</v>
      </c>
      <c r="AC281" t="s">
        <v>19</v>
      </c>
      <c r="AD281" s="2">
        <v>45107</v>
      </c>
      <c r="AE281">
        <v>2</v>
      </c>
      <c r="AF281">
        <v>6.1</v>
      </c>
      <c r="AG281" t="str">
        <f>_xll.BDS(A281,"BEST_ANALYST_RECS_BULK","headers=n","startrow",MATCH(3,_xll.BDS(A281,"BEST_ANALYST_RECS_BULK","headers=n","endcol=9","startcol=9","array=t"),0),"endrow",MATCH(3,_xll.BDS(A281,"BEST_ANALYST_RECS_BULK","headers=n","endcol=9","startcol=9","array=t"),0),"cols=10;rows=1")</f>
        <v>Oddo BHF</v>
      </c>
      <c r="AH281" t="s">
        <v>1227</v>
      </c>
      <c r="AI281" t="s">
        <v>25</v>
      </c>
      <c r="AJ281">
        <v>3</v>
      </c>
      <c r="AK281" t="s">
        <v>18</v>
      </c>
      <c r="AL281">
        <v>430</v>
      </c>
      <c r="AM281" t="s">
        <v>19</v>
      </c>
      <c r="AN281" s="2">
        <v>45734</v>
      </c>
      <c r="AO281">
        <v>3</v>
      </c>
      <c r="AP281">
        <v>0</v>
      </c>
    </row>
    <row r="282" spans="1:42" x14ac:dyDescent="0.25">
      <c r="A282" t="s">
        <v>259</v>
      </c>
      <c r="B282">
        <f ca="1">_xll.BDH(A282,"BEST_EPS",$B$2,$B$2,"BEST_FPERIOD_OVERRIDE=1bf","fill=previous","Days=A")</f>
        <v>0.187</v>
      </c>
      <c r="C282">
        <f ca="1">_xll.BDH(A282,"BEST_EPS",$B$2,$B$2,"BEST_FPERIOD_OVERRIDE=2bf","fill=previous","Days=A")</f>
        <v>0.192</v>
      </c>
      <c r="D282">
        <f ca="1">_xll.BDH(A282,"BEST_EPS",$B$2,$B$2,"BEST_FPERIOD_OVERRIDE=3bf","fill=previous","Days=A")</f>
        <v>0.19800000000000001</v>
      </c>
      <c r="E282">
        <f ca="1">_xll.BDH(A282,"BEST_TARGET_PRICE",$B$2,$B$2,"fill=previous","Days=A")</f>
        <v>190.75</v>
      </c>
      <c r="F282">
        <f ca="1">_xll.BDH($A282,F$6,$B$2,$B$2,"Dir=V","Dts=H")</f>
        <v>160.5</v>
      </c>
      <c r="G282">
        <f ca="1">_xll.BDH($A282,G$6,$B$2,$B$2,"Dir=V","Dts=H")</f>
        <v>163.19999999999999</v>
      </c>
      <c r="H282">
        <f ca="1">_xll.BDH($A282,H$6,$B$2,$B$2,"Dir=V","Dts=H")</f>
        <v>160.19999999999999</v>
      </c>
      <c r="I282">
        <f ca="1">_xll.BDH($A282,I$6,$B$2,$B$2,"Dir=V","Dts=H")</f>
        <v>163.19999999999999</v>
      </c>
      <c r="J282" t="s">
        <v>1421</v>
      </c>
      <c r="K282">
        <f t="shared" si="8"/>
        <v>189.66666666666666</v>
      </c>
      <c r="L282">
        <f t="shared" si="9"/>
        <v>184</v>
      </c>
      <c r="M282" t="str">
        <f>_xll.BDS(A282,"BEST_ANALYST_RECS_BULK","headers=n","startrow",MATCH(1,_xll.BDS(A282,"BEST_ANALYST_RECS_BULK","headers=n","endcol=9","startcol=9","array=t"),0),"endrow",MATCH(1,_xll.BDS(A282,"BEST_ANALYST_RECS_BULK","headers=n","endcol=9","startcol=9","array=t"),0),"cols=10;rows=1")</f>
        <v>AlphaValue/Baader Europe</v>
      </c>
      <c r="N282" t="s">
        <v>863</v>
      </c>
      <c r="O282" t="s">
        <v>832</v>
      </c>
      <c r="P282">
        <v>4</v>
      </c>
      <c r="Q282" t="s">
        <v>18</v>
      </c>
      <c r="R282">
        <v>184</v>
      </c>
      <c r="S282" t="s">
        <v>27</v>
      </c>
      <c r="T282" s="2">
        <v>45735</v>
      </c>
      <c r="U282">
        <v>1</v>
      </c>
      <c r="V282">
        <v>70.05</v>
      </c>
      <c r="W282" t="str">
        <f>_xll.BDS(A282,"BEST_ANALYST_RECS_BULK","headers=n","startrow",MATCH(2,_xll.BDS(A282,"BEST_ANALYST_RECS_BULK","headers=n","endcol=9","startcol=9","array=t"),0),"endrow",MATCH(2,_xll.BDS(A282,"BEST_ANALYST_RECS_BULK","headers=n","endcol=9","startcol=9","array=t"),0),"cols=10;rows=1")</f>
        <v>Morgan Stanley</v>
      </c>
      <c r="X282" t="s">
        <v>1447</v>
      </c>
      <c r="Y282" t="s">
        <v>1111</v>
      </c>
      <c r="Z282">
        <v>5</v>
      </c>
      <c r="AA282" t="s">
        <v>18</v>
      </c>
      <c r="AB282">
        <v>225</v>
      </c>
      <c r="AC282" t="s">
        <v>22</v>
      </c>
      <c r="AD282" s="2">
        <v>45736</v>
      </c>
      <c r="AE282">
        <v>2</v>
      </c>
      <c r="AF282">
        <v>62.51</v>
      </c>
      <c r="AG282" t="str">
        <f>_xll.BDS(A282,"BEST_ANALYST_RECS_BULK","headers=n","startrow",MATCH(3,_xll.BDS(A282,"BEST_ANALYST_RECS_BULK","headers=n","endcol=9","startcol=9","array=t"),0),"endrow",MATCH(3,_xll.BDS(A282,"BEST_ANALYST_RECS_BULK","headers=n","endcol=9","startcol=9","array=t"),0),"cols=10;rows=1")</f>
        <v>Intesa Sanpaolo</v>
      </c>
      <c r="AH282" t="s">
        <v>1184</v>
      </c>
      <c r="AI282" t="s">
        <v>20</v>
      </c>
      <c r="AJ282">
        <v>5</v>
      </c>
      <c r="AK282" t="s">
        <v>18</v>
      </c>
      <c r="AL282">
        <v>160</v>
      </c>
      <c r="AM282" t="s">
        <v>22</v>
      </c>
      <c r="AN282" s="2">
        <v>45734</v>
      </c>
      <c r="AO282">
        <v>3</v>
      </c>
      <c r="AP282">
        <v>60.51</v>
      </c>
    </row>
    <row r="283" spans="1:42" x14ac:dyDescent="0.25">
      <c r="A283" t="s">
        <v>317</v>
      </c>
      <c r="B283">
        <f ca="1">_xll.BDH(A283,"BEST_EPS",$B$2,$B$2,"BEST_FPERIOD_OVERRIDE=1bf","fill=previous","Days=A")</f>
        <v>2.6320000000000001</v>
      </c>
      <c r="C283">
        <f ca="1">_xll.BDH(A283,"BEST_EPS",$B$2,$B$2,"BEST_FPERIOD_OVERRIDE=2bf","fill=previous","Days=A")</f>
        <v>2.9180000000000001</v>
      </c>
      <c r="D283">
        <f ca="1">_xll.BDH(A283,"BEST_EPS",$B$2,$B$2,"BEST_FPERIOD_OVERRIDE=3bf","fill=previous","Days=A")</f>
        <v>3.2509999999999999</v>
      </c>
      <c r="E283">
        <f ca="1">_xll.BDH(A283,"BEST_TARGET_PRICE",$B$2,$B$2,"fill=previous","Days=A")</f>
        <v>3335.3649999999998</v>
      </c>
      <c r="F283">
        <f ca="1">_xll.BDH($A283,F$6,$B$2,$B$2,"Dir=V","Dts=H")</f>
        <v>3468</v>
      </c>
      <c r="G283">
        <f ca="1">_xll.BDH($A283,G$6,$B$2,$B$2,"Dir=V","Dts=H")</f>
        <v>3478</v>
      </c>
      <c r="H283">
        <f ca="1">_xll.BDH($A283,H$6,$B$2,$B$2,"Dir=V","Dts=H")</f>
        <v>3432</v>
      </c>
      <c r="I283">
        <f ca="1">_xll.BDH($A283,I$6,$B$2,$B$2,"Dir=V","Dts=H")</f>
        <v>3462</v>
      </c>
      <c r="J283" t="s">
        <v>1421</v>
      </c>
      <c r="K283">
        <f t="shared" si="8"/>
        <v>3700</v>
      </c>
      <c r="L283">
        <f t="shared" si="9"/>
        <v>3750</v>
      </c>
      <c r="M283" t="str">
        <f>_xll.BDS(A283,"BEST_ANALYST_RECS_BULK","headers=n","startrow",MATCH(1,_xll.BDS(A283,"BEST_ANALYST_RECS_BULK","headers=n","endcol=9","startcol=9","array=t"),0),"endrow",MATCH(1,_xll.BDS(A283,"BEST_ANALYST_RECS_BULK","headers=n","endcol=9","startcol=9","array=t"),0),"cols=10;rows=1")</f>
        <v>Jefferies</v>
      </c>
      <c r="N283" t="s">
        <v>1434</v>
      </c>
      <c r="O283" t="s">
        <v>20</v>
      </c>
      <c r="P283">
        <v>5</v>
      </c>
      <c r="Q283" t="s">
        <v>18</v>
      </c>
      <c r="R283">
        <v>3750</v>
      </c>
      <c r="S283" t="s">
        <v>19</v>
      </c>
      <c r="T283" s="2">
        <v>45735</v>
      </c>
      <c r="U283">
        <v>1</v>
      </c>
      <c r="V283">
        <v>45.25</v>
      </c>
      <c r="W283" t="str">
        <f>_xll.BDS(A283,"BEST_ANALYST_RECS_BULK","headers=n","startrow",MATCH(2,_xll.BDS(A283,"BEST_ANALYST_RECS_BULK","headers=n","endcol=9","startcol=9","array=t"),0),"endrow",MATCH(2,_xll.BDS(A283,"BEST_ANALYST_RECS_BULK","headers=n","endcol=9","startcol=9","array=t"),0),"cols=10;rows=1")</f>
        <v>JP Morgan</v>
      </c>
      <c r="X283" t="s">
        <v>1145</v>
      </c>
      <c r="Y283" t="s">
        <v>24</v>
      </c>
      <c r="Z283">
        <v>5</v>
      </c>
      <c r="AA283" t="s">
        <v>18</v>
      </c>
      <c r="AB283">
        <v>3650</v>
      </c>
      <c r="AC283" t="s">
        <v>19</v>
      </c>
      <c r="AD283" s="2">
        <v>45702</v>
      </c>
      <c r="AE283">
        <v>2</v>
      </c>
      <c r="AF283">
        <v>21.33</v>
      </c>
      <c r="AG283" t="str">
        <f>_xll.BDS(A283,"BEST_ANALYST_RECS_BULK","headers=n","startrow",MATCH(3,_xll.BDS(A283,"BEST_ANALYST_RECS_BULK","headers=n","endcol=9","startcol=9","array=t"),0),"endrow",MATCH(3,_xll.BDS(A283,"BEST_ANALYST_RECS_BULK","headers=n","endcol=9","startcol=9","array=t"),0),"cols=10;rows=1")</f>
        <v>BNP Paribas Exane</v>
      </c>
      <c r="AH283" t="s">
        <v>1191</v>
      </c>
      <c r="AI283" t="s">
        <v>17</v>
      </c>
      <c r="AJ283">
        <v>5</v>
      </c>
      <c r="AK283" t="s">
        <v>18</v>
      </c>
      <c r="AL283">
        <v>3700</v>
      </c>
      <c r="AM283" t="s">
        <v>19</v>
      </c>
      <c r="AN283" s="2">
        <v>45736</v>
      </c>
      <c r="AO283">
        <v>3</v>
      </c>
      <c r="AP283">
        <v>21.16</v>
      </c>
    </row>
    <row r="284" spans="1:42" x14ac:dyDescent="0.25">
      <c r="A284" t="s">
        <v>247</v>
      </c>
      <c r="B284">
        <f ca="1">_xll.BDH(A284,"BEST_EPS",$B$2,$B$2,"BEST_FPERIOD_OVERRIDE=1bf","fill=previous","Days=A")</f>
        <v>1.851</v>
      </c>
      <c r="C284">
        <f ca="1">_xll.BDH(A284,"BEST_EPS",$B$2,$B$2,"BEST_FPERIOD_OVERRIDE=2bf","fill=previous","Days=A")</f>
        <v>2.173</v>
      </c>
      <c r="D284">
        <f ca="1">_xll.BDH(A284,"BEST_EPS",$B$2,$B$2,"BEST_FPERIOD_OVERRIDE=3bf","fill=previous","Days=A")</f>
        <v>2.5680000000000001</v>
      </c>
      <c r="E284">
        <f ca="1">_xll.BDH(A284,"BEST_TARGET_PRICE",$B$2,$B$2,"fill=previous","Days=A")</f>
        <v>2379.9180000000001</v>
      </c>
      <c r="F284">
        <f ca="1">_xll.BDH($A284,F$6,$B$2,$B$2,"Dir=V","Dts=H")</f>
        <v>1460.5</v>
      </c>
      <c r="G284">
        <f ca="1">_xll.BDH($A284,G$6,$B$2,$B$2,"Dir=V","Dts=H")</f>
        <v>1483</v>
      </c>
      <c r="H284">
        <f ca="1">_xll.BDH($A284,H$6,$B$2,$B$2,"Dir=V","Dts=H")</f>
        <v>1425</v>
      </c>
      <c r="I284">
        <f ca="1">_xll.BDH($A284,I$6,$B$2,$B$2,"Dir=V","Dts=H")</f>
        <v>1450.5</v>
      </c>
      <c r="J284" t="s">
        <v>1421</v>
      </c>
      <c r="K284">
        <f t="shared" si="8"/>
        <v>1860.665</v>
      </c>
      <c r="L284">
        <f t="shared" si="9"/>
        <v>2421.33</v>
      </c>
      <c r="M284" t="str">
        <f>_xll.BDS(A284,"BEST_ANALYST_RECS_BULK","headers=n","startrow",MATCH(1,_xll.BDS(A284,"BEST_ANALYST_RECS_BULK","headers=n","endcol=9","startcol=9","array=t"),0),"endrow",MATCH(1,_xll.BDS(A284,"BEST_ANALYST_RECS_BULK","headers=n","endcol=9","startcol=9","array=t"),0),"cols=10;rows=1")</f>
        <v>Sadif Investment Analytics</v>
      </c>
      <c r="N284" t="s">
        <v>32</v>
      </c>
      <c r="O284" t="s">
        <v>20</v>
      </c>
      <c r="P284">
        <v>5</v>
      </c>
      <c r="Q284" t="s">
        <v>18</v>
      </c>
      <c r="R284">
        <v>2421.33</v>
      </c>
      <c r="S284" t="s">
        <v>19</v>
      </c>
      <c r="T284" s="2">
        <v>45723</v>
      </c>
      <c r="U284">
        <v>1</v>
      </c>
      <c r="V284">
        <v>27.15</v>
      </c>
      <c r="W284" t="str">
        <f>_xll.BDS(A284,"BEST_ANALYST_RECS_BULK","headers=n","startrow",MATCH(2,_xll.BDS(A284,"BEST_ANALYST_RECS_BULK","headers=n","endcol=9","startcol=9","array=t"),0),"endrow",MATCH(2,_xll.BDS(A284,"BEST_ANALYST_RECS_BULK","headers=n","endcol=9","startcol=9","array=t"),0),"cols=10;rows=1")</f>
        <v>Shore Capital</v>
      </c>
      <c r="X284" t="s">
        <v>1069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tr">
        <f>_xll.BDS(A284,"BEST_ANALYST_RECS_BULK","headers=n","startrow",MATCH(3,_xll.BDS(A284,"BEST_ANALYST_RECS_BULK","headers=n","endcol=9","startcol=9","array=t"),0),"endrow",MATCH(3,_xll.BDS(A284,"BEST_ANALYST_RECS_BULK","headers=n","endcol=9","startcol=9","array=t"),0),"cols=10;rows=1")</f>
        <v>Oddo BHF</v>
      </c>
      <c r="AH284" t="s">
        <v>1242</v>
      </c>
      <c r="AI284" t="s">
        <v>25</v>
      </c>
      <c r="AJ284">
        <v>3</v>
      </c>
      <c r="AK284" t="s">
        <v>18</v>
      </c>
      <c r="AL284">
        <v>1300</v>
      </c>
      <c r="AM284" t="s">
        <v>19</v>
      </c>
      <c r="AN284" s="2">
        <v>45567</v>
      </c>
      <c r="AO284">
        <v>3</v>
      </c>
      <c r="AP284">
        <v>-15.89</v>
      </c>
    </row>
    <row r="285" spans="1:42" x14ac:dyDescent="0.25">
      <c r="A285" t="s">
        <v>400</v>
      </c>
      <c r="B285">
        <f ca="1">_xll.BDH(A285,"BEST_EPS",$B$2,$B$2,"BEST_FPERIOD_OVERRIDE=1bf","fill=previous","Days=A")</f>
        <v>0.155</v>
      </c>
      <c r="C285">
        <f ca="1">_xll.BDH(A285,"BEST_EPS",$B$2,$B$2,"BEST_FPERIOD_OVERRIDE=2bf","fill=previous","Days=A")</f>
        <v>0.16</v>
      </c>
      <c r="D285">
        <f ca="1">_xll.BDH(A285,"BEST_EPS",$B$2,$B$2,"BEST_FPERIOD_OVERRIDE=3bf","fill=previous","Days=A")</f>
        <v>0.158</v>
      </c>
      <c r="E285">
        <f ca="1">_xll.BDH(A285,"BEST_TARGET_PRICE",$B$2,$B$2,"fill=previous","Days=A")</f>
        <v>178.267</v>
      </c>
      <c r="F285">
        <f ca="1">_xll.BDH($A285,F$6,$B$2,$B$2,"Dir=V","Dts=H")</f>
        <v>144.44999999999999</v>
      </c>
      <c r="G285">
        <f ca="1">_xll.BDH($A285,G$6,$B$2,$B$2,"Dir=V","Dts=H")</f>
        <v>145.85</v>
      </c>
      <c r="H285">
        <f ca="1">_xll.BDH($A285,H$6,$B$2,$B$2,"Dir=V","Dts=H")</f>
        <v>143.94999999999999</v>
      </c>
      <c r="I285">
        <f ca="1">_xll.BDH($A285,I$6,$B$2,$B$2,"Dir=V","Dts=H")</f>
        <v>144.94999999999999</v>
      </c>
      <c r="J285" t="s">
        <v>1421</v>
      </c>
      <c r="K285">
        <f t="shared" si="8"/>
        <v>175</v>
      </c>
      <c r="L285">
        <f t="shared" si="9"/>
        <v>170</v>
      </c>
      <c r="M285" t="str">
        <f>_xll.BDS(A285,"BEST_ANALYST_RECS_BULK","headers=n","startrow",MATCH(1,_xll.BDS(A285,"BEST_ANALYST_RECS_BULK","headers=n","endcol=9","startcol=9","array=t"),0),"endrow",MATCH(1,_xll.BDS(A285,"BEST_ANALYST_RECS_BULK","headers=n","endcol=9","startcol=9","array=t"),0),"cols=10;rows=1")</f>
        <v>Barclays</v>
      </c>
      <c r="N285" t="s">
        <v>1152</v>
      </c>
      <c r="O285" t="s">
        <v>36</v>
      </c>
      <c r="P285">
        <v>3</v>
      </c>
      <c r="Q285" t="s">
        <v>26</v>
      </c>
      <c r="R285">
        <v>170</v>
      </c>
      <c r="S285" t="s">
        <v>19</v>
      </c>
      <c r="T285" s="2">
        <v>45735</v>
      </c>
      <c r="U285">
        <v>1</v>
      </c>
      <c r="V285">
        <v>16</v>
      </c>
      <c r="W285" t="str">
        <f>_xll.BDS(A285,"BEST_ANALYST_RECS_BULK","headers=n","startrow",MATCH(2,_xll.BDS(A285,"BEST_ANALYST_RECS_BULK","headers=n","endcol=9","startcol=9","array=t"),0),"endrow",MATCH(2,_xll.BDS(A285,"BEST_ANALYST_RECS_BULK","headers=n","endcol=9","startcol=9","array=t"),0),"cols=10;rows=1")</f>
        <v>Jefferies</v>
      </c>
      <c r="X285" t="s">
        <v>927</v>
      </c>
      <c r="Y285" t="s">
        <v>20</v>
      </c>
      <c r="Z285">
        <v>5</v>
      </c>
      <c r="AA285" t="s">
        <v>18</v>
      </c>
      <c r="AB285">
        <v>180</v>
      </c>
      <c r="AC285" t="s">
        <v>19</v>
      </c>
      <c r="AD285" s="2">
        <v>45727</v>
      </c>
      <c r="AE285">
        <v>2</v>
      </c>
      <c r="AF285">
        <v>13.9</v>
      </c>
      <c r="AG285" t="e">
        <f>_xll.BDS(A285,"BEST_ANALYST_RECS_BULK","headers=n","startrow",MATCH(3,_xll.BDS(A285,"BEST_ANALYST_RECS_BULK","headers=n","endcol=9","startcol=9","array=t"),0),"endrow",MATCH(3,_xll.BDS(A285,"BEST_ANALYST_RECS_BULK","headers=n","endcol=9","startcol=9","array=t"),0),"cols=10;rows=1")</f>
        <v>#N/A</v>
      </c>
      <c r="AH285" t="s">
        <v>1152</v>
      </c>
      <c r="AI285" t="s">
        <v>24</v>
      </c>
      <c r="AJ285">
        <v>5</v>
      </c>
      <c r="AK285" t="s">
        <v>18</v>
      </c>
      <c r="AL285">
        <v>175</v>
      </c>
      <c r="AM285" t="s">
        <v>19</v>
      </c>
      <c r="AN285" s="2">
        <v>45700</v>
      </c>
      <c r="AO285">
        <v>3</v>
      </c>
      <c r="AP285">
        <v>0.86</v>
      </c>
    </row>
    <row r="286" spans="1:42" x14ac:dyDescent="0.25">
      <c r="A286" t="s">
        <v>141</v>
      </c>
      <c r="B286">
        <f ca="1">_xll.BDH(A286,"BEST_EPS",$B$2,$B$2,"BEST_FPERIOD_OVERRIDE=1bf","fill=previous","Days=A")</f>
        <v>1.381</v>
      </c>
      <c r="C286">
        <f ca="1">_xll.BDH(A286,"BEST_EPS",$B$2,$B$2,"BEST_FPERIOD_OVERRIDE=2bf","fill=previous","Days=A")</f>
        <v>1.542</v>
      </c>
      <c r="D286">
        <f ca="1">_xll.BDH(A286,"BEST_EPS",$B$2,$B$2,"BEST_FPERIOD_OVERRIDE=3bf","fill=previous","Days=A")</f>
        <v>1.661</v>
      </c>
      <c r="E286">
        <f ca="1">_xll.BDH(A286,"BEST_TARGET_PRICE",$B$2,$B$2,"fill=previous","Days=A")</f>
        <v>2787.25</v>
      </c>
      <c r="F286">
        <f ca="1">_xll.BDH($A286,F$6,$B$2,$B$2,"Dir=V","Dts=H")</f>
        <v>2425</v>
      </c>
      <c r="G286">
        <f ca="1">_xll.BDH($A286,G$6,$B$2,$B$2,"Dir=V","Dts=H")</f>
        <v>2458</v>
      </c>
      <c r="H286">
        <f ca="1">_xll.BDH($A286,H$6,$B$2,$B$2,"Dir=V","Dts=H")</f>
        <v>2396</v>
      </c>
      <c r="I286">
        <f ca="1">_xll.BDH($A286,I$6,$B$2,$B$2,"Dir=V","Dts=H")</f>
        <v>2408</v>
      </c>
      <c r="J286" t="s">
        <v>1421</v>
      </c>
      <c r="K286">
        <f t="shared" si="8"/>
        <v>2750</v>
      </c>
      <c r="L286">
        <f t="shared" si="9"/>
        <v>2900</v>
      </c>
      <c r="M286" t="str">
        <f>_xll.BDS(A286,"BEST_ANALYST_RECS_BULK","headers=n","startrow",MATCH(1,_xll.BDS(A286,"BEST_ANALYST_RECS_BULK","headers=n","endcol=9","startcol=9","array=t"),0),"endrow",MATCH(1,_xll.BDS(A286,"BEST_ANALYST_RECS_BULK","headers=n","endcol=9","startcol=9","array=t"),0),"cols=10;rows=1")</f>
        <v>Sadif Investment Analytics</v>
      </c>
      <c r="N286" t="s">
        <v>32</v>
      </c>
      <c r="O286" t="s">
        <v>28</v>
      </c>
      <c r="P286">
        <v>3</v>
      </c>
      <c r="Q286" t="s">
        <v>26</v>
      </c>
      <c r="R286" t="s">
        <v>29</v>
      </c>
      <c r="S286" t="s">
        <v>19</v>
      </c>
      <c r="T286" s="2">
        <v>45723</v>
      </c>
      <c r="U286">
        <v>1</v>
      </c>
      <c r="V286">
        <v>20.88</v>
      </c>
      <c r="W286" t="str">
        <f>_xll.BDS(A286,"BEST_ANALYST_RECS_BULK","headers=n","startrow",MATCH(2,_xll.BDS(A286,"BEST_ANALYST_RECS_BULK","headers=n","endcol=9","startcol=9","array=t"),0),"endrow",MATCH(2,_xll.BDS(A286,"BEST_ANALYST_RECS_BULK","headers=n","endcol=9","startcol=9","array=t"),0),"cols=10;rows=1")</f>
        <v>Morgan Stanley</v>
      </c>
      <c r="X286" t="s">
        <v>1327</v>
      </c>
      <c r="Y286" t="s">
        <v>35</v>
      </c>
      <c r="Z286">
        <v>5</v>
      </c>
      <c r="AA286" t="s">
        <v>18</v>
      </c>
      <c r="AB286">
        <v>2900</v>
      </c>
      <c r="AC286" t="s">
        <v>22</v>
      </c>
      <c r="AD286" s="2">
        <v>45736</v>
      </c>
      <c r="AE286">
        <v>2</v>
      </c>
      <c r="AF286">
        <v>18.420000000000002</v>
      </c>
      <c r="AG286" t="str">
        <f>_xll.BDS(A286,"BEST_ANALYST_RECS_BULK","headers=n","startrow",MATCH(3,_xll.BDS(A286,"BEST_ANALYST_RECS_BULK","headers=n","endcol=9","startcol=9","array=t"),0),"endrow",MATCH(3,_xll.BDS(A286,"BEST_ANALYST_RECS_BULK","headers=n","endcol=9","startcol=9","array=t"),0),"cols=10;rows=1")</f>
        <v>Deutsche Bank</v>
      </c>
      <c r="AH286" t="s">
        <v>1404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45694</v>
      </c>
      <c r="AO286">
        <v>3</v>
      </c>
      <c r="AP286">
        <v>17.809999999999999</v>
      </c>
    </row>
    <row r="287" spans="1:42" x14ac:dyDescent="0.25">
      <c r="A287" t="s">
        <v>416</v>
      </c>
      <c r="B287">
        <f ca="1">_xll.BDH(A287,"BEST_EPS",$B$2,$B$2,"BEST_FPERIOD_OVERRIDE=1bf","fill=previous","Days=A")</f>
        <v>1.5580000000000001</v>
      </c>
      <c r="C287">
        <f ca="1">_xll.BDH(A287,"BEST_EPS",$B$2,$B$2,"BEST_FPERIOD_OVERRIDE=2bf","fill=previous","Days=A")</f>
        <v>1.7929999999999999</v>
      </c>
      <c r="D287">
        <f ca="1">_xll.BDH(A287,"BEST_EPS",$B$2,$B$2,"BEST_FPERIOD_OVERRIDE=3bf","fill=previous","Days=A")</f>
        <v>2.0459999999999998</v>
      </c>
      <c r="E287">
        <f ca="1">_xll.BDH(A287,"BEST_TARGET_PRICE",$B$2,$B$2,"fill=previous","Days=A")</f>
        <v>4193.5709999999999</v>
      </c>
      <c r="F287">
        <f ca="1">_xll.BDH($A287,F$6,$B$2,$B$2,"Dir=V","Dts=H")</f>
        <v>3024</v>
      </c>
      <c r="G287">
        <f ca="1">_xll.BDH($A287,G$6,$B$2,$B$2,"Dir=V","Dts=H")</f>
        <v>3050</v>
      </c>
      <c r="H287">
        <f ca="1">_xll.BDH($A287,H$6,$B$2,$B$2,"Dir=V","Dts=H")</f>
        <v>3015</v>
      </c>
      <c r="I287">
        <f ca="1">_xll.BDH($A287,I$6,$B$2,$B$2,"Dir=V","Dts=H")</f>
        <v>3037</v>
      </c>
      <c r="J287" t="s">
        <v>1421</v>
      </c>
      <c r="K287">
        <f t="shared" si="8"/>
        <v>3800</v>
      </c>
      <c r="L287">
        <f t="shared" si="9"/>
        <v>3800</v>
      </c>
      <c r="M287" t="str">
        <f>_xll.BDS(A287,"BEST_ANALYST_RECS_BULK","headers=n","startrow",MATCH(1,_xll.BDS(A287,"BEST_ANALYST_RECS_BULK","headers=n","endcol=9","startcol=9","array=t"),0),"endrow",MATCH(1,_xll.BDS(A287,"BEST_ANALYST_RECS_BULK","headers=n","endcol=9","startcol=9","array=t"),0),"cols=10;rows=1")</f>
        <v>ISS-EVA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34.53</v>
      </c>
      <c r="W287" t="str">
        <f>_xll.BDS(A287,"BEST_ANALYST_RECS_BULK","headers=n","startrow",MATCH(2,_xll.BDS(A287,"BEST_ANALYST_RECS_BULK","headers=n","endcol=9","startcol=9","array=t"),0),"endrow",MATCH(2,_xll.BDS(A287,"BEST_ANALYST_RECS_BULK","headers=n","endcol=9","startcol=9","array=t"),0),"cols=10;rows=1")</f>
        <v>BNP Paribas Exane</v>
      </c>
      <c r="X287" t="s">
        <v>1081</v>
      </c>
      <c r="Y287" t="s">
        <v>25</v>
      </c>
      <c r="Z287">
        <v>3</v>
      </c>
      <c r="AA287" t="s">
        <v>18</v>
      </c>
      <c r="AB287">
        <v>3800</v>
      </c>
      <c r="AC287" t="s">
        <v>19</v>
      </c>
      <c r="AD287" s="2">
        <v>45729</v>
      </c>
      <c r="AE287">
        <v>2</v>
      </c>
      <c r="AF287">
        <v>0</v>
      </c>
      <c r="AG287" t="str">
        <f>_xll.BDS(A287,"BEST_ANALYST_RECS_BULK","headers=n","startrow",MATCH(3,_xll.BDS(A287,"BEST_ANALYST_RECS_BULK","headers=n","endcol=9","startcol=9","array=t"),0),"endrow",MATCH(3,_xll.BDS(A287,"BEST_ANALYST_RECS_BULK","headers=n","endcol=9","startcol=9","array=t"),0),"cols=10;rows=1")</f>
        <v>Sadif Investment Analytics</v>
      </c>
      <c r="AH287" t="s">
        <v>32</v>
      </c>
      <c r="AI287" t="s">
        <v>54</v>
      </c>
      <c r="AJ287">
        <v>1</v>
      </c>
      <c r="AK287" t="s">
        <v>26</v>
      </c>
      <c r="AL287" t="s">
        <v>29</v>
      </c>
      <c r="AM287" t="s">
        <v>19</v>
      </c>
      <c r="AN287" s="2">
        <v>45681</v>
      </c>
      <c r="AO287">
        <v>3</v>
      </c>
      <c r="AP287">
        <v>-5.73</v>
      </c>
    </row>
    <row r="288" spans="1:42" x14ac:dyDescent="0.25">
      <c r="A288" t="s">
        <v>484</v>
      </c>
      <c r="B288">
        <f ca="1">_xll.BDH(A288,"BEST_EPS",$B$2,$B$2,"BEST_FPERIOD_OVERRIDE=1bf","fill=previous","Days=A")</f>
        <v>0.17499999999999999</v>
      </c>
      <c r="C288">
        <f ca="1">_xll.BDH(A288,"BEST_EPS",$B$2,$B$2,"BEST_FPERIOD_OVERRIDE=2bf","fill=previous","Days=A")</f>
        <v>0.2</v>
      </c>
      <c r="D288">
        <f ca="1">_xll.BDH(A288,"BEST_EPS",$B$2,$B$2,"BEST_FPERIOD_OVERRIDE=3bf","fill=previous","Days=A")</f>
        <v>0.222</v>
      </c>
      <c r="E288">
        <f ca="1">_xll.BDH(A288,"BEST_TARGET_PRICE",$B$2,$B$2,"fill=previous","Days=A")</f>
        <v>300.55</v>
      </c>
      <c r="F288">
        <f ca="1">_xll.BDH($A288,F$6,$B$2,$B$2,"Dir=V","Dts=H")</f>
        <v>259</v>
      </c>
      <c r="G288">
        <f ca="1">_xll.BDH($A288,G$6,$B$2,$B$2,"Dir=V","Dts=H")</f>
        <v>259.2</v>
      </c>
      <c r="H288">
        <f ca="1">_xll.BDH($A288,H$6,$B$2,$B$2,"Dir=V","Dts=H")</f>
        <v>255.2</v>
      </c>
      <c r="I288">
        <f ca="1">_xll.BDH($A288,I$6,$B$2,$B$2,"Dir=V","Dts=H")</f>
        <v>259</v>
      </c>
      <c r="J288" t="s">
        <v>1421</v>
      </c>
      <c r="K288">
        <f t="shared" si="8"/>
        <v>271</v>
      </c>
      <c r="L288">
        <f t="shared" si="9"/>
        <v>271</v>
      </c>
      <c r="M288" t="str">
        <f>_xll.BDS(A288,"BEST_ANALYST_RECS_BULK","headers=n","startrow",MATCH(1,_xll.BDS(A288,"BEST_ANALYST_RECS_BULK","headers=n","endcol=9","startcol=9","array=t"),0),"endrow",MATCH(1,_xll.BDS(A288,"BEST_ANALYST_RECS_BULK","headers=n","endcol=9","startcol=9","array=t"),0),"cols=10;rows=1")</f>
        <v>Sadif Investment Analytics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20.82</v>
      </c>
      <c r="W288" t="str">
        <f>_xll.BDS(A288,"BEST_ANALYST_RECS_BULK","headers=n","startrow",MATCH(2,_xll.BDS(A288,"BEST_ANALYST_RECS_BULK","headers=n","endcol=9","startcol=9","array=t"),0),"endrow",MATCH(2,_xll.BDS(A288,"BEST_ANALYST_RECS_BULK","headers=n","endcol=9","startcol=9","array=t"),0),"cols=10;rows=1")</f>
        <v>Morningstar</v>
      </c>
      <c r="X288" t="s">
        <v>1168</v>
      </c>
      <c r="Y288" t="s">
        <v>28</v>
      </c>
      <c r="Z288">
        <v>3</v>
      </c>
      <c r="AA288" t="s">
        <v>18</v>
      </c>
      <c r="AB288">
        <v>271</v>
      </c>
      <c r="AC288" t="s">
        <v>19</v>
      </c>
      <c r="AD288" s="2">
        <v>45728</v>
      </c>
      <c r="AE288">
        <v>2</v>
      </c>
      <c r="AF288">
        <v>15.73</v>
      </c>
      <c r="AG288" t="str">
        <f>_xll.BDS(A288,"BEST_ANALYST_RECS_BULK","headers=n","startrow",MATCH(3,_xll.BDS(A288,"BEST_ANALYST_RECS_BULK","headers=n","endcol=9","startcol=9","array=t"),0),"endrow",MATCH(3,_xll.BDS(A288,"BEST_ANALYST_RECS_BULK","headers=n","endcol=9","startcol=9","array=t"),0),"cols=10;rows=1")</f>
        <v>ISS-EVA</v>
      </c>
      <c r="AH288" t="s">
        <v>32</v>
      </c>
      <c r="AI288" t="s">
        <v>28</v>
      </c>
      <c r="AJ288">
        <v>3</v>
      </c>
      <c r="AK288" t="s">
        <v>23</v>
      </c>
      <c r="AL288" t="s">
        <v>29</v>
      </c>
      <c r="AM288" t="s">
        <v>19</v>
      </c>
      <c r="AN288" s="2">
        <v>45443</v>
      </c>
      <c r="AO288">
        <v>3</v>
      </c>
      <c r="AP288">
        <v>11.89</v>
      </c>
    </row>
    <row r="289" spans="1:42" x14ac:dyDescent="0.25">
      <c r="A289" t="s">
        <v>462</v>
      </c>
      <c r="B289">
        <f ca="1">_xll.BDH(A289,"BEST_EPS",$B$2,$B$2,"BEST_FPERIOD_OVERRIDE=1bf","fill=previous","Days=A")</f>
        <v>5.0439999999999996</v>
      </c>
      <c r="C289">
        <f ca="1">_xll.BDH(A289,"BEST_EPS",$B$2,$B$2,"BEST_FPERIOD_OVERRIDE=2bf","fill=previous","Days=A")</f>
        <v>5.3550000000000004</v>
      </c>
      <c r="D289">
        <f ca="1">_xll.BDH(A289,"BEST_EPS",$B$2,$B$2,"BEST_FPERIOD_OVERRIDE=3bf","fill=previous","Days=A")</f>
        <v>5.5579999999999998</v>
      </c>
      <c r="E289">
        <f ca="1">_xll.BDH(A289,"BEST_TARGET_PRICE",$B$2,$B$2,"fill=previous","Days=A")</f>
        <v>7046.7690000000002</v>
      </c>
      <c r="F289">
        <f ca="1">_xll.BDH($A289,F$6,$B$2,$B$2,"Dir=V","Dts=H")</f>
        <v>5335</v>
      </c>
      <c r="G289">
        <f ca="1">_xll.BDH($A289,G$6,$B$2,$B$2,"Dir=V","Dts=H")</f>
        <v>5360</v>
      </c>
      <c r="H289">
        <f ca="1">_xll.BDH($A289,H$6,$B$2,$B$2,"Dir=V","Dts=H")</f>
        <v>5265</v>
      </c>
      <c r="I289">
        <f ca="1">_xll.BDH($A289,I$6,$B$2,$B$2,"Dir=V","Dts=H")</f>
        <v>5295</v>
      </c>
      <c r="J289" t="s">
        <v>1421</v>
      </c>
      <c r="K289">
        <f t="shared" si="8"/>
        <v>5837.5</v>
      </c>
      <c r="L289">
        <f t="shared" si="9"/>
        <v>6000</v>
      </c>
      <c r="M289" t="str">
        <f>_xll.BDS(A289,"BEST_ANALYST_RECS_BULK","headers=n","startrow",MATCH(1,_xll.BDS(A289,"BEST_ANALYST_RECS_BULK","headers=n","endcol=9","startcol=9","array=t"),0),"endrow",MATCH(1,_xll.BDS(A289,"BEST_ANALYST_RECS_BULK","headers=n","endcol=9","startcol=9","array=t"),0),"cols=10;rows=1")</f>
        <v>RBC Capital</v>
      </c>
      <c r="N289" t="s">
        <v>926</v>
      </c>
      <c r="O289" t="s">
        <v>17</v>
      </c>
      <c r="P289">
        <v>5</v>
      </c>
      <c r="Q289" t="s">
        <v>18</v>
      </c>
      <c r="R289">
        <v>6000</v>
      </c>
      <c r="S289" t="s">
        <v>22</v>
      </c>
      <c r="T289" s="2">
        <v>45693</v>
      </c>
      <c r="U289">
        <v>1</v>
      </c>
      <c r="V289">
        <v>4.92</v>
      </c>
      <c r="W289" t="str">
        <f>_xll.BDS(A289,"BEST_ANALYST_RECS_BULK","headers=n","startrow",MATCH(2,_xll.BDS(A289,"BEST_ANALYST_RECS_BULK","headers=n","endcol=9","startcol=9","array=t"),0),"endrow",MATCH(2,_xll.BDS(A289,"BEST_ANALYST_RECS_BULK","headers=n","endcol=9","startcol=9","array=t"),0),"cols=10;rows=1")</f>
        <v>BNP Paribas Exane</v>
      </c>
      <c r="X289" t="s">
        <v>862</v>
      </c>
      <c r="Y289" t="s">
        <v>25</v>
      </c>
      <c r="Z289">
        <v>3</v>
      </c>
      <c r="AA289" t="s">
        <v>18</v>
      </c>
      <c r="AB289">
        <v>5675</v>
      </c>
      <c r="AC289" t="s">
        <v>19</v>
      </c>
      <c r="AD289" s="2">
        <v>45730</v>
      </c>
      <c r="AE289">
        <v>2</v>
      </c>
      <c r="AF289">
        <v>0</v>
      </c>
      <c r="AG289" t="str">
        <f>_xll.BDS(A289,"BEST_ANALYST_RECS_BULK","headers=n","startrow",MATCH(3,_xll.BDS(A289,"BEST_ANALYST_RECS_BULK","headers=n","endcol=9","startcol=9","array=t"),0),"endrow",MATCH(3,_xll.BDS(A289,"BEST_ANALYST_RECS_BULK","headers=n","endcol=9","startcol=9","array=t"),0),"cols=10;rows=1")</f>
        <v>Sadif Investment Analytics</v>
      </c>
      <c r="AH289" t="s">
        <v>32</v>
      </c>
      <c r="AI289" t="s">
        <v>28</v>
      </c>
      <c r="AJ289">
        <v>3</v>
      </c>
      <c r="AK289" t="s">
        <v>26</v>
      </c>
      <c r="AL289" t="s">
        <v>29</v>
      </c>
      <c r="AM289" t="s">
        <v>19</v>
      </c>
      <c r="AN289" s="2">
        <v>45631</v>
      </c>
      <c r="AO289">
        <v>3</v>
      </c>
      <c r="AP289">
        <v>-0.32</v>
      </c>
    </row>
    <row r="290" spans="1:42" x14ac:dyDescent="0.25">
      <c r="A290" t="s">
        <v>119</v>
      </c>
      <c r="B290">
        <f ca="1">_xll.BDH(A290,"BEST_EPS",$B$2,$B$2,"BEST_FPERIOD_OVERRIDE=1bf","fill=previous","Days=A")</f>
        <v>1.6890000000000001</v>
      </c>
      <c r="C290">
        <f ca="1">_xll.BDH(A290,"BEST_EPS",$B$2,$B$2,"BEST_FPERIOD_OVERRIDE=2bf","fill=previous","Days=A")</f>
        <v>1.804</v>
      </c>
      <c r="D290">
        <f ca="1">_xll.BDH(A290,"BEST_EPS",$B$2,$B$2,"BEST_FPERIOD_OVERRIDE=3bf","fill=previous","Days=A")</f>
        <v>1.956</v>
      </c>
      <c r="E290">
        <f ca="1">_xll.BDH(A290,"BEST_TARGET_PRICE",$B$2,$B$2,"fill=previous","Days=A")</f>
        <v>2617.7080000000001</v>
      </c>
      <c r="F290">
        <f ca="1">_xll.BDH($A290,F$6,$B$2,$B$2,"Dir=V","Dts=H")</f>
        <v>2050.5</v>
      </c>
      <c r="G290">
        <f ca="1">_xll.BDH($A290,G$6,$B$2,$B$2,"Dir=V","Dts=H")</f>
        <v>2080.5</v>
      </c>
      <c r="H290">
        <f ca="1">_xll.BDH($A290,H$6,$B$2,$B$2,"Dir=V","Dts=H")</f>
        <v>2042</v>
      </c>
      <c r="I290">
        <f ca="1">_xll.BDH($A290,I$6,$B$2,$B$2,"Dir=V","Dts=H")</f>
        <v>2076.5</v>
      </c>
      <c r="J290" t="s">
        <v>1421</v>
      </c>
      <c r="K290">
        <f t="shared" si="8"/>
        <v>2136.6666666666665</v>
      </c>
      <c r="L290">
        <f t="shared" si="9"/>
        <v>2090</v>
      </c>
      <c r="M290" t="str">
        <f>_xll.BDS(A290,"BEST_ANALYST_RECS_BULK","headers=n","startrow",MATCH(1,_xll.BDS(A290,"BEST_ANALYST_RECS_BULK","headers=n","endcol=9","startcol=9","array=t"),0),"endrow",MATCH(1,_xll.BDS(A290,"BEST_ANALYST_RECS_BULK","headers=n","endcol=9","startcol=9","array=t"),0),"cols=10;rows=1")</f>
        <v>BNP Paribas Exane</v>
      </c>
      <c r="N290" t="s">
        <v>1285</v>
      </c>
      <c r="O290" t="s">
        <v>39</v>
      </c>
      <c r="P290">
        <v>1</v>
      </c>
      <c r="Q290" t="s">
        <v>18</v>
      </c>
      <c r="R290">
        <v>2090</v>
      </c>
      <c r="S290" t="s">
        <v>19</v>
      </c>
      <c r="T290" s="2">
        <v>45736</v>
      </c>
      <c r="U290">
        <v>1</v>
      </c>
      <c r="V290">
        <v>25.53</v>
      </c>
      <c r="W290" t="str">
        <f>_xll.BDS(A290,"BEST_ANALYST_RECS_BULK","headers=n","startrow",MATCH(2,_xll.BDS(A290,"BEST_ANALYST_RECS_BULK","headers=n","endcol=9","startcol=9","array=t"),0),"endrow",MATCH(2,_xll.BDS(A290,"BEST_ANALYST_RECS_BULK","headers=n","endcol=9","startcol=9","array=t"),0),"cols=10;rows=1")</f>
        <v>Deutsche Bank</v>
      </c>
      <c r="X290" t="s">
        <v>883</v>
      </c>
      <c r="Y290" t="s">
        <v>28</v>
      </c>
      <c r="Z290">
        <v>3</v>
      </c>
      <c r="AA290" t="s">
        <v>23</v>
      </c>
      <c r="AB290">
        <v>2020</v>
      </c>
      <c r="AC290" t="s">
        <v>22</v>
      </c>
      <c r="AD290" s="2">
        <v>45719</v>
      </c>
      <c r="AE290">
        <v>2</v>
      </c>
      <c r="AF290">
        <v>20.77</v>
      </c>
      <c r="AG290" t="str">
        <f>_xll.BDS(A290,"BEST_ANALYST_RECS_BULK","headers=n","startrow",MATCH(3,_xll.BDS(A290,"BEST_ANALYST_RECS_BULK","headers=n","endcol=9","startcol=9","array=t"),0),"endrow",MATCH(3,_xll.BDS(A290,"BEST_ANALYST_RECS_BULK","headers=n","endcol=9","startcol=9","array=t"),0),"cols=10;rows=1")</f>
        <v>Goldman Sachs</v>
      </c>
      <c r="AH290" t="s">
        <v>1428</v>
      </c>
      <c r="AI290" t="s">
        <v>30</v>
      </c>
      <c r="AJ290">
        <v>1</v>
      </c>
      <c r="AK290" t="s">
        <v>18</v>
      </c>
      <c r="AL290">
        <v>2300</v>
      </c>
      <c r="AM290" t="s">
        <v>22</v>
      </c>
      <c r="AN290" s="2">
        <v>45693</v>
      </c>
      <c r="AO290">
        <v>3</v>
      </c>
      <c r="AP290">
        <v>17.3</v>
      </c>
    </row>
    <row r="291" spans="1:42" x14ac:dyDescent="0.25">
      <c r="A291" t="s">
        <v>396</v>
      </c>
      <c r="B291">
        <f ca="1">_xll.BDH(A291,"BEST_EPS",$B$2,$B$2,"BEST_FPERIOD_OVERRIDE=1bf","fill=previous","Days=A")</f>
        <v>1.681</v>
      </c>
      <c r="C291">
        <f ca="1">_xll.BDH(A291,"BEST_EPS",$B$2,$B$2,"BEST_FPERIOD_OVERRIDE=2bf","fill=previous","Days=A")</f>
        <v>1.796</v>
      </c>
      <c r="D291">
        <f ca="1">_xll.BDH(A291,"BEST_EPS",$B$2,$B$2,"BEST_FPERIOD_OVERRIDE=3bf","fill=previous","Days=A")</f>
        <v>1.9219999999999999</v>
      </c>
      <c r="E291">
        <f ca="1">_xll.BDH(A291,"BEST_TARGET_PRICE",$B$2,$B$2,"fill=previous","Days=A")</f>
        <v>4914.2309999999998</v>
      </c>
      <c r="F291">
        <f ca="1">_xll.BDH($A291,F$6,$B$2,$B$2,"Dir=V","Dts=H")</f>
        <v>3984</v>
      </c>
      <c r="G291">
        <f ca="1">_xll.BDH($A291,G$6,$B$2,$B$2,"Dir=V","Dts=H")</f>
        <v>4050</v>
      </c>
      <c r="H291">
        <f ca="1">_xll.BDH($A291,H$6,$B$2,$B$2,"Dir=V","Dts=H")</f>
        <v>3978</v>
      </c>
      <c r="I291">
        <f ca="1">_xll.BDH($A291,I$6,$B$2,$B$2,"Dir=V","Dts=H")</f>
        <v>4050</v>
      </c>
      <c r="J291" t="s">
        <v>1421</v>
      </c>
      <c r="K291">
        <f t="shared" si="8"/>
        <v>4578.43</v>
      </c>
      <c r="L291">
        <f t="shared" si="9"/>
        <v>4200</v>
      </c>
      <c r="M291" t="str">
        <f>_xll.BDS(A291,"BEST_ANALYST_RECS_BULK","headers=n","startrow",MATCH(1,_xll.BDS(A291,"BEST_ANALYST_RECS_BULK","headers=n","endcol=9","startcol=9","array=t"),0),"endrow",MATCH(1,_xll.BDS(A291,"BEST_ANALYST_RECS_BULK","headers=n","endcol=9","startcol=9","array=t"),0),"cols=10;rows=1")</f>
        <v>Shore Capital</v>
      </c>
      <c r="N291" t="s">
        <v>1262</v>
      </c>
      <c r="O291" t="s">
        <v>28</v>
      </c>
      <c r="P291">
        <v>3</v>
      </c>
      <c r="Q291" t="s">
        <v>18</v>
      </c>
      <c r="R291">
        <v>4200</v>
      </c>
      <c r="S291" t="s">
        <v>19</v>
      </c>
      <c r="T291" s="2">
        <v>45672</v>
      </c>
      <c r="U291">
        <v>1</v>
      </c>
      <c r="V291">
        <v>25.33</v>
      </c>
      <c r="W291" t="str">
        <f>_xll.BDS(A291,"BEST_ANALYST_RECS_BULK","headers=n","startrow",MATCH(2,_xll.BDS(A291,"BEST_ANALYST_RECS_BULK","headers=n","endcol=9","startcol=9","array=t"),0),"endrow",MATCH(2,_xll.BDS(A291,"BEST_ANALYST_RECS_BULK","headers=n","endcol=9","startcol=9","array=t"),0),"cols=10;rows=1")</f>
        <v>Berenberg</v>
      </c>
      <c r="X291" t="s">
        <v>1316</v>
      </c>
      <c r="Y291" t="s">
        <v>20</v>
      </c>
      <c r="Z291">
        <v>5</v>
      </c>
      <c r="AA291" t="s">
        <v>18</v>
      </c>
      <c r="AB291">
        <v>5200</v>
      </c>
      <c r="AC291" t="s">
        <v>19</v>
      </c>
      <c r="AD291" s="2">
        <v>45727</v>
      </c>
      <c r="AE291">
        <v>2</v>
      </c>
      <c r="AF291">
        <v>20.13</v>
      </c>
      <c r="AG291" t="str">
        <f>_xll.BDS(A291,"BEST_ANALYST_RECS_BULK","headers=n","startrow",MATCH(3,_xll.BDS(A291,"BEST_ANALYST_RECS_BULK","headers=n","endcol=9","startcol=9","array=t"),0),"endrow",MATCH(3,_xll.BDS(A291,"BEST_ANALYST_RECS_BULK","headers=n","endcol=9","startcol=9","array=t"),0),"cols=10;rows=1")</f>
        <v>Sadif Investment Analytics</v>
      </c>
      <c r="AH291" t="s">
        <v>32</v>
      </c>
      <c r="AI291" t="s">
        <v>20</v>
      </c>
      <c r="AJ291">
        <v>5</v>
      </c>
      <c r="AK291" t="s">
        <v>18</v>
      </c>
      <c r="AL291">
        <v>4335.29</v>
      </c>
      <c r="AM291" t="s">
        <v>19</v>
      </c>
      <c r="AN291" s="2">
        <v>45727</v>
      </c>
      <c r="AO291">
        <v>3</v>
      </c>
      <c r="AP291">
        <v>19.2</v>
      </c>
    </row>
    <row r="292" spans="1:42" x14ac:dyDescent="0.25">
      <c r="A292" t="s">
        <v>492</v>
      </c>
      <c r="B292">
        <f ca="1">_xll.BDH(A292,"BEST_EPS",$B$2,$B$2,"BEST_FPERIOD_OVERRIDE=1bf","fill=previous","Days=A")</f>
        <v>0.498</v>
      </c>
      <c r="C292">
        <f ca="1">_xll.BDH(A292,"BEST_EPS",$B$2,$B$2,"BEST_FPERIOD_OVERRIDE=2bf","fill=previous","Days=A")</f>
        <v>0.71199999999999997</v>
      </c>
      <c r="D292">
        <f ca="1">_xll.BDH(A292,"BEST_EPS",$B$2,$B$2,"BEST_FPERIOD_OVERRIDE=3bf","fill=previous","Days=A")</f>
        <v>0.88500000000000001</v>
      </c>
      <c r="E292">
        <f ca="1">_xll.BDH(A292,"BEST_TARGET_PRICE",$B$2,$B$2,"fill=previous","Days=A")</f>
        <v>983.89499999999998</v>
      </c>
      <c r="F292">
        <f ca="1">_xll.BDH($A292,F$6,$B$2,$B$2,"Dir=V","Dts=H")</f>
        <v>655.20000000000005</v>
      </c>
      <c r="G292">
        <f ca="1">_xll.BDH($A292,G$6,$B$2,$B$2,"Dir=V","Dts=H")</f>
        <v>671.4</v>
      </c>
      <c r="H292">
        <f ca="1">_xll.BDH($A292,H$6,$B$2,$B$2,"Dir=V","Dts=H")</f>
        <v>650.4</v>
      </c>
      <c r="I292">
        <f ca="1">_xll.BDH($A292,I$6,$B$2,$B$2,"Dir=V","Dts=H")</f>
        <v>665.2</v>
      </c>
      <c r="J292" t="s">
        <v>1421</v>
      </c>
      <c r="K292">
        <f t="shared" si="8"/>
        <v>933.33333333333337</v>
      </c>
      <c r="L292">
        <f t="shared" si="9"/>
        <v>810</v>
      </c>
      <c r="M292" t="str">
        <f>_xll.BDS(A292,"BEST_ANALYST_RECS_BULK","headers=n","startrow",MATCH(1,_xll.BDS(A292,"BEST_ANALYST_RECS_BULK","headers=n","endcol=9","startcol=9","array=t"),0),"endrow",MATCH(1,_xll.BDS(A292,"BEST_ANALYST_RECS_BULK","headers=n","endcol=9","startcol=9","array=t"),0),"cols=10;rows=1")</f>
        <v>Goldman Sachs</v>
      </c>
      <c r="N292" t="s">
        <v>936</v>
      </c>
      <c r="O292" t="s">
        <v>25</v>
      </c>
      <c r="P292">
        <v>3</v>
      </c>
      <c r="Q292" t="s">
        <v>18</v>
      </c>
      <c r="R292">
        <v>810</v>
      </c>
      <c r="S292" t="s">
        <v>22</v>
      </c>
      <c r="T292" s="2">
        <v>45727</v>
      </c>
      <c r="U292">
        <v>1</v>
      </c>
      <c r="V292">
        <v>18.16</v>
      </c>
      <c r="W292" t="str">
        <f>_xll.BDS(A292,"BEST_ANALYST_RECS_BULK","headers=n","startrow",MATCH(2,_xll.BDS(A292,"BEST_ANALYST_RECS_BULK","headers=n","endcol=9","startcol=9","array=t"),0),"endrow",MATCH(2,_xll.BDS(A292,"BEST_ANALYST_RECS_BULK","headers=n","endcol=9","startcol=9","array=t"),0),"cols=10;rows=1")</f>
        <v>CBRE Research</v>
      </c>
      <c r="X292" t="s">
        <v>1340</v>
      </c>
      <c r="Y292" t="s">
        <v>20</v>
      </c>
      <c r="Z292">
        <v>5</v>
      </c>
      <c r="AA292" t="s">
        <v>18</v>
      </c>
      <c r="AB292">
        <v>1050</v>
      </c>
      <c r="AC292" t="s">
        <v>19</v>
      </c>
      <c r="AD292" s="2">
        <v>45630</v>
      </c>
      <c r="AE292">
        <v>2</v>
      </c>
      <c r="AF292">
        <v>4.32</v>
      </c>
      <c r="AG292" t="str">
        <f>_xll.BDS(A292,"BEST_ANALYST_RECS_BULK","headers=n","startrow",MATCH(3,_xll.BDS(A292,"BEST_ANALYST_RECS_BULK","headers=n","endcol=9","startcol=9","array=t"),0),"endrow",MATCH(3,_xll.BDS(A292,"BEST_ANALYST_RECS_BULK","headers=n","endcol=9","startcol=9","array=t"),0),"cols=10;rows=1")</f>
        <v>JP Morgan</v>
      </c>
      <c r="AH292" t="s">
        <v>1309</v>
      </c>
      <c r="AI292" t="s">
        <v>25</v>
      </c>
      <c r="AJ292">
        <v>3</v>
      </c>
      <c r="AK292" t="s">
        <v>18</v>
      </c>
      <c r="AL292">
        <v>940</v>
      </c>
      <c r="AM292" t="s">
        <v>19</v>
      </c>
      <c r="AN292" s="2">
        <v>45723</v>
      </c>
      <c r="AO292">
        <v>3</v>
      </c>
      <c r="AP292">
        <v>0</v>
      </c>
    </row>
    <row r="293" spans="1:42" x14ac:dyDescent="0.25">
      <c r="A293" t="s">
        <v>165</v>
      </c>
      <c r="B293">
        <f ca="1">_xll.BDH(A293,"BEST_EPS",$B$2,$B$2,"BEST_FPERIOD_OVERRIDE=1bf","fill=previous","Days=A")</f>
        <v>1.7490000000000001</v>
      </c>
      <c r="C293">
        <f ca="1">_xll.BDH(A293,"BEST_EPS",$B$2,$B$2,"BEST_FPERIOD_OVERRIDE=2bf","fill=previous","Days=A")</f>
        <v>1.966</v>
      </c>
      <c r="D293">
        <f ca="1">_xll.BDH(A293,"BEST_EPS",$B$2,$B$2,"BEST_FPERIOD_OVERRIDE=3bf","fill=previous","Days=A")</f>
        <v>2.2690000000000001</v>
      </c>
      <c r="E293">
        <f ca="1">_xll.BDH(A293,"BEST_TARGET_PRICE",$B$2,$B$2,"fill=previous","Days=A")</f>
        <v>4338.3130000000001</v>
      </c>
      <c r="F293">
        <f ca="1">_xll.BDH($A293,F$6,$B$2,$B$2,"Dir=V","Dts=H")</f>
        <v>3536</v>
      </c>
      <c r="G293">
        <f ca="1">_xll.BDH($A293,G$6,$B$2,$B$2,"Dir=V","Dts=H")</f>
        <v>3647</v>
      </c>
      <c r="H293">
        <f ca="1">_xll.BDH($A293,H$6,$B$2,$B$2,"Dir=V","Dts=H")</f>
        <v>3527</v>
      </c>
      <c r="I293">
        <f ca="1">_xll.BDH($A293,I$6,$B$2,$B$2,"Dir=V","Dts=H")</f>
        <v>3616</v>
      </c>
      <c r="J293" t="s">
        <v>1421</v>
      </c>
      <c r="K293">
        <f t="shared" si="8"/>
        <v>4308.8100000000004</v>
      </c>
      <c r="L293">
        <f t="shared" si="9"/>
        <v>4428</v>
      </c>
      <c r="M293" t="str">
        <f>_xll.BDS(A293,"BEST_ANALYST_RECS_BULK","headers=n","startrow",MATCH(1,_xll.BDS(A293,"BEST_ANALYST_RECS_BULK","headers=n","endcol=9","startcol=9","array=t"),0),"endrow",MATCH(1,_xll.BDS(A293,"BEST_ANALYST_RECS_BULK","headers=n","endcol=9","startcol=9","array=t"),0),"cols=10;rows=1")</f>
        <v>Redburn Atlantic</v>
      </c>
      <c r="N293" t="s">
        <v>1102</v>
      </c>
      <c r="O293" t="s">
        <v>20</v>
      </c>
      <c r="P293">
        <v>5</v>
      </c>
      <c r="Q293" t="s">
        <v>18</v>
      </c>
      <c r="R293">
        <v>4428</v>
      </c>
      <c r="S293" t="s">
        <v>19</v>
      </c>
      <c r="T293" s="2">
        <v>45709</v>
      </c>
      <c r="U293">
        <v>1</v>
      </c>
      <c r="V293">
        <v>8.83</v>
      </c>
      <c r="W293" t="str">
        <f>_xll.BDS(A293,"BEST_ANALYST_RECS_BULK","headers=n","startrow",MATCH(2,_xll.BDS(A293,"BEST_ANALYST_RECS_BULK","headers=n","endcol=9","startcol=9","array=t"),0),"endrow",MATCH(2,_xll.BDS(A293,"BEST_ANALYST_RECS_BULK","headers=n","endcol=9","startcol=9","array=t"),0),"cols=10;rows=1")</f>
        <v>Sadif Investment Analytics</v>
      </c>
      <c r="X293" t="s">
        <v>32</v>
      </c>
      <c r="Y293" t="s">
        <v>33</v>
      </c>
      <c r="Z293">
        <v>5</v>
      </c>
      <c r="AA293" t="s">
        <v>18</v>
      </c>
      <c r="AB293">
        <v>4098.43</v>
      </c>
      <c r="AC293" t="s">
        <v>19</v>
      </c>
      <c r="AD293" s="2">
        <v>45736</v>
      </c>
      <c r="AE293">
        <v>2</v>
      </c>
      <c r="AF293">
        <v>6.45</v>
      </c>
      <c r="AG293" t="str">
        <f>_xll.BDS(A293,"BEST_ANALYST_RECS_BULK","headers=n","startrow",MATCH(3,_xll.BDS(A293,"BEST_ANALYST_RECS_BULK","headers=n","endcol=9","startcol=9","array=t"),0),"endrow",MATCH(3,_xll.BDS(A293,"BEST_ANALYST_RECS_BULK","headers=n","endcol=9","startcol=9","array=t"),0),"cols=10;rows=1")</f>
        <v>JP Morgan</v>
      </c>
      <c r="AH293" t="s">
        <v>1161</v>
      </c>
      <c r="AI293" t="s">
        <v>24</v>
      </c>
      <c r="AJ293">
        <v>5</v>
      </c>
      <c r="AK293" t="s">
        <v>18</v>
      </c>
      <c r="AL293">
        <v>4400</v>
      </c>
      <c r="AM293" t="s">
        <v>19</v>
      </c>
      <c r="AN293" s="2">
        <v>45698</v>
      </c>
      <c r="AO293">
        <v>3</v>
      </c>
      <c r="AP293">
        <v>1.8</v>
      </c>
    </row>
    <row r="294" spans="1:42" x14ac:dyDescent="0.25">
      <c r="A294" t="s">
        <v>131</v>
      </c>
      <c r="B294">
        <f ca="1">_xll.BDH(A294,"BEST_EPS",$B$2,$B$2,"BEST_FPERIOD_OVERRIDE=1bf","fill=previous","Days=A")</f>
        <v>0.31</v>
      </c>
      <c r="C294">
        <f ca="1">_xll.BDH(A294,"BEST_EPS",$B$2,$B$2,"BEST_FPERIOD_OVERRIDE=2bf","fill=previous","Days=A")</f>
        <v>0.38400000000000001</v>
      </c>
      <c r="D294">
        <f ca="1">_xll.BDH(A294,"BEST_EPS",$B$2,$B$2,"BEST_FPERIOD_OVERRIDE=3bf","fill=previous","Days=A")</f>
        <v>0.42599999999999999</v>
      </c>
      <c r="E294">
        <f ca="1">_xll.BDH(A294,"BEST_TARGET_PRICE",$B$2,$B$2,"fill=previous","Days=A")</f>
        <v>444.07799999999997</v>
      </c>
      <c r="F294">
        <f ca="1">_xll.BDH($A294,F$6,$B$2,$B$2,"Dir=V","Dts=H")</f>
        <v>315.39999999999998</v>
      </c>
      <c r="G294">
        <f ca="1">_xll.BDH($A294,G$6,$B$2,$B$2,"Dir=V","Dts=H")</f>
        <v>320.14999999999998</v>
      </c>
      <c r="H294">
        <f ca="1">_xll.BDH($A294,H$6,$B$2,$B$2,"Dir=V","Dts=H")</f>
        <v>309.8</v>
      </c>
      <c r="I294">
        <f ca="1">_xll.BDH($A294,I$6,$B$2,$B$2,"Dir=V","Dts=H")</f>
        <v>310</v>
      </c>
      <c r="J294" t="s">
        <v>1421</v>
      </c>
      <c r="K294" t="e">
        <f t="shared" si="8"/>
        <v>#DIV/0!</v>
      </c>
      <c r="L294">
        <f t="shared" ca="1" si="9"/>
        <v>444.07799999999997</v>
      </c>
      <c r="M294" t="str">
        <f>_xll.BDS(A294,"BEST_ANALYST_RECS_BULK","headers=n","startrow",MATCH(1,_xll.BDS(A294,"BEST_ANALYST_RECS_BULK","headers=n","endcol=9","startcol=9","array=t"),0),"endrow",MATCH(1,_xll.BDS(A294,"BEST_ANALYST_RECS_BULK","headers=n","endcol=9","startcol=9","array=t"),0),"cols=10;rows=1")</f>
        <v>ISS-EVA</v>
      </c>
      <c r="N294" t="s">
        <v>32</v>
      </c>
      <c r="O294" t="s">
        <v>45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10.43</v>
      </c>
      <c r="W294" t="e">
        <f>_xll.BDS(A294,"BEST_ANALYST_RECS_BULK","headers=n","startrow",MATCH(2,_xll.BDS(A294,"BEST_ANALYST_RECS_BULK","headers=n","endcol=9","startcol=9","array=t"),0),"endrow",MATCH(2,_xll.BDS(A294,"BEST_ANALYST_RECS_BULK","headers=n","endcol=9","startcol=9","array=t"),0),"cols=10;rows=1")</f>
        <v>#N/A</v>
      </c>
      <c r="X294" t="s">
        <v>32</v>
      </c>
      <c r="Y294" t="s">
        <v>28</v>
      </c>
      <c r="Z294">
        <v>3</v>
      </c>
      <c r="AA294" t="s">
        <v>26</v>
      </c>
      <c r="AB294" t="s">
        <v>29</v>
      </c>
      <c r="AC294" t="s">
        <v>19</v>
      </c>
      <c r="AD294" s="2">
        <v>45541</v>
      </c>
      <c r="AE294">
        <v>2</v>
      </c>
      <c r="AF294">
        <v>-6.03</v>
      </c>
      <c r="AG294" t="str">
        <f>_xll.BDS(A294,"BEST_ANALYST_RECS_BULK","headers=n","startrow",MATCH(3,_xll.BDS(A294,"BEST_ANALYST_RECS_BULK","headers=n","endcol=9","startcol=9","array=t"),0),"endrow",MATCH(3,_xll.BDS(A294,"BEST_ANALYST_RECS_BULK","headers=n","endcol=9","startcol=9","array=t"),0),"cols=10;rows=1")</f>
        <v>Sadif Investment Analytics</v>
      </c>
      <c r="AH294" t="s">
        <v>32</v>
      </c>
      <c r="AI294" t="s">
        <v>28</v>
      </c>
      <c r="AJ294">
        <v>3</v>
      </c>
      <c r="AK294" t="s">
        <v>26</v>
      </c>
      <c r="AL294" t="s">
        <v>29</v>
      </c>
      <c r="AM294" t="s">
        <v>19</v>
      </c>
      <c r="AN294" s="2">
        <v>45541</v>
      </c>
      <c r="AO294">
        <v>3</v>
      </c>
      <c r="AP294">
        <v>-10.220000000000001</v>
      </c>
    </row>
    <row r="295" spans="1:42" x14ac:dyDescent="0.25">
      <c r="A295" t="s">
        <v>95</v>
      </c>
      <c r="B295">
        <f ca="1">_xll.BDH(A295,"BEST_EPS",$B$2,$B$2,"BEST_FPERIOD_OVERRIDE=1bf","fill=previous","Days=A")</f>
        <v>1.7290000000000001</v>
      </c>
      <c r="C295">
        <f ca="1">_xll.BDH(A295,"BEST_EPS",$B$2,$B$2,"BEST_FPERIOD_OVERRIDE=2bf","fill=previous","Days=A")</f>
        <v>1.899</v>
      </c>
      <c r="D295">
        <f ca="1">_xll.BDH(A295,"BEST_EPS",$B$2,$B$2,"BEST_FPERIOD_OVERRIDE=3bf","fill=previous","Days=A")</f>
        <v>2.024</v>
      </c>
      <c r="E295">
        <f ca="1">_xll.BDH(A295,"BEST_TARGET_PRICE",$B$2,$B$2,"fill=previous","Days=A")</f>
        <v>1677.5</v>
      </c>
      <c r="F295">
        <f ca="1">_xll.BDH($A295,F$6,$B$2,$B$2,"Dir=V","Dts=H")</f>
        <v>1503</v>
      </c>
      <c r="G295">
        <f ca="1">_xll.BDH($A295,G$6,$B$2,$B$2,"Dir=V","Dts=H")</f>
        <v>1522.5</v>
      </c>
      <c r="H295">
        <f ca="1">_xll.BDH($A295,H$6,$B$2,$B$2,"Dir=V","Dts=H")</f>
        <v>1500.5</v>
      </c>
      <c r="I295">
        <f ca="1">_xll.BDH($A295,I$6,$B$2,$B$2,"Dir=V","Dts=H")</f>
        <v>1511</v>
      </c>
      <c r="J295" t="s">
        <v>1421</v>
      </c>
      <c r="K295">
        <f t="shared" si="8"/>
        <v>1516.6666666666667</v>
      </c>
      <c r="L295">
        <f t="shared" si="9"/>
        <v>1500</v>
      </c>
      <c r="M295" t="str">
        <f>_xll.BDS(A295,"BEST_ANALYST_RECS_BULK","headers=n","startrow",MATCH(1,_xll.BDS(A295,"BEST_ANALYST_RECS_BULK","headers=n","endcol=9","startcol=9","array=t"),0),"endrow",MATCH(1,_xll.BDS(A295,"BEST_ANALYST_RECS_BULK","headers=n","endcol=9","startcol=9","array=t"),0),"cols=10;rows=1")</f>
        <v>JP Morgan</v>
      </c>
      <c r="N295" t="s">
        <v>909</v>
      </c>
      <c r="O295" t="s">
        <v>45</v>
      </c>
      <c r="P295">
        <v>1</v>
      </c>
      <c r="Q295" t="s">
        <v>18</v>
      </c>
      <c r="R295">
        <v>1500</v>
      </c>
      <c r="S295" t="s">
        <v>19</v>
      </c>
      <c r="T295" s="2">
        <v>45695</v>
      </c>
      <c r="U295">
        <v>1</v>
      </c>
      <c r="V295">
        <v>5.91</v>
      </c>
      <c r="W295" t="str">
        <f>_xll.BDS(A295,"BEST_ANALYST_RECS_BULK","headers=n","startrow",MATCH(2,_xll.BDS(A295,"BEST_ANALYST_RECS_BULK","headers=n","endcol=9","startcol=9","array=t"),0),"endrow",MATCH(2,_xll.BDS(A295,"BEST_ANALYST_RECS_BULK","headers=n","endcol=9","startcol=9","array=t"),0),"cols=10;rows=1")</f>
        <v>Barclays</v>
      </c>
      <c r="X295" t="s">
        <v>1287</v>
      </c>
      <c r="Y295" t="s">
        <v>36</v>
      </c>
      <c r="Z295">
        <v>3</v>
      </c>
      <c r="AA295" t="s">
        <v>18</v>
      </c>
      <c r="AB295">
        <v>1450</v>
      </c>
      <c r="AC295" t="s">
        <v>19</v>
      </c>
      <c r="AD295" s="2">
        <v>45730</v>
      </c>
      <c r="AE295">
        <v>2</v>
      </c>
      <c r="AF295">
        <v>0</v>
      </c>
      <c r="AG295" t="str">
        <f>_xll.BDS(A295,"BEST_ANALYST_RECS_BULK","headers=n","startrow",MATCH(3,_xll.BDS(A295,"BEST_ANALYST_RECS_BULK","headers=n","endcol=9","startcol=9","array=t"),0),"endrow",MATCH(3,_xll.BDS(A295,"BEST_ANALYST_RECS_BULK","headers=n","endcol=9","startcol=9","array=t"),0),"cols=10;rows=1")</f>
        <v>Berenberg</v>
      </c>
      <c r="AH295" t="s">
        <v>1380</v>
      </c>
      <c r="AI295" t="s">
        <v>20</v>
      </c>
      <c r="AJ295">
        <v>5</v>
      </c>
      <c r="AK295" t="s">
        <v>18</v>
      </c>
      <c r="AL295">
        <v>1600</v>
      </c>
      <c r="AM295" t="s">
        <v>19</v>
      </c>
      <c r="AN295" s="2">
        <v>45729</v>
      </c>
      <c r="AO295">
        <v>3</v>
      </c>
      <c r="AP295">
        <v>-5.91</v>
      </c>
    </row>
    <row r="296" spans="1:42" x14ac:dyDescent="0.25">
      <c r="A296" t="s">
        <v>458</v>
      </c>
      <c r="B296">
        <f ca="1">_xll.BDH(A296,"BEST_EPS",$B$2,$B$2,"BEST_FPERIOD_OVERRIDE=1bf","fill=previous","Days=A")</f>
        <v>0.67600000000000005</v>
      </c>
      <c r="C296">
        <f ca="1">_xll.BDH(A296,"BEST_EPS",$B$2,$B$2,"BEST_FPERIOD_OVERRIDE=2bf","fill=previous","Days=A")</f>
        <v>0.69699999999999995</v>
      </c>
      <c r="D296">
        <f ca="1">_xll.BDH(A296,"BEST_EPS",$B$2,$B$2,"BEST_FPERIOD_OVERRIDE=3bf","fill=previous","Days=A")</f>
        <v>0.73799999999999999</v>
      </c>
      <c r="E296">
        <f ca="1">_xll.BDH(A296,"BEST_TARGET_PRICE",$B$2,$B$2,"fill=previous","Days=A")</f>
        <v>1125</v>
      </c>
      <c r="F296">
        <f ca="1">_xll.BDH($A296,F$6,$B$2,$B$2,"Dir=V","Dts=H")</f>
        <v>1108.5</v>
      </c>
      <c r="G296">
        <f ca="1">_xll.BDH($A296,G$6,$B$2,$B$2,"Dir=V","Dts=H")</f>
        <v>1109</v>
      </c>
      <c r="H296">
        <f ca="1">_xll.BDH($A296,H$6,$B$2,$B$2,"Dir=V","Dts=H")</f>
        <v>1108</v>
      </c>
      <c r="I296">
        <f ca="1">_xll.BDH($A296,I$6,$B$2,$B$2,"Dir=V","Dts=H")</f>
        <v>1108.5</v>
      </c>
      <c r="J296" t="s">
        <v>1421</v>
      </c>
      <c r="K296">
        <f t="shared" si="8"/>
        <v>1140</v>
      </c>
      <c r="L296">
        <f t="shared" si="9"/>
        <v>1140</v>
      </c>
      <c r="M296" t="str">
        <f>_xll.BDS(A296,"BEST_ANALYST_RECS_BULK","headers=n","startrow",MATCH(1,_xll.BDS(A296,"BEST_ANALYST_RECS_BULK","headers=n","endcol=9","startcol=9","array=t"),0),"endrow",MATCH(1,_xll.BDS(A296,"BEST_ANALYST_RECS_BULK","headers=n","endcol=9","startcol=9","array=t"),0),"cols=10;rows=1")</f>
        <v>Shore Capital</v>
      </c>
      <c r="N296" t="s">
        <v>929</v>
      </c>
      <c r="O296" t="s">
        <v>20</v>
      </c>
      <c r="P296">
        <v>5</v>
      </c>
      <c r="Q296" t="s">
        <v>18</v>
      </c>
      <c r="R296" t="s">
        <v>29</v>
      </c>
      <c r="S296" t="s">
        <v>19</v>
      </c>
      <c r="T296" s="2">
        <v>45596</v>
      </c>
      <c r="U296">
        <v>1</v>
      </c>
      <c r="V296">
        <v>63.99</v>
      </c>
      <c r="W296" t="str">
        <f>_xll.BDS(A296,"BEST_ANALYST_RECS_BULK","headers=n","startrow",MATCH(2,_xll.BDS(A296,"BEST_ANALYST_RECS_BULK","headers=n","endcol=9","startcol=9","array=t"),0),"endrow",MATCH(2,_xll.BDS(A296,"BEST_ANALYST_RECS_BULK","headers=n","endcol=9","startcol=9","array=t"),0),"cols=10;rows=1")</f>
        <v>Jefferies</v>
      </c>
      <c r="X296" t="s">
        <v>930</v>
      </c>
      <c r="Y296" t="s">
        <v>28</v>
      </c>
      <c r="Z296">
        <v>3</v>
      </c>
      <c r="AA296" t="s">
        <v>18</v>
      </c>
      <c r="AB296">
        <v>1140</v>
      </c>
      <c r="AC296" t="s">
        <v>19</v>
      </c>
      <c r="AD296" s="2">
        <v>45594</v>
      </c>
      <c r="AE296">
        <v>2</v>
      </c>
      <c r="AF296">
        <v>62.82</v>
      </c>
      <c r="AG296" t="str">
        <f>_xll.BDS(A296,"BEST_ANALYST_RECS_BULK","headers=n","startrow",MATCH(3,_xll.BDS(A296,"BEST_ANALYST_RECS_BULK","headers=n","endcol=9","startcol=9","array=t"),0),"endrow",MATCH(3,_xll.BDS(A296,"BEST_ANALYST_RECS_BULK","headers=n","endcol=9","startcol=9","array=t"),0),"cols=10;rows=1")</f>
        <v>Peel Hunt</v>
      </c>
      <c r="AH296" t="s">
        <v>987</v>
      </c>
      <c r="AI296" t="s">
        <v>28</v>
      </c>
      <c r="AJ296">
        <v>3</v>
      </c>
      <c r="AK296" t="s">
        <v>26</v>
      </c>
      <c r="AL296">
        <v>1140</v>
      </c>
      <c r="AM296" t="s">
        <v>22</v>
      </c>
      <c r="AN296" s="2">
        <v>45513</v>
      </c>
      <c r="AO296">
        <v>3</v>
      </c>
      <c r="AP296">
        <v>58.79</v>
      </c>
    </row>
    <row r="297" spans="1:42" x14ac:dyDescent="0.25">
      <c r="A297" t="s">
        <v>326</v>
      </c>
      <c r="B297">
        <f ca="1">_xll.BDH(A297,"BEST_EPS",$B$2,$B$2,"BEST_FPERIOD_OVERRIDE=1bf","fill=previous","Days=A")</f>
        <v>0.99299999999999999</v>
      </c>
      <c r="C297">
        <f ca="1">_xll.BDH(A297,"BEST_EPS",$B$2,$B$2,"BEST_FPERIOD_OVERRIDE=2bf","fill=previous","Days=A")</f>
        <v>1.0680000000000001</v>
      </c>
      <c r="D297">
        <f ca="1">_xll.BDH(A297,"BEST_EPS",$B$2,$B$2,"BEST_FPERIOD_OVERRIDE=3bf","fill=previous","Days=A")</f>
        <v>1.149</v>
      </c>
      <c r="E297">
        <f ca="1">_xll.BDH(A297,"BEST_TARGET_PRICE",$B$2,$B$2,"fill=previous","Days=A")</f>
        <v>2912.7779999999998</v>
      </c>
      <c r="F297">
        <f ca="1">_xll.BDH($A297,F$6,$B$2,$B$2,"Dir=V","Dts=H")</f>
        <v>2673</v>
      </c>
      <c r="G297">
        <f ca="1">_xll.BDH($A297,G$6,$B$2,$B$2,"Dir=V","Dts=H")</f>
        <v>2685</v>
      </c>
      <c r="H297">
        <f ca="1">_xll.BDH($A297,H$6,$B$2,$B$2,"Dir=V","Dts=H")</f>
        <v>2656</v>
      </c>
      <c r="I297">
        <f ca="1">_xll.BDH($A297,I$6,$B$2,$B$2,"Dir=V","Dts=H")</f>
        <v>2673</v>
      </c>
      <c r="J297" t="s">
        <v>1421</v>
      </c>
      <c r="K297">
        <f t="shared" si="8"/>
        <v>2941.6666666666665</v>
      </c>
      <c r="L297">
        <f t="shared" si="9"/>
        <v>3100</v>
      </c>
      <c r="M297" t="str">
        <f>_xll.BDS(A297,"BEST_ANALYST_RECS_BULK","headers=n","startrow",MATCH(1,_xll.BDS(A297,"BEST_ANALYST_RECS_BULK","headers=n","endcol=9","startcol=9","array=t"),0),"endrow",MATCH(1,_xll.BDS(A297,"BEST_ANALYST_RECS_BULK","headers=n","endcol=9","startcol=9","array=t"),0),"cols=10;rows=1")</f>
        <v>Investec</v>
      </c>
      <c r="N297" t="s">
        <v>940</v>
      </c>
      <c r="O297" t="s">
        <v>28</v>
      </c>
      <c r="P297">
        <v>3</v>
      </c>
      <c r="Q297" t="s">
        <v>18</v>
      </c>
      <c r="R297">
        <v>3100</v>
      </c>
      <c r="S297" t="s">
        <v>22</v>
      </c>
      <c r="T297" s="2">
        <v>45729</v>
      </c>
      <c r="U297">
        <v>1</v>
      </c>
      <c r="V297">
        <v>34.479999999999997</v>
      </c>
      <c r="W297" t="str">
        <f>_xll.BDS(A297,"BEST_ANALYST_RECS_BULK","headers=n","startrow",MATCH(2,_xll.BDS(A297,"BEST_ANALYST_RECS_BULK","headers=n","endcol=9","startcol=9","array=t"),0),"endrow",MATCH(2,_xll.BDS(A297,"BEST_ANALYST_RECS_BULK","headers=n","endcol=9","startcol=9","array=t"),0),"cols=10;rows=1")</f>
        <v>Barclays</v>
      </c>
      <c r="X297" t="s">
        <v>1020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45729</v>
      </c>
      <c r="AE297">
        <v>2</v>
      </c>
      <c r="AF297">
        <v>17.399999999999999</v>
      </c>
      <c r="AG297" t="str">
        <f>_xll.BDS(A297,"BEST_ANALYST_RECS_BULK","headers=n","startrow",MATCH(3,_xll.BDS(A297,"BEST_ANALYST_RECS_BULK","headers=n","endcol=9","startcol=9","array=t"),0),"endrow",MATCH(3,_xll.BDS(A297,"BEST_ANALYST_RECS_BULK","headers=n","endcol=9","startcol=9","array=t"),0),"cols=10;rows=1")</f>
        <v>HSBC</v>
      </c>
      <c r="AH297" t="s">
        <v>979</v>
      </c>
      <c r="AI297" t="s">
        <v>28</v>
      </c>
      <c r="AJ297">
        <v>3</v>
      </c>
      <c r="AK297" t="s">
        <v>18</v>
      </c>
      <c r="AL297">
        <v>2800</v>
      </c>
      <c r="AM297" t="s">
        <v>19</v>
      </c>
      <c r="AN297" s="2">
        <v>45729</v>
      </c>
      <c r="AO297">
        <v>3</v>
      </c>
      <c r="AP297">
        <v>4.3499999999999996</v>
      </c>
    </row>
    <row r="298" spans="1:42" x14ac:dyDescent="0.25">
      <c r="A298" t="s">
        <v>159</v>
      </c>
      <c r="B298">
        <f ca="1">_xll.BDH(A298,"BEST_EPS",$B$2,$B$2,"BEST_FPERIOD_OVERRIDE=1bf","fill=previous","Days=A")</f>
        <v>0.19400000000000001</v>
      </c>
      <c r="C298">
        <f ca="1">_xll.BDH(A298,"BEST_EPS",$B$2,$B$2,"BEST_FPERIOD_OVERRIDE=2bf","fill=previous","Days=A")</f>
        <v>0.21099999999999999</v>
      </c>
      <c r="D298">
        <f ca="1">_xll.BDH(A298,"BEST_EPS",$B$2,$B$2,"BEST_FPERIOD_OVERRIDE=3bf","fill=previous","Days=A")</f>
        <v>0.22900000000000001</v>
      </c>
      <c r="E298">
        <f ca="1">_xll.BDH(A298,"BEST_TARGET_PRICE",$B$2,$B$2,"fill=previous","Days=A")</f>
        <v>408.76499999999999</v>
      </c>
      <c r="F298">
        <f ca="1">_xll.BDH($A298,F$6,$B$2,$B$2,"Dir=V","Dts=H")</f>
        <v>394.8</v>
      </c>
      <c r="G298">
        <f ca="1">_xll.BDH($A298,G$6,$B$2,$B$2,"Dir=V","Dts=H")</f>
        <v>398.3</v>
      </c>
      <c r="H298">
        <f ca="1">_xll.BDH($A298,H$6,$B$2,$B$2,"Dir=V","Dts=H")</f>
        <v>393.2</v>
      </c>
      <c r="I298">
        <f ca="1">_xll.BDH($A298,I$6,$B$2,$B$2,"Dir=V","Dts=H")</f>
        <v>393.8</v>
      </c>
      <c r="J298" t="s">
        <v>1421</v>
      </c>
      <c r="K298">
        <f t="shared" si="8"/>
        <v>440.66666666666669</v>
      </c>
      <c r="L298">
        <f t="shared" si="9"/>
        <v>445</v>
      </c>
      <c r="M298" t="str">
        <f>_xll.BDS(A298,"BEST_ANALYST_RECS_BULK","headers=n","startrow",MATCH(1,_xll.BDS(A298,"BEST_ANALYST_RECS_BULK","headers=n","endcol=9","startcol=9","array=t"),0),"endrow",MATCH(1,_xll.BDS(A298,"BEST_ANALYST_RECS_BULK","headers=n","endcol=9","startcol=9","array=t"),0),"cols=10;rows=1")</f>
        <v>Barclays</v>
      </c>
      <c r="N298" t="s">
        <v>856</v>
      </c>
      <c r="O298" t="s">
        <v>24</v>
      </c>
      <c r="P298">
        <v>5</v>
      </c>
      <c r="Q298" t="s">
        <v>18</v>
      </c>
      <c r="R298">
        <v>445</v>
      </c>
      <c r="S298" t="s">
        <v>19</v>
      </c>
      <c r="T298" s="2">
        <v>45719</v>
      </c>
      <c r="U298">
        <v>1</v>
      </c>
      <c r="V298">
        <v>25.93</v>
      </c>
      <c r="W298" t="str">
        <f>_xll.BDS(A298,"BEST_ANALYST_RECS_BULK","headers=n","startrow",MATCH(2,_xll.BDS(A298,"BEST_ANALYST_RECS_BULK","headers=n","endcol=9","startcol=9","array=t"),0),"endrow",MATCH(2,_xll.BDS(A298,"BEST_ANALYST_RECS_BULK","headers=n","endcol=9","startcol=9","array=t"),0),"cols=10;rows=1")</f>
        <v>Redburn Atlantic</v>
      </c>
      <c r="X298" t="s">
        <v>1323</v>
      </c>
      <c r="Y298" t="s">
        <v>20</v>
      </c>
      <c r="Z298">
        <v>5</v>
      </c>
      <c r="AA298" t="s">
        <v>18</v>
      </c>
      <c r="AB298">
        <v>420</v>
      </c>
      <c r="AC298" t="s">
        <v>19</v>
      </c>
      <c r="AD298" s="2">
        <v>45726</v>
      </c>
      <c r="AE298">
        <v>2</v>
      </c>
      <c r="AF298">
        <v>23.63</v>
      </c>
      <c r="AG298" t="str">
        <f>_xll.BDS(A298,"BEST_ANALYST_RECS_BULK","headers=n","startrow",MATCH(3,_xll.BDS(A298,"BEST_ANALYST_RECS_BULK","headers=n","endcol=9","startcol=9","array=t"),0),"endrow",MATCH(3,_xll.BDS(A298,"BEST_ANALYST_RECS_BULK","headers=n","endcol=9","startcol=9","array=t"),0),"cols=10;rows=1")</f>
        <v>Berenberg</v>
      </c>
      <c r="AH298" t="s">
        <v>1296</v>
      </c>
      <c r="AI298" t="s">
        <v>20</v>
      </c>
      <c r="AJ298">
        <v>5</v>
      </c>
      <c r="AK298" t="s">
        <v>18</v>
      </c>
      <c r="AL298">
        <v>457</v>
      </c>
      <c r="AM298" t="s">
        <v>19</v>
      </c>
      <c r="AN298" s="2">
        <v>45716</v>
      </c>
      <c r="AO298">
        <v>3</v>
      </c>
      <c r="AP298">
        <v>22.75</v>
      </c>
    </row>
    <row r="299" spans="1:42" x14ac:dyDescent="0.25">
      <c r="A299" t="s">
        <v>77</v>
      </c>
      <c r="B299">
        <f ca="1">_xll.BDH(A299,"BEST_EPS",$B$2,$B$2,"BEST_FPERIOD_OVERRIDE=1bf","fill=previous","Days=A")</f>
        <v>1.33</v>
      </c>
      <c r="C299">
        <f ca="1">_xll.BDH(A299,"BEST_EPS",$B$2,$B$2,"BEST_FPERIOD_OVERRIDE=2bf","fill=previous","Days=A")</f>
        <v>1.4359999999999999</v>
      </c>
      <c r="D299">
        <f ca="1">_xll.BDH(A299,"BEST_EPS",$B$2,$B$2,"BEST_FPERIOD_OVERRIDE=3bf","fill=previous","Days=A")</f>
        <v>1.554</v>
      </c>
      <c r="E299">
        <f ca="1">_xll.BDH(A299,"BEST_TARGET_PRICE",$B$2,$B$2,"fill=previous","Days=A")</f>
        <v>965.03700000000003</v>
      </c>
      <c r="F299">
        <f ca="1">_xll.BDH($A299,F$6,$B$2,$B$2,"Dir=V","Dts=H")</f>
        <v>893</v>
      </c>
      <c r="G299">
        <f ca="1">_xll.BDH($A299,G$6,$B$2,$B$2,"Dir=V","Dts=H")</f>
        <v>894.3</v>
      </c>
      <c r="H299">
        <f ca="1">_xll.BDH($A299,H$6,$B$2,$B$2,"Dir=V","Dts=H")</f>
        <v>873.2</v>
      </c>
      <c r="I299">
        <f ca="1">_xll.BDH($A299,I$6,$B$2,$B$2,"Dir=V","Dts=H")</f>
        <v>876.1</v>
      </c>
      <c r="J299" t="s">
        <v>1421</v>
      </c>
      <c r="K299">
        <f t="shared" si="8"/>
        <v>1042.6200000000001</v>
      </c>
      <c r="L299">
        <f t="shared" si="9"/>
        <v>1017.94</v>
      </c>
      <c r="M299" t="e">
        <f>_xll.BDS(A299,"BEST_ANALYST_RECS_BULK","headers=n","startrow",MATCH(1,_xll.BDS(A299,"BEST_ANALYST_RECS_BULK","headers=n","endcol=9","startcol=9","array=t"),0),"endrow",MATCH(1,_xll.BDS(A299,"BEST_ANALYST_RECS_BULK","headers=n","endcol=9","startcol=9","array=t"),0),"cols=10;rows=1")</f>
        <v>#N/A</v>
      </c>
      <c r="N299" t="s">
        <v>1368</v>
      </c>
      <c r="O299" t="s">
        <v>17</v>
      </c>
      <c r="P299">
        <v>5</v>
      </c>
      <c r="Q299" t="s">
        <v>18</v>
      </c>
      <c r="R299">
        <v>1017.94</v>
      </c>
      <c r="S299" t="s">
        <v>19</v>
      </c>
      <c r="T299" s="2">
        <v>45730</v>
      </c>
      <c r="U299">
        <v>1</v>
      </c>
      <c r="V299">
        <v>58.13</v>
      </c>
      <c r="W299" t="str">
        <f>_xll.BDS(A299,"BEST_ANALYST_RECS_BULK","headers=n","startrow",MATCH(2,_xll.BDS(A299,"BEST_ANALYST_RECS_BULK","headers=n","endcol=9","startcol=9","array=t"),0),"endrow",MATCH(2,_xll.BDS(A299,"BEST_ANALYST_RECS_BULK","headers=n","endcol=9","startcol=9","array=t"),0),"cols=10;rows=1")</f>
        <v>CICC</v>
      </c>
      <c r="X299" t="s">
        <v>1368</v>
      </c>
      <c r="Y299" t="s">
        <v>17</v>
      </c>
      <c r="Z299">
        <v>5</v>
      </c>
      <c r="AA299" t="s">
        <v>18</v>
      </c>
      <c r="AB299">
        <v>1017.94</v>
      </c>
      <c r="AC299" t="s">
        <v>19</v>
      </c>
      <c r="AD299" s="2">
        <v>45730</v>
      </c>
      <c r="AE299">
        <v>2</v>
      </c>
      <c r="AF299">
        <v>62.43</v>
      </c>
      <c r="AG299" t="str">
        <f>_xll.BDS(A299,"BEST_ANALYST_RECS_BULK","headers=n","startrow",MATCH(3,_xll.BDS(A299,"BEST_ANALYST_RECS_BULK","headers=n","endcol=9","startcol=9","array=t"),0),"endrow",MATCH(3,_xll.BDS(A299,"BEST_ANALYST_RECS_BULK","headers=n","endcol=9","startcol=9","array=t"),0),"cols=10;rows=1")</f>
        <v>China Securities Co., Ltd.</v>
      </c>
      <c r="AH299" t="s">
        <v>1064</v>
      </c>
      <c r="AI299" t="s">
        <v>20</v>
      </c>
      <c r="AJ299">
        <v>5</v>
      </c>
      <c r="AK299" t="s">
        <v>18</v>
      </c>
      <c r="AL299">
        <v>1091.98</v>
      </c>
      <c r="AM299" t="s">
        <v>27</v>
      </c>
      <c r="AN299" s="2">
        <v>45728</v>
      </c>
      <c r="AO299">
        <v>3</v>
      </c>
      <c r="AP299">
        <v>58.2</v>
      </c>
    </row>
    <row r="300" spans="1:42" x14ac:dyDescent="0.25">
      <c r="A300" t="s">
        <v>454</v>
      </c>
      <c r="B300">
        <f ca="1">_xll.BDH(A300,"BEST_EPS",$B$2,$B$2,"BEST_FPERIOD_OVERRIDE=1bf","fill=previous","Days=A")</f>
        <v>0.47399999999999998</v>
      </c>
      <c r="C300">
        <f ca="1">_xll.BDH(A300,"BEST_EPS",$B$2,$B$2,"BEST_FPERIOD_OVERRIDE=2bf","fill=previous","Days=A")</f>
        <v>0.52700000000000002</v>
      </c>
      <c r="D300">
        <f ca="1">_xll.BDH(A300,"BEST_EPS",$B$2,$B$2,"BEST_FPERIOD_OVERRIDE=3bf","fill=previous","Days=A")</f>
        <v>0.58399999999999996</v>
      </c>
      <c r="E300">
        <f ca="1">_xll.BDH(A300,"BEST_TARGET_PRICE",$B$2,$B$2,"fill=previous","Days=A")</f>
        <v>931.65700000000004</v>
      </c>
      <c r="F300">
        <f ca="1">_xll.BDH($A300,F$6,$B$2,$B$2,"Dir=V","Dts=H")</f>
        <v>750</v>
      </c>
      <c r="G300">
        <f ca="1">_xll.BDH($A300,G$6,$B$2,$B$2,"Dir=V","Dts=H")</f>
        <v>762.5</v>
      </c>
      <c r="H300">
        <f ca="1">_xll.BDH($A300,H$6,$B$2,$B$2,"Dir=V","Dts=H")</f>
        <v>749.5</v>
      </c>
      <c r="I300">
        <f ca="1">_xll.BDH($A300,I$6,$B$2,$B$2,"Dir=V","Dts=H")</f>
        <v>751</v>
      </c>
      <c r="J300" t="s">
        <v>1421</v>
      </c>
      <c r="K300">
        <f t="shared" si="8"/>
        <v>862.1</v>
      </c>
      <c r="L300">
        <f t="shared" si="9"/>
        <v>900</v>
      </c>
      <c r="M300" t="str">
        <f>_xll.BDS(A300,"BEST_ANALYST_RECS_BULK","headers=n","startrow",MATCH(1,_xll.BDS(A300,"BEST_ANALYST_RECS_BULK","headers=n","endcol=9","startcol=9","array=t"),0),"endrow",MATCH(1,_xll.BDS(A300,"BEST_ANALYST_RECS_BULK","headers=n","endcol=9","startcol=9","array=t"),0),"cols=10;rows=1")</f>
        <v>RBC Capital</v>
      </c>
      <c r="N300" t="s">
        <v>1008</v>
      </c>
      <c r="O300" t="s">
        <v>46</v>
      </c>
      <c r="P300">
        <v>3</v>
      </c>
      <c r="Q300" t="s">
        <v>18</v>
      </c>
      <c r="R300">
        <v>900</v>
      </c>
      <c r="S300" t="s">
        <v>22</v>
      </c>
      <c r="T300" s="2">
        <v>45716</v>
      </c>
      <c r="U300">
        <v>1</v>
      </c>
      <c r="V300">
        <v>12</v>
      </c>
      <c r="W300" t="str">
        <f>_xll.BDS(A300,"BEST_ANALYST_RECS_BULK","headers=n","startrow",MATCH(2,_xll.BDS(A300,"BEST_ANALYST_RECS_BULK","headers=n","endcol=9","startcol=9","array=t"),0),"endrow",MATCH(2,_xll.BDS(A300,"BEST_ANALYST_RECS_BULK","headers=n","endcol=9","startcol=9","array=t"),0),"cols=10;rows=1")</f>
        <v>ISS-EVA</v>
      </c>
      <c r="X300" t="s">
        <v>32</v>
      </c>
      <c r="Y300" t="s">
        <v>45</v>
      </c>
      <c r="Z300">
        <v>1</v>
      </c>
      <c r="AA300" t="s">
        <v>26</v>
      </c>
      <c r="AB300" t="s">
        <v>29</v>
      </c>
      <c r="AC300" t="s">
        <v>19</v>
      </c>
      <c r="AD300" s="2">
        <v>45129</v>
      </c>
      <c r="AE300">
        <v>2</v>
      </c>
      <c r="AF300">
        <v>10.59</v>
      </c>
      <c r="AG300" t="str">
        <f>_xll.BDS(A300,"BEST_ANALYST_RECS_BULK","headers=n","startrow",MATCH(3,_xll.BDS(A300,"BEST_ANALYST_RECS_BULK","headers=n","endcol=9","startcol=9","array=t"),0),"endrow",MATCH(3,_xll.BDS(A300,"BEST_ANALYST_RECS_BULK","headers=n","endcol=9","startcol=9","array=t"),0),"cols=10;rows=1")</f>
        <v>JP Morgan</v>
      </c>
      <c r="AH300" t="s">
        <v>941</v>
      </c>
      <c r="AI300" t="s">
        <v>25</v>
      </c>
      <c r="AJ300">
        <v>3</v>
      </c>
      <c r="AK300" t="s">
        <v>18</v>
      </c>
      <c r="AL300">
        <v>824.2</v>
      </c>
      <c r="AM300" t="s">
        <v>19</v>
      </c>
      <c r="AN300" s="2">
        <v>45721</v>
      </c>
      <c r="AO300">
        <v>3</v>
      </c>
      <c r="AP300">
        <v>0</v>
      </c>
    </row>
    <row r="301" spans="1:42" x14ac:dyDescent="0.25">
      <c r="A301" t="s">
        <v>322</v>
      </c>
      <c r="B301">
        <f ca="1">_xll.BDH(A301,"BEST_EPS",$B$2,$B$2,"BEST_FPERIOD_OVERRIDE=1bf","fill=previous","Days=A")</f>
        <v>0.64500000000000002</v>
      </c>
      <c r="C301">
        <f ca="1">_xll.BDH(A301,"BEST_EPS",$B$2,$B$2,"BEST_FPERIOD_OVERRIDE=2bf","fill=previous","Days=A")</f>
        <v>0.70399999999999996</v>
      </c>
      <c r="D301">
        <f ca="1">_xll.BDH(A301,"BEST_EPS",$B$2,$B$2,"BEST_FPERIOD_OVERRIDE=3bf","fill=previous","Days=A")</f>
        <v>0.77100000000000002</v>
      </c>
      <c r="E301">
        <f ca="1">_xll.BDH(A301,"BEST_TARGET_PRICE",$B$2,$B$2,"fill=previous","Days=A")</f>
        <v>397.25700000000001</v>
      </c>
      <c r="F301">
        <f ca="1">_xll.BDH($A301,F$6,$B$2,$B$2,"Dir=V","Dts=H")</f>
        <v>295.89999999999998</v>
      </c>
      <c r="G301">
        <f ca="1">_xll.BDH($A301,G$6,$B$2,$B$2,"Dir=V","Dts=H")</f>
        <v>300.8</v>
      </c>
      <c r="H301">
        <f ca="1">_xll.BDH($A301,H$6,$B$2,$B$2,"Dir=V","Dts=H")</f>
        <v>290.10000000000002</v>
      </c>
      <c r="I301">
        <f ca="1">_xll.BDH($A301,I$6,$B$2,$B$2,"Dir=V","Dts=H")</f>
        <v>290.60000000000002</v>
      </c>
      <c r="J301" t="s">
        <v>1421</v>
      </c>
      <c r="K301">
        <f t="shared" si="8"/>
        <v>351.77666666666664</v>
      </c>
      <c r="L301">
        <f t="shared" si="9"/>
        <v>375</v>
      </c>
      <c r="M301" t="str">
        <f>_xll.BDS(A301,"BEST_ANALYST_RECS_BULK","headers=n","startrow",MATCH(1,_xll.BDS(A301,"BEST_ANALYST_RECS_BULK","headers=n","endcol=9","startcol=9","array=t"),0),"endrow",MATCH(1,_xll.BDS(A301,"BEST_ANALYST_RECS_BULK","headers=n","endcol=9","startcol=9","array=t"),0),"cols=10;rows=1")</f>
        <v>Goldman Sachs</v>
      </c>
      <c r="N301" t="s">
        <v>1162</v>
      </c>
      <c r="O301" t="s">
        <v>25</v>
      </c>
      <c r="P301">
        <v>3</v>
      </c>
      <c r="Q301" t="s">
        <v>26</v>
      </c>
      <c r="R301">
        <v>375</v>
      </c>
      <c r="S301" t="s">
        <v>22</v>
      </c>
      <c r="T301" s="2">
        <v>45698</v>
      </c>
      <c r="U301">
        <v>1</v>
      </c>
      <c r="V301">
        <v>123.98</v>
      </c>
      <c r="W301" t="str">
        <f>_xll.BDS(A301,"BEST_ANALYST_RECS_BULK","headers=n","startrow",MATCH(2,_xll.BDS(A301,"BEST_ANALYST_RECS_BULK","headers=n","endcol=9","startcol=9","array=t"),0),"endrow",MATCH(2,_xll.BDS(A301,"BEST_ANALYST_RECS_BULK","headers=n","endcol=9","startcol=9","array=t"),0),"cols=10;rows=1")</f>
        <v>Bernstein</v>
      </c>
      <c r="X301" t="s">
        <v>1084</v>
      </c>
      <c r="Y301" t="s">
        <v>37</v>
      </c>
      <c r="Z301">
        <v>3</v>
      </c>
      <c r="AA301" t="s">
        <v>18</v>
      </c>
      <c r="AB301">
        <v>350</v>
      </c>
      <c r="AC301" t="s">
        <v>19</v>
      </c>
      <c r="AD301" s="2">
        <v>45728</v>
      </c>
      <c r="AE301">
        <v>2</v>
      </c>
      <c r="AF301">
        <v>121.25</v>
      </c>
      <c r="AG301" t="str">
        <f>_xll.BDS(A301,"BEST_ANALYST_RECS_BULK","headers=n","startrow",MATCH(3,_xll.BDS(A301,"BEST_ANALYST_RECS_BULK","headers=n","endcol=9","startcol=9","array=t"),0),"endrow",MATCH(3,_xll.BDS(A301,"BEST_ANALYST_RECS_BULK","headers=n","endcol=9","startcol=9","array=t"),0),"cols=10;rows=1")</f>
        <v>Intermoney Valores</v>
      </c>
      <c r="AH301" t="s">
        <v>1265</v>
      </c>
      <c r="AI301" t="s">
        <v>28</v>
      </c>
      <c r="AJ301">
        <v>3</v>
      </c>
      <c r="AK301" t="s">
        <v>18</v>
      </c>
      <c r="AL301">
        <v>330.33</v>
      </c>
      <c r="AM301" t="s">
        <v>19</v>
      </c>
      <c r="AN301" s="2">
        <v>45716</v>
      </c>
      <c r="AO301">
        <v>3</v>
      </c>
      <c r="AP301">
        <v>114.53</v>
      </c>
    </row>
    <row r="302" spans="1:42" x14ac:dyDescent="0.25">
      <c r="A302" t="s">
        <v>376</v>
      </c>
      <c r="B302">
        <f ca="1">_xll.BDH(A302,"BEST_EPS",$B$2,$B$2,"BEST_FPERIOD_OVERRIDE=1bf","fill=previous","Days=A")</f>
        <v>1.728</v>
      </c>
      <c r="C302">
        <f ca="1">_xll.BDH(A302,"BEST_EPS",$B$2,$B$2,"BEST_FPERIOD_OVERRIDE=2bf","fill=previous","Days=A")</f>
        <v>1.88</v>
      </c>
      <c r="D302">
        <f ca="1">_xll.BDH(A302,"BEST_EPS",$B$2,$B$2,"BEST_FPERIOD_OVERRIDE=3bf","fill=previous","Days=A")</f>
        <v>1.9610000000000001</v>
      </c>
      <c r="E302">
        <f ca="1">_xll.BDH(A302,"BEST_TARGET_PRICE",$B$2,$B$2,"fill=previous","Days=A")</f>
        <v>2589.25</v>
      </c>
      <c r="F302">
        <f ca="1">_xll.BDH($A302,F$6,$B$2,$B$2,"Dir=V","Dts=H")</f>
        <v>2088</v>
      </c>
      <c r="G302">
        <f ca="1">_xll.BDH($A302,G$6,$B$2,$B$2,"Dir=V","Dts=H")</f>
        <v>2108</v>
      </c>
      <c r="H302">
        <f ca="1">_xll.BDH($A302,H$6,$B$2,$B$2,"Dir=V","Dts=H")</f>
        <v>2052</v>
      </c>
      <c r="I302">
        <f ca="1">_xll.BDH($A302,I$6,$B$2,$B$2,"Dir=V","Dts=H")</f>
        <v>2098</v>
      </c>
      <c r="J302" t="s">
        <v>1421</v>
      </c>
      <c r="K302">
        <f t="shared" si="8"/>
        <v>2733.3333333333335</v>
      </c>
      <c r="L302">
        <f t="shared" si="9"/>
        <v>2800</v>
      </c>
      <c r="M302" t="str">
        <f>_xll.BDS(A302,"BEST_ANALYST_RECS_BULK","headers=n","startrow",MATCH(1,_xll.BDS(A302,"BEST_ANALYST_RECS_BULK","headers=n","endcol=9","startcol=9","array=t"),0),"endrow",MATCH(1,_xll.BDS(A302,"BEST_ANALYST_RECS_BULK","headers=n","endcol=9","startcol=9","array=t"),0),"cols=10;rows=1")</f>
        <v>Deutsche Bank</v>
      </c>
      <c r="N302" t="s">
        <v>1188</v>
      </c>
      <c r="O302" t="s">
        <v>20</v>
      </c>
      <c r="P302">
        <v>5</v>
      </c>
      <c r="Q302" t="s">
        <v>18</v>
      </c>
      <c r="R302">
        <v>2800</v>
      </c>
      <c r="S302" t="s">
        <v>22</v>
      </c>
      <c r="T302" s="2">
        <v>45720</v>
      </c>
      <c r="U302">
        <v>1</v>
      </c>
      <c r="V302">
        <v>18.09</v>
      </c>
      <c r="W302" t="e">
        <f>_xll.BDS(A302,"BEST_ANALYST_RECS_BULK","headers=n","startrow",MATCH(2,_xll.BDS(A302,"BEST_ANALYST_RECS_BULK","headers=n","endcol=9","startcol=9","array=t"),0),"endrow",MATCH(2,_xll.BDS(A302,"BEST_ANALYST_RECS_BULK","headers=n","endcol=9","startcol=9","array=t"),0),"cols=10;rows=1")</f>
        <v>#N/A</v>
      </c>
      <c r="X302" t="s">
        <v>1188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45720</v>
      </c>
      <c r="AE302">
        <v>2</v>
      </c>
      <c r="AF302">
        <v>14.93</v>
      </c>
      <c r="AG302" t="str">
        <f>_xll.BDS(A302,"BEST_ANALYST_RECS_BULK","headers=n","startrow",MATCH(3,_xll.BDS(A302,"BEST_ANALYST_RECS_BULK","headers=n","endcol=9","startcol=9","array=t"),0),"endrow",MATCH(3,_xll.BDS(A302,"BEST_ANALYST_RECS_BULK","headers=n","endcol=9","startcol=9","array=t"),0),"cols=10;rows=1")</f>
        <v>Peel Hunt</v>
      </c>
      <c r="AH302" t="s">
        <v>1104</v>
      </c>
      <c r="AI302" t="s">
        <v>20</v>
      </c>
      <c r="AJ302">
        <v>5</v>
      </c>
      <c r="AK302" t="s">
        <v>18</v>
      </c>
      <c r="AL302">
        <v>2600</v>
      </c>
      <c r="AM302" t="s">
        <v>22</v>
      </c>
      <c r="AN302" s="2">
        <v>45723</v>
      </c>
      <c r="AO302">
        <v>3</v>
      </c>
      <c r="AP302">
        <v>7.77</v>
      </c>
    </row>
    <row r="303" spans="1:42" x14ac:dyDescent="0.25">
      <c r="A303" t="s">
        <v>281</v>
      </c>
      <c r="B303">
        <f ca="1">_xll.BDH(A303,"BEST_EPS",$B$2,$B$2,"BEST_FPERIOD_OVERRIDE=1bf","fill=previous","Days=A")</f>
        <v>5.1449999999999996</v>
      </c>
      <c r="C303">
        <f ca="1">_xll.BDH(A303,"BEST_EPS",$B$2,$B$2,"BEST_FPERIOD_OVERRIDE=2bf","fill=previous","Days=A")</f>
        <v>5.806</v>
      </c>
      <c r="D303">
        <f ca="1">_xll.BDH(A303,"BEST_EPS",$B$2,$B$2,"BEST_FPERIOD_OVERRIDE=3bf","fill=previous","Days=A")</f>
        <v>6.5030000000000001</v>
      </c>
      <c r="E303">
        <f ca="1">_xll.BDH(A303,"BEST_TARGET_PRICE",$B$2,$B$2,"fill=previous","Days=A")</f>
        <v>9509.1669999999995</v>
      </c>
      <c r="F303">
        <f ca="1">_xll.BDH($A303,F$6,$B$2,$B$2,"Dir=V","Dts=H")</f>
        <v>8584</v>
      </c>
      <c r="G303">
        <f ca="1">_xll.BDH($A303,G$6,$B$2,$B$2,"Dir=V","Dts=H")</f>
        <v>8708</v>
      </c>
      <c r="H303">
        <f ca="1">_xll.BDH($A303,H$6,$B$2,$B$2,"Dir=V","Dts=H")</f>
        <v>8562</v>
      </c>
      <c r="I303">
        <f ca="1">_xll.BDH($A303,I$6,$B$2,$B$2,"Dir=V","Dts=H")</f>
        <v>8574</v>
      </c>
      <c r="J303" t="s">
        <v>1421</v>
      </c>
      <c r="K303">
        <f t="shared" si="8"/>
        <v>10766.666666666666</v>
      </c>
      <c r="L303">
        <f t="shared" si="9"/>
        <v>9600</v>
      </c>
      <c r="M303" t="str">
        <f>_xll.BDS(A303,"BEST_ANALYST_RECS_BULK","headers=n","startrow",MATCH(1,_xll.BDS(A303,"BEST_ANALYST_RECS_BULK","headers=n","endcol=9","startcol=9","array=t"),0),"endrow",MATCH(1,_xll.BDS(A303,"BEST_ANALYST_RECS_BULK","headers=n","endcol=9","startcol=9","array=t"),0),"cols=10;rows=1")</f>
        <v>Morgan Stanley</v>
      </c>
      <c r="N303" t="s">
        <v>1327</v>
      </c>
      <c r="O303" t="s">
        <v>44</v>
      </c>
      <c r="P303">
        <v>1</v>
      </c>
      <c r="Q303" t="s">
        <v>18</v>
      </c>
      <c r="R303">
        <v>9600</v>
      </c>
      <c r="S303" t="s">
        <v>22</v>
      </c>
      <c r="T303" s="2">
        <v>45707</v>
      </c>
      <c r="U303">
        <v>1</v>
      </c>
      <c r="V303">
        <v>12.52</v>
      </c>
      <c r="W303" t="str">
        <f>_xll.BDS(A303,"BEST_ANALYST_RECS_BULK","headers=n","startrow",MATCH(2,_xll.BDS(A303,"BEST_ANALYST_RECS_BULK","headers=n","endcol=9","startcol=9","array=t"),0),"endrow",MATCH(2,_xll.BDS(A303,"BEST_ANALYST_RECS_BULK","headers=n","endcol=9","startcol=9","array=t"),0),"cols=10;rows=1")</f>
        <v>Goldman Sachs</v>
      </c>
      <c r="X303" t="s">
        <v>936</v>
      </c>
      <c r="Y303" t="s">
        <v>20</v>
      </c>
      <c r="Z303">
        <v>5</v>
      </c>
      <c r="AA303" t="s">
        <v>18</v>
      </c>
      <c r="AB303">
        <v>11350</v>
      </c>
      <c r="AC303" t="s">
        <v>22</v>
      </c>
      <c r="AD303" s="2">
        <v>45706</v>
      </c>
      <c r="AE303">
        <v>2</v>
      </c>
      <c r="AF303">
        <v>8.11</v>
      </c>
      <c r="AG303" t="e">
        <f>_xll.BDS(A303,"BEST_ANALYST_RECS_BULK","headers=n","startrow",MATCH(3,_xll.BDS(A303,"BEST_ANALYST_RECS_BULK","headers=n","endcol=9","startcol=9","array=t"),0),"endrow",MATCH(3,_xll.BDS(A303,"BEST_ANALYST_RECS_BULK","headers=n","endcol=9","startcol=9","array=t"),0),"cols=10;rows=1")</f>
        <v>#N/A</v>
      </c>
      <c r="AH303" t="s">
        <v>936</v>
      </c>
      <c r="AI303" t="s">
        <v>20</v>
      </c>
      <c r="AJ303">
        <v>5</v>
      </c>
      <c r="AK303" t="s">
        <v>18</v>
      </c>
      <c r="AL303">
        <v>11350</v>
      </c>
      <c r="AM303" t="s">
        <v>22</v>
      </c>
      <c r="AN303" s="2">
        <v>45706</v>
      </c>
      <c r="AO303">
        <v>3</v>
      </c>
      <c r="AP303">
        <v>7.76</v>
      </c>
    </row>
    <row r="304" spans="1:42" x14ac:dyDescent="0.25">
      <c r="A304" t="s">
        <v>181</v>
      </c>
      <c r="B304">
        <f ca="1">_xll.BDH(A304,"BEST_EPS",$B$2,$B$2,"BEST_FPERIOD_OVERRIDE=1bf","fill=previous","Days=A")</f>
        <v>5.82</v>
      </c>
      <c r="C304">
        <f ca="1">_xll.BDH(A304,"BEST_EPS",$B$2,$B$2,"BEST_FPERIOD_OVERRIDE=2bf","fill=previous","Days=A")</f>
        <v>6.3959999999999999</v>
      </c>
      <c r="D304" t="str">
        <f ca="1">_xll.BDH(A304,"BEST_EPS",$B$2,$B$2,"BEST_FPERIOD_OVERRIDE=3bf","fill=previous","Days=A")</f>
        <v>#N/A N/A</v>
      </c>
      <c r="E304">
        <f ca="1">_xll.BDH(A304,"BEST_TARGET_PRICE",$B$2,$B$2,"fill=previous","Days=A")</f>
        <v>4449.5</v>
      </c>
      <c r="F304">
        <f ca="1">_xll.BDH($A304,F$6,$B$2,$B$2,"Dir=V","Dts=H")</f>
        <v>3662</v>
      </c>
      <c r="G304">
        <f ca="1">_xll.BDH($A304,G$6,$B$2,$B$2,"Dir=V","Dts=H")</f>
        <v>3721</v>
      </c>
      <c r="H304">
        <f ca="1">_xll.BDH($A304,H$6,$B$2,$B$2,"Dir=V","Dts=H")</f>
        <v>3498</v>
      </c>
      <c r="I304">
        <f ca="1">_xll.BDH($A304,I$6,$B$2,$B$2,"Dir=V","Dts=H")</f>
        <v>3689</v>
      </c>
      <c r="J304" t="s">
        <v>1421</v>
      </c>
      <c r="K304">
        <f t="shared" si="8"/>
        <v>3900</v>
      </c>
      <c r="L304">
        <f t="shared" si="9"/>
        <v>4150</v>
      </c>
      <c r="M304" t="str">
        <f>_xll.BDS(A304,"BEST_ANALYST_RECS_BULK","headers=n","startrow",MATCH(1,_xll.BDS(A304,"BEST_ANALYST_RECS_BULK","headers=n","endcol=9","startcol=9","array=t"),0),"endrow",MATCH(1,_xll.BDS(A304,"BEST_ANALYST_RECS_BULK","headers=n","endcol=9","startcol=9","array=t"),0),"cols=10;rows=1")</f>
        <v>JP Morgan</v>
      </c>
      <c r="N304" t="s">
        <v>1436</v>
      </c>
      <c r="O304" t="s">
        <v>24</v>
      </c>
      <c r="P304">
        <v>5</v>
      </c>
      <c r="Q304" t="s">
        <v>18</v>
      </c>
      <c r="R304" t="s">
        <v>29</v>
      </c>
      <c r="S304" t="s">
        <v>19</v>
      </c>
      <c r="T304" s="2">
        <v>45736</v>
      </c>
      <c r="U304">
        <v>1</v>
      </c>
      <c r="V304">
        <v>54.01</v>
      </c>
      <c r="W304" t="str">
        <f>_xll.BDS(A304,"BEST_ANALYST_RECS_BULK","headers=n","startrow",MATCH(2,_xll.BDS(A304,"BEST_ANALYST_RECS_BULK","headers=n","endcol=9","startcol=9","array=t"),0),"endrow",MATCH(2,_xll.BDS(A304,"BEST_ANALYST_RECS_BULK","headers=n","endcol=9","startcol=9","array=t"),0),"cols=10;rows=1")</f>
        <v>BNP Paribas Exane</v>
      </c>
      <c r="X304" t="s">
        <v>1238</v>
      </c>
      <c r="Y304" t="s">
        <v>17</v>
      </c>
      <c r="Z304">
        <v>5</v>
      </c>
      <c r="AA304" t="s">
        <v>18</v>
      </c>
      <c r="AB304">
        <v>4150</v>
      </c>
      <c r="AC304" t="s">
        <v>19</v>
      </c>
      <c r="AD304" s="2">
        <v>45736</v>
      </c>
      <c r="AE304">
        <v>2</v>
      </c>
      <c r="AF304">
        <v>33.08</v>
      </c>
      <c r="AG304" t="str">
        <f>_xll.BDS(A304,"BEST_ANALYST_RECS_BULK","headers=n","startrow",MATCH(3,_xll.BDS(A304,"BEST_ANALYST_RECS_BULK","headers=n","endcol=9","startcol=9","array=t"),0),"endrow",MATCH(3,_xll.BDS(A304,"BEST_ANALYST_RECS_BULK","headers=n","endcol=9","startcol=9","array=t"),0),"cols=10;rows=1")</f>
        <v>RBC Capital</v>
      </c>
      <c r="AH304" t="s">
        <v>1264</v>
      </c>
      <c r="AI304" t="s">
        <v>46</v>
      </c>
      <c r="AJ304">
        <v>3</v>
      </c>
      <c r="AK304" t="s">
        <v>18</v>
      </c>
      <c r="AL304">
        <v>3650</v>
      </c>
      <c r="AM304" t="s">
        <v>22</v>
      </c>
      <c r="AN304" s="2">
        <v>45736</v>
      </c>
      <c r="AO304">
        <v>3</v>
      </c>
      <c r="AP304">
        <v>28.16</v>
      </c>
    </row>
    <row r="305" spans="1:42" x14ac:dyDescent="0.25">
      <c r="A305" t="s">
        <v>225</v>
      </c>
      <c r="B305">
        <f ca="1">_xll.BDH(A305,"BEST_EPS",$B$2,$B$2,"BEST_FPERIOD_OVERRIDE=1bf","fill=previous","Days=A")</f>
        <v>3.2879999999999998</v>
      </c>
      <c r="C305">
        <f ca="1">_xll.BDH(A305,"BEST_EPS",$B$2,$B$2,"BEST_FPERIOD_OVERRIDE=2bf","fill=previous","Days=A")</f>
        <v>3.5310000000000001</v>
      </c>
      <c r="D305">
        <f ca="1">_xll.BDH(A305,"BEST_EPS",$B$2,$B$2,"BEST_FPERIOD_OVERRIDE=3bf","fill=previous","Days=A")</f>
        <v>3.8860000000000001</v>
      </c>
      <c r="E305">
        <f ca="1">_xll.BDH(A305,"BEST_TARGET_PRICE",$B$2,$B$2,"fill=previous","Days=A")</f>
        <v>3158.3330000000001</v>
      </c>
      <c r="F305">
        <f ca="1">_xll.BDH($A305,F$6,$B$2,$B$2,"Dir=V","Dts=H")</f>
        <v>2741</v>
      </c>
      <c r="G305">
        <f ca="1">_xll.BDH($A305,G$6,$B$2,$B$2,"Dir=V","Dts=H")</f>
        <v>2750</v>
      </c>
      <c r="H305">
        <f ca="1">_xll.BDH($A305,H$6,$B$2,$B$2,"Dir=V","Dts=H")</f>
        <v>2709</v>
      </c>
      <c r="I305">
        <f ca="1">_xll.BDH($A305,I$6,$B$2,$B$2,"Dir=V","Dts=H")</f>
        <v>2721</v>
      </c>
      <c r="J305" t="s">
        <v>1421</v>
      </c>
      <c r="K305">
        <f t="shared" si="8"/>
        <v>3100</v>
      </c>
      <c r="L305">
        <f t="shared" si="9"/>
        <v>3350</v>
      </c>
      <c r="M305" t="str">
        <f>_xll.BDS(A305,"BEST_ANALYST_RECS_BULK","headers=n","startrow",MATCH(1,_xll.BDS(A305,"BEST_ANALYST_RECS_BULK","headers=n","endcol=9","startcol=9","array=t"),0),"endrow",MATCH(1,_xll.BDS(A305,"BEST_ANALYST_RECS_BULK","headers=n","endcol=9","startcol=9","array=t"),0),"cols=10;rows=1")</f>
        <v>Sadif Investment Analytics</v>
      </c>
      <c r="N305" t="s">
        <v>32</v>
      </c>
      <c r="O305" t="s">
        <v>33</v>
      </c>
      <c r="P305">
        <v>5</v>
      </c>
      <c r="Q305" t="s">
        <v>18</v>
      </c>
      <c r="R305" t="s">
        <v>29</v>
      </c>
      <c r="S305" t="s">
        <v>19</v>
      </c>
      <c r="T305" s="2">
        <v>45666</v>
      </c>
      <c r="U305">
        <v>1</v>
      </c>
      <c r="V305">
        <v>70.540000000000006</v>
      </c>
      <c r="W305" t="str">
        <f>_xll.BDS(A305,"BEST_ANALYST_RECS_BULK","headers=n","startrow",MATCH(2,_xll.BDS(A305,"BEST_ANALYST_RECS_BULK","headers=n","endcol=9","startcol=9","array=t"),0),"endrow",MATCH(2,_xll.BDS(A305,"BEST_ANALYST_RECS_BULK","headers=n","endcol=9","startcol=9","array=t"),0),"cols=10;rows=1")</f>
        <v>Barclays</v>
      </c>
      <c r="X305" t="s">
        <v>1074</v>
      </c>
      <c r="Y305" t="s">
        <v>24</v>
      </c>
      <c r="Z305">
        <v>5</v>
      </c>
      <c r="AA305" t="s">
        <v>18</v>
      </c>
      <c r="AB305">
        <v>3350</v>
      </c>
      <c r="AC305" t="s">
        <v>19</v>
      </c>
      <c r="AD305" s="2">
        <v>45734</v>
      </c>
      <c r="AE305">
        <v>2</v>
      </c>
      <c r="AF305">
        <v>68.56</v>
      </c>
      <c r="AG305" t="str">
        <f>_xll.BDS(A305,"BEST_ANALYST_RECS_BULK","headers=n","startrow",MATCH(3,_xll.BDS(A305,"BEST_ANALYST_RECS_BULK","headers=n","endcol=9","startcol=9","array=t"),0),"endrow",MATCH(3,_xll.BDS(A305,"BEST_ANALYST_RECS_BULK","headers=n","endcol=9","startcol=9","array=t"),0),"cols=10;rows=1")</f>
        <v>Deutsche Bank</v>
      </c>
      <c r="AH305" t="s">
        <v>1205</v>
      </c>
      <c r="AI305" t="s">
        <v>20</v>
      </c>
      <c r="AJ305">
        <v>5</v>
      </c>
      <c r="AK305" t="s">
        <v>18</v>
      </c>
      <c r="AL305">
        <v>2850</v>
      </c>
      <c r="AM305" t="s">
        <v>22</v>
      </c>
      <c r="AN305" s="2">
        <v>45663</v>
      </c>
      <c r="AO305">
        <v>3</v>
      </c>
      <c r="AP305">
        <v>49.66</v>
      </c>
    </row>
    <row r="306" spans="1:42" x14ac:dyDescent="0.25">
      <c r="A306" t="s">
        <v>488</v>
      </c>
      <c r="B306">
        <f ca="1">_xll.BDH(A306,"BEST_EPS",$B$2,$B$2,"BEST_FPERIOD_OVERRIDE=1bf","fill=previous","Days=A")</f>
        <v>1.3520000000000001</v>
      </c>
      <c r="C306">
        <f ca="1">_xll.BDH(A306,"BEST_EPS",$B$2,$B$2,"BEST_FPERIOD_OVERRIDE=2bf","fill=previous","Days=A")</f>
        <v>1.468</v>
      </c>
      <c r="D306">
        <f ca="1">_xll.BDH(A306,"BEST_EPS",$B$2,$B$2,"BEST_FPERIOD_OVERRIDE=3bf","fill=previous","Days=A")</f>
        <v>1.59</v>
      </c>
      <c r="E306">
        <f ca="1">_xll.BDH(A306,"BEST_TARGET_PRICE",$B$2,$B$2,"fill=previous","Days=A")</f>
        <v>2278.056</v>
      </c>
      <c r="F306">
        <f ca="1">_xll.BDH($A306,F$6,$B$2,$B$2,"Dir=V","Dts=H")</f>
        <v>2008</v>
      </c>
      <c r="G306">
        <f ca="1">_xll.BDH($A306,G$6,$B$2,$B$2,"Dir=V","Dts=H")</f>
        <v>2010</v>
      </c>
      <c r="H306">
        <f ca="1">_xll.BDH($A306,H$6,$B$2,$B$2,"Dir=V","Dts=H")</f>
        <v>1976</v>
      </c>
      <c r="I306">
        <f ca="1">_xll.BDH($A306,I$6,$B$2,$B$2,"Dir=V","Dts=H")</f>
        <v>1985</v>
      </c>
      <c r="J306" t="s">
        <v>1421</v>
      </c>
      <c r="K306">
        <f t="shared" si="8"/>
        <v>2350</v>
      </c>
      <c r="L306">
        <f t="shared" si="9"/>
        <v>2250</v>
      </c>
      <c r="M306" t="str">
        <f>_xll.BDS(A306,"BEST_ANALYST_RECS_BULK","headers=n","startrow",MATCH(1,_xll.BDS(A306,"BEST_ANALYST_RECS_BULK","headers=n","endcol=9","startcol=9","array=t"),0),"endrow",MATCH(1,_xll.BDS(A306,"BEST_ANALYST_RECS_BULK","headers=n","endcol=9","startcol=9","array=t"),0),"cols=10;rows=1")</f>
        <v>Deutsche Bank</v>
      </c>
      <c r="N306" t="s">
        <v>1144</v>
      </c>
      <c r="O306" t="s">
        <v>20</v>
      </c>
      <c r="P306">
        <v>5</v>
      </c>
      <c r="Q306" t="s">
        <v>18</v>
      </c>
      <c r="R306">
        <v>2250</v>
      </c>
      <c r="S306" t="s">
        <v>22</v>
      </c>
      <c r="T306" s="2">
        <v>45716</v>
      </c>
      <c r="U306">
        <v>1</v>
      </c>
      <c r="V306">
        <v>14.58</v>
      </c>
      <c r="W306" t="str">
        <f>_xll.BDS(A306,"BEST_ANALYST_RECS_BULK","headers=n","startrow",MATCH(2,_xll.BDS(A306,"BEST_ANALYST_RECS_BULK","headers=n","endcol=9","startcol=9","array=t"),0),"endrow",MATCH(2,_xll.BDS(A306,"BEST_ANALYST_RECS_BULK","headers=n","endcol=9","startcol=9","array=t"),0),"cols=10;rows=1")</f>
        <v>ISS-EVA</v>
      </c>
      <c r="X306" t="s">
        <v>32</v>
      </c>
      <c r="Y306" t="s">
        <v>24</v>
      </c>
      <c r="Z306">
        <v>5</v>
      </c>
      <c r="AA306" t="s">
        <v>23</v>
      </c>
      <c r="AB306" t="s">
        <v>29</v>
      </c>
      <c r="AC306" t="s">
        <v>19</v>
      </c>
      <c r="AD306" s="2">
        <v>45457</v>
      </c>
      <c r="AE306">
        <v>2</v>
      </c>
      <c r="AF306">
        <v>13.17</v>
      </c>
      <c r="AG306" t="str">
        <f>_xll.BDS(A306,"BEST_ANALYST_RECS_BULK","headers=n","startrow",MATCH(3,_xll.BDS(A306,"BEST_ANALYST_RECS_BULK","headers=n","endcol=9","startcol=9","array=t"),0),"endrow",MATCH(3,_xll.BDS(A306,"BEST_ANALYST_RECS_BULK","headers=n","endcol=9","startcol=9","array=t"),0),"cols=10;rows=1")</f>
        <v>Peel Hunt</v>
      </c>
      <c r="AH306" t="s">
        <v>1445</v>
      </c>
      <c r="AI306" t="s">
        <v>20</v>
      </c>
      <c r="AJ306">
        <v>5</v>
      </c>
      <c r="AK306" t="s">
        <v>18</v>
      </c>
      <c r="AL306">
        <v>2450</v>
      </c>
      <c r="AM306" t="s">
        <v>22</v>
      </c>
      <c r="AN306" s="2">
        <v>45736</v>
      </c>
      <c r="AO306">
        <v>3</v>
      </c>
      <c r="AP306">
        <v>12.97</v>
      </c>
    </row>
    <row r="307" spans="1:42" x14ac:dyDescent="0.25">
      <c r="A307" t="s">
        <v>295</v>
      </c>
      <c r="B307">
        <f ca="1">_xll.BDH(A307,"BEST_EPS",$B$2,$B$2,"BEST_FPERIOD_OVERRIDE=1bf","fill=previous","Days=A")</f>
        <v>0.57999999999999996</v>
      </c>
      <c r="C307">
        <f ca="1">_xll.BDH(A307,"BEST_EPS",$B$2,$B$2,"BEST_FPERIOD_OVERRIDE=2bf","fill=previous","Days=A")</f>
        <v>0.63400000000000001</v>
      </c>
      <c r="D307">
        <f ca="1">_xll.BDH(A307,"BEST_EPS",$B$2,$B$2,"BEST_FPERIOD_OVERRIDE=3bf","fill=previous","Days=A")</f>
        <v>0.69899999999999995</v>
      </c>
      <c r="E307">
        <f ca="1">_xll.BDH(A307,"BEST_TARGET_PRICE",$B$2,$B$2,"fill=previous","Days=A")</f>
        <v>1003.583</v>
      </c>
      <c r="F307">
        <f ca="1">_xll.BDH($A307,F$6,$B$2,$B$2,"Dir=V","Dts=H")</f>
        <v>787.8</v>
      </c>
      <c r="G307">
        <f ca="1">_xll.BDH($A307,G$6,$B$2,$B$2,"Dir=V","Dts=H")</f>
        <v>790.6</v>
      </c>
      <c r="H307">
        <f ca="1">_xll.BDH($A307,H$6,$B$2,$B$2,"Dir=V","Dts=H")</f>
        <v>777.6</v>
      </c>
      <c r="I307">
        <f ca="1">_xll.BDH($A307,I$6,$B$2,$B$2,"Dir=V","Dts=H")</f>
        <v>785.8</v>
      </c>
      <c r="J307" t="s">
        <v>1421</v>
      </c>
      <c r="K307">
        <f t="shared" si="8"/>
        <v>1000</v>
      </c>
      <c r="L307">
        <f t="shared" ca="1" si="9"/>
        <v>1003.583</v>
      </c>
      <c r="M307" t="e">
        <f>_xll.BDS(A307,"BEST_ANALYST_RECS_BULK","headers=n","startrow",MATCH(1,_xll.BDS(A307,"BEST_ANALYST_RECS_BULK","headers=n","endcol=9","startcol=9","array=t"),0),"endrow",MATCH(1,_xll.BDS(A307,"BEST_ANALYST_RECS_BULK","headers=n","endcol=9","startcol=9","array=t"),0),"cols=10;rows=1")</f>
        <v>#N/A</v>
      </c>
      <c r="N307" t="s">
        <v>1087</v>
      </c>
      <c r="O307" t="s">
        <v>35</v>
      </c>
      <c r="P307">
        <v>5</v>
      </c>
      <c r="Q307" t="s">
        <v>23</v>
      </c>
      <c r="R307">
        <v>1000</v>
      </c>
      <c r="S307" t="s">
        <v>22</v>
      </c>
      <c r="T307" s="2">
        <v>45671</v>
      </c>
      <c r="U307">
        <v>4</v>
      </c>
      <c r="V307">
        <v>3.42</v>
      </c>
      <c r="W307" t="e">
        <f>_xll.BDS(A307,"BEST_ANALYST_RECS_BULK","headers=n","startrow",MATCH(2,_xll.BDS(A307,"BEST_ANALYST_RECS_BULK","headers=n","endcol=9","startcol=9","array=t"),0),"endrow",MATCH(2,_xll.BDS(A307,"BEST_ANALYST_RECS_BULK","headers=n","endcol=9","startcol=9","array=t"),0),"cols=10;rows=1")</f>
        <v>#N/A</v>
      </c>
      <c r="X307" t="s">
        <v>32</v>
      </c>
      <c r="Y307" t="s">
        <v>28</v>
      </c>
      <c r="Z307">
        <v>3</v>
      </c>
      <c r="AA307" t="s">
        <v>18</v>
      </c>
      <c r="AB307" t="s">
        <v>29</v>
      </c>
      <c r="AC307" t="s">
        <v>19</v>
      </c>
      <c r="AD307" s="2">
        <v>45687</v>
      </c>
      <c r="AE307">
        <v>2</v>
      </c>
      <c r="AF307">
        <v>-0.52</v>
      </c>
      <c r="AG307" t="str">
        <f>_xll.BDS(A307,"BEST_ANALYST_RECS_BULK","headers=n","startrow",MATCH(3,_xll.BDS(A307,"BEST_ANALYST_RECS_BULK","headers=n","endcol=9","startcol=9","array=t"),0),"endrow",MATCH(3,_xll.BDS(A307,"BEST_ANALYST_RECS_BULK","headers=n","endcol=9","startcol=9","array=t"),0),"cols=10;rows=1")</f>
        <v>Sadif Investment Analytics</v>
      </c>
      <c r="AH307" t="s">
        <v>32</v>
      </c>
      <c r="AI307" t="s">
        <v>28</v>
      </c>
      <c r="AJ307">
        <v>3</v>
      </c>
      <c r="AK307" t="s">
        <v>18</v>
      </c>
      <c r="AL307" t="s">
        <v>29</v>
      </c>
      <c r="AM307" t="s">
        <v>19</v>
      </c>
      <c r="AN307" s="2">
        <v>45687</v>
      </c>
      <c r="AO307">
        <v>3</v>
      </c>
      <c r="AP307">
        <v>-0.47</v>
      </c>
    </row>
    <row r="308" spans="1:42" x14ac:dyDescent="0.25">
      <c r="A308" t="s">
        <v>434</v>
      </c>
      <c r="B308">
        <f ca="1">_xll.BDH(A308,"BEST_EPS",$B$2,$B$2,"BEST_FPERIOD_OVERRIDE=1bf","fill=previous","Days=A")</f>
        <v>0.81200000000000006</v>
      </c>
      <c r="C308">
        <f ca="1">_xll.BDH(A308,"BEST_EPS",$B$2,$B$2,"BEST_FPERIOD_OVERRIDE=2bf","fill=previous","Days=A")</f>
        <v>0.876</v>
      </c>
      <c r="D308">
        <f ca="1">_xll.BDH(A308,"BEST_EPS",$B$2,$B$2,"BEST_FPERIOD_OVERRIDE=3bf","fill=previous","Days=A")</f>
        <v>0.91200000000000003</v>
      </c>
      <c r="E308">
        <f ca="1">_xll.BDH(A308,"BEST_TARGET_PRICE",$B$2,$B$2,"fill=previous","Days=A")</f>
        <v>650</v>
      </c>
      <c r="F308">
        <f ca="1">_xll.BDH($A308,F$6,$B$2,$B$2,"Dir=V","Dts=H")</f>
        <v>511</v>
      </c>
      <c r="G308">
        <f ca="1">_xll.BDH($A308,G$6,$B$2,$B$2,"Dir=V","Dts=H")</f>
        <v>511</v>
      </c>
      <c r="H308">
        <f ca="1">_xll.BDH($A308,H$6,$B$2,$B$2,"Dir=V","Dts=H")</f>
        <v>488.4</v>
      </c>
      <c r="I308">
        <f ca="1">_xll.BDH($A308,I$6,$B$2,$B$2,"Dir=V","Dts=H")</f>
        <v>488.4</v>
      </c>
      <c r="J308" t="s">
        <v>1421</v>
      </c>
      <c r="K308">
        <f t="shared" si="8"/>
        <v>846</v>
      </c>
      <c r="L308">
        <f t="shared" si="9"/>
        <v>630</v>
      </c>
      <c r="M308" t="str">
        <f>_xll.BDS(A308,"BEST_ANALYST_RECS_BULK","headers=n","startrow",MATCH(1,_xll.BDS(A308,"BEST_ANALYST_RECS_BULK","headers=n","endcol=9","startcol=9","array=t"),0),"endrow",MATCH(1,_xll.BDS(A308,"BEST_ANALYST_RECS_BULK","headers=n","endcol=9","startcol=9","array=t"),0),"cols=10;rows=1")</f>
        <v>HSBC</v>
      </c>
      <c r="N308" t="s">
        <v>1141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45736</v>
      </c>
      <c r="U308">
        <v>1</v>
      </c>
      <c r="V308">
        <v>11.97</v>
      </c>
      <c r="W308" t="e">
        <f>_xll.BDS(A308,"BEST_ANALYST_RECS_BULK","headers=n","startrow",MATCH(2,_xll.BDS(A308,"BEST_ANALYST_RECS_BULK","headers=n","endcol=9","startcol=9","array=t"),0),"endrow",MATCH(2,_xll.BDS(A308,"BEST_ANALYST_RECS_BULK","headers=n","endcol=9","startcol=9","array=t"),0),"cols=10;rows=1")</f>
        <v>#N/A</v>
      </c>
      <c r="X308" t="s">
        <v>973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f>_xll.BDS(A308,"BEST_ANALYST_RECS_BULK","headers=n","startrow",MATCH(3,_xll.BDS(A308,"BEST_ANALYST_RECS_BULK","headers=n","endcol=9","startcol=9","array=t"),0),"endrow",MATCH(3,_xll.BDS(A308,"BEST_ANALYST_RECS_BULK","headers=n","endcol=9","startcol=9","array=t"),0),"cols=10;rows=1")</f>
        <v>#N/A</v>
      </c>
      <c r="AH308" t="s">
        <v>942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342</v>
      </c>
      <c r="B309">
        <f ca="1">_xll.BDH(A309,"BEST_EPS",$B$2,$B$2,"BEST_FPERIOD_OVERRIDE=1bf","fill=previous","Days=A")</f>
        <v>2.6789999999999998</v>
      </c>
      <c r="C309">
        <f ca="1">_xll.BDH(A309,"BEST_EPS",$B$2,$B$2,"BEST_FPERIOD_OVERRIDE=2bf","fill=previous","Days=A")</f>
        <v>2.9119999999999999</v>
      </c>
      <c r="D309">
        <f ca="1">_xll.BDH(A309,"BEST_EPS",$B$2,$B$2,"BEST_FPERIOD_OVERRIDE=3bf","fill=previous","Days=A")</f>
        <v>3.1269999999999998</v>
      </c>
      <c r="E309">
        <f ca="1">_xll.BDH(A309,"BEST_TARGET_PRICE",$B$2,$B$2,"fill=previous","Days=A")</f>
        <v>5836.5559999999996</v>
      </c>
      <c r="F309">
        <f ca="1">_xll.BDH($A309,F$6,$B$2,$B$2,"Dir=V","Dts=H")</f>
        <v>4880</v>
      </c>
      <c r="G309">
        <f ca="1">_xll.BDH($A309,G$6,$B$2,$B$2,"Dir=V","Dts=H")</f>
        <v>4932</v>
      </c>
      <c r="H309">
        <f ca="1">_xll.BDH($A309,H$6,$B$2,$B$2,"Dir=V","Dts=H")</f>
        <v>4858</v>
      </c>
      <c r="I309">
        <f ca="1">_xll.BDH($A309,I$6,$B$2,$B$2,"Dir=V","Dts=H")</f>
        <v>4910</v>
      </c>
      <c r="J309" t="s">
        <v>1421</v>
      </c>
      <c r="K309">
        <f t="shared" si="8"/>
        <v>5478.333333333333</v>
      </c>
      <c r="L309">
        <f t="shared" si="9"/>
        <v>4635</v>
      </c>
      <c r="M309" t="str">
        <f>_xll.BDS(A309,"BEST_ANALYST_RECS_BULK","headers=n","startrow",MATCH(1,_xll.BDS(A309,"BEST_ANALYST_RECS_BULK","headers=n","endcol=9","startcol=9","array=t"),0),"endrow",MATCH(1,_xll.BDS(A309,"BEST_ANALYST_RECS_BULK","headers=n","endcol=9","startcol=9","array=t"),0),"cols=10;rows=1")</f>
        <v>Shore Capital</v>
      </c>
      <c r="N309" t="s">
        <v>1324</v>
      </c>
      <c r="O309" t="s">
        <v>30</v>
      </c>
      <c r="P309">
        <v>1</v>
      </c>
      <c r="Q309" t="s">
        <v>18</v>
      </c>
      <c r="R309">
        <v>4635</v>
      </c>
      <c r="S309" t="s">
        <v>19</v>
      </c>
      <c r="T309" s="2">
        <v>45727</v>
      </c>
      <c r="U309">
        <v>1</v>
      </c>
      <c r="V309">
        <v>9.49</v>
      </c>
      <c r="W309" t="str">
        <f>_xll.BDS(A309,"BEST_ANALYST_RECS_BULK","headers=n","startrow",MATCH(2,_xll.BDS(A309,"BEST_ANALYST_RECS_BULK","headers=n","endcol=9","startcol=9","array=t"),0),"endrow",MATCH(2,_xll.BDS(A309,"BEST_ANALYST_RECS_BULK","headers=n","endcol=9","startcol=9","array=t"),0),"cols=10;rows=1")</f>
        <v>RBC Capital</v>
      </c>
      <c r="X309" t="s">
        <v>1321</v>
      </c>
      <c r="Y309" t="s">
        <v>46</v>
      </c>
      <c r="Z309">
        <v>3</v>
      </c>
      <c r="AA309" t="s">
        <v>18</v>
      </c>
      <c r="AB309">
        <v>5000</v>
      </c>
      <c r="AC309" t="s">
        <v>22</v>
      </c>
      <c r="AD309" s="2">
        <v>45729</v>
      </c>
      <c r="AE309">
        <v>2</v>
      </c>
      <c r="AF309">
        <v>3.95</v>
      </c>
      <c r="AG309" t="str">
        <f>_xll.BDS(A309,"BEST_ANALYST_RECS_BULK","headers=n","startrow",MATCH(3,_xll.BDS(A309,"BEST_ANALYST_RECS_BULK","headers=n","endcol=9","startcol=9","array=t"),0),"endrow",MATCH(3,_xll.BDS(A309,"BEST_ANALYST_RECS_BULK","headers=n","endcol=9","startcol=9","array=t"),0),"cols=10;rows=1")</f>
        <v>Goldman Sachs</v>
      </c>
      <c r="AH309" t="s">
        <v>1046</v>
      </c>
      <c r="AI309" t="s">
        <v>20</v>
      </c>
      <c r="AJ309">
        <v>5</v>
      </c>
      <c r="AK309" t="s">
        <v>18</v>
      </c>
      <c r="AL309">
        <v>6800</v>
      </c>
      <c r="AM309" t="s">
        <v>22</v>
      </c>
      <c r="AN309" s="2">
        <v>45720</v>
      </c>
      <c r="AO309">
        <v>3</v>
      </c>
      <c r="AP309">
        <v>3.9</v>
      </c>
    </row>
    <row r="310" spans="1:42" x14ac:dyDescent="0.25">
      <c r="A310" t="s">
        <v>338</v>
      </c>
      <c r="B310">
        <f ca="1">_xll.BDH(A310,"BEST_EPS",$B$2,$B$2,"BEST_FPERIOD_OVERRIDE=1bf","fill=previous","Days=A")</f>
        <v>0.126</v>
      </c>
      <c r="C310">
        <f ca="1">_xll.BDH(A310,"BEST_EPS",$B$2,$B$2,"BEST_FPERIOD_OVERRIDE=2bf","fill=previous","Days=A")</f>
        <v>0.13900000000000001</v>
      </c>
      <c r="D310">
        <f ca="1">_xll.BDH(A310,"BEST_EPS",$B$2,$B$2,"BEST_FPERIOD_OVERRIDE=3bf","fill=previous","Days=A")</f>
        <v>0.158</v>
      </c>
      <c r="E310">
        <f ca="1">_xll.BDH(A310,"BEST_TARGET_PRICE",$B$2,$B$2,"fill=previous","Days=A")</f>
        <v>121.92400000000001</v>
      </c>
      <c r="F310">
        <f ca="1">_xll.BDH($A310,F$6,$B$2,$B$2,"Dir=V","Dts=H")</f>
        <v>80.02</v>
      </c>
      <c r="G310">
        <f ca="1">_xll.BDH($A310,G$6,$B$2,$B$2,"Dir=V","Dts=H")</f>
        <v>82.34</v>
      </c>
      <c r="H310">
        <f ca="1">_xll.BDH($A310,H$6,$B$2,$B$2,"Dir=V","Dts=H")</f>
        <v>79.52</v>
      </c>
      <c r="I310">
        <f ca="1">_xll.BDH($A310,I$6,$B$2,$B$2,"Dir=V","Dts=H")</f>
        <v>79.819999999999993</v>
      </c>
      <c r="J310" t="s">
        <v>1421</v>
      </c>
      <c r="K310">
        <f t="shared" si="8"/>
        <v>102.5</v>
      </c>
      <c r="L310">
        <f t="shared" si="9"/>
        <v>110</v>
      </c>
      <c r="M310" t="str">
        <f>_xll.BDS(A310,"BEST_ANALYST_RECS_BULK","headers=n","startrow",MATCH(1,_xll.BDS(A310,"BEST_ANALYST_RECS_BULK","headers=n","endcol=9","startcol=9","array=t"),0),"endrow",MATCH(1,_xll.BDS(A310,"BEST_ANALYST_RECS_BULK","headers=n","endcol=9","startcol=9","array=t"),0),"cols=10;rows=1")</f>
        <v>ISS-EVA</v>
      </c>
      <c r="N310" t="s">
        <v>32</v>
      </c>
      <c r="O310" t="s">
        <v>45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62.84</v>
      </c>
      <c r="W310" t="str">
        <f>_xll.BDS(A310,"BEST_ANALYST_RECS_BULK","headers=n","startrow",MATCH(2,_xll.BDS(A310,"BEST_ANALYST_RECS_BULK","headers=n","endcol=9","startcol=9","array=t"),0),"endrow",MATCH(2,_xll.BDS(A310,"BEST_ANALYST_RECS_BULK","headers=n","endcol=9","startcol=9","array=t"),0),"cols=10;rows=1")</f>
        <v>Barclays</v>
      </c>
      <c r="X310" t="s">
        <v>1054</v>
      </c>
      <c r="Y310" t="s">
        <v>45</v>
      </c>
      <c r="Z310">
        <v>1</v>
      </c>
      <c r="AA310" t="s">
        <v>18</v>
      </c>
      <c r="AB310">
        <v>110</v>
      </c>
      <c r="AC310" t="s">
        <v>19</v>
      </c>
      <c r="AD310" s="2">
        <v>45671</v>
      </c>
      <c r="AE310">
        <v>2</v>
      </c>
      <c r="AF310">
        <v>34.85</v>
      </c>
      <c r="AG310" t="str">
        <f>_xll.BDS(A310,"BEST_ANALYST_RECS_BULK","headers=n","startrow",MATCH(3,_xll.BDS(A310,"BEST_ANALYST_RECS_BULK","headers=n","endcol=9","startcol=9","array=t"),0),"endrow",MATCH(3,_xll.BDS(A310,"BEST_ANALYST_RECS_BULK","headers=n","endcol=9","startcol=9","array=t"),0),"cols=10;rows=1")</f>
        <v>Deutsche Bank</v>
      </c>
      <c r="AH310" t="s">
        <v>1138</v>
      </c>
      <c r="AI310" t="s">
        <v>28</v>
      </c>
      <c r="AJ310">
        <v>3</v>
      </c>
      <c r="AK310" t="s">
        <v>18</v>
      </c>
      <c r="AL310">
        <v>95</v>
      </c>
      <c r="AM310" t="s">
        <v>22</v>
      </c>
      <c r="AN310" s="2">
        <v>45673</v>
      </c>
      <c r="AO310">
        <v>3</v>
      </c>
      <c r="AP310">
        <v>14.36</v>
      </c>
    </row>
    <row r="311" spans="1:42" x14ac:dyDescent="0.25">
      <c r="A311" t="s">
        <v>412</v>
      </c>
      <c r="B311">
        <f ca="1">_xll.BDH(A311,"BEST_EPS",$B$2,$B$2,"BEST_FPERIOD_OVERRIDE=1bf","fill=previous","Days=A")</f>
        <v>0.224</v>
      </c>
      <c r="C311">
        <f ca="1">_xll.BDH(A311,"BEST_EPS",$B$2,$B$2,"BEST_FPERIOD_OVERRIDE=2bf","fill=previous","Days=A")</f>
        <v>0.25900000000000001</v>
      </c>
      <c r="D311">
        <f ca="1">_xll.BDH(A311,"BEST_EPS",$B$2,$B$2,"BEST_FPERIOD_OVERRIDE=3bf","fill=previous","Days=A")</f>
        <v>0.28999999999999998</v>
      </c>
      <c r="E311">
        <f ca="1">_xll.BDH(A311,"BEST_TARGET_PRICE",$B$2,$B$2,"fill=previous","Days=A")</f>
        <v>274.286</v>
      </c>
      <c r="F311">
        <f ca="1">_xll.BDH($A311,F$6,$B$2,$B$2,"Dir=V","Dts=H")</f>
        <v>270.60000000000002</v>
      </c>
      <c r="G311">
        <f ca="1">_xll.BDH($A311,G$6,$B$2,$B$2,"Dir=V","Dts=H")</f>
        <v>276.60000000000002</v>
      </c>
      <c r="H311">
        <f ca="1">_xll.BDH($A311,H$6,$B$2,$B$2,"Dir=V","Dts=H")</f>
        <v>270.60000000000002</v>
      </c>
      <c r="I311">
        <f ca="1">_xll.BDH($A311,I$6,$B$2,$B$2,"Dir=V","Dts=H")</f>
        <v>274.2</v>
      </c>
      <c r="J311" t="s">
        <v>1421</v>
      </c>
      <c r="K311">
        <f t="shared" si="8"/>
        <v>271.33333333333331</v>
      </c>
      <c r="L311">
        <f t="shared" si="9"/>
        <v>267</v>
      </c>
      <c r="M311" t="str">
        <f>_xll.BDS(A311,"BEST_ANALYST_RECS_BULK","headers=n","startrow",MATCH(1,_xll.BDS(A311,"BEST_ANALYST_RECS_BULK","headers=n","endcol=9","startcol=9","array=t"),0),"endrow",MATCH(1,_xll.BDS(A311,"BEST_ANALYST_RECS_BULK","headers=n","endcol=9","startcol=9","array=t"),0),"cols=10;rows=1")</f>
        <v>Morningstar</v>
      </c>
      <c r="N311" t="s">
        <v>932</v>
      </c>
      <c r="O311" t="s">
        <v>28</v>
      </c>
      <c r="P311">
        <v>3</v>
      </c>
      <c r="Q311" t="s">
        <v>26</v>
      </c>
      <c r="R311">
        <v>267</v>
      </c>
      <c r="S311" t="s">
        <v>19</v>
      </c>
      <c r="T311" s="2">
        <v>45681</v>
      </c>
      <c r="U311">
        <v>1</v>
      </c>
      <c r="V311">
        <v>39.590000000000003</v>
      </c>
      <c r="W311" t="str">
        <f>_xll.BDS(A311,"BEST_ANALYST_RECS_BULK","headers=n","startrow",MATCH(2,_xll.BDS(A311,"BEST_ANALYST_RECS_BULK","headers=n","endcol=9","startcol=9","array=t"),0),"endrow",MATCH(2,_xll.BDS(A311,"BEST_ANALYST_RECS_BULK","headers=n","endcol=9","startcol=9","array=t"),0),"cols=10;rows=1")</f>
        <v>Citi</v>
      </c>
      <c r="X311" t="s">
        <v>931</v>
      </c>
      <c r="Y311" t="s">
        <v>25</v>
      </c>
      <c r="Z311">
        <v>3</v>
      </c>
      <c r="AA311" t="s">
        <v>18</v>
      </c>
      <c r="AB311">
        <v>262</v>
      </c>
      <c r="AC311" t="s">
        <v>19</v>
      </c>
      <c r="AD311" s="2">
        <v>45644</v>
      </c>
      <c r="AE311">
        <v>2</v>
      </c>
      <c r="AF311">
        <v>30.51</v>
      </c>
      <c r="AG311" t="str">
        <f>_xll.BDS(A311,"BEST_ANALYST_RECS_BULK","headers=n","startrow",MATCH(3,_xll.BDS(A311,"BEST_ANALYST_RECS_BULK","headers=n","endcol=9","startcol=9","array=t"),0),"endrow",MATCH(3,_xll.BDS(A311,"BEST_ANALYST_RECS_BULK","headers=n","endcol=9","startcol=9","array=t"),0),"cols=10;rows=1")</f>
        <v>Barclays</v>
      </c>
      <c r="AH311" t="s">
        <v>1452</v>
      </c>
      <c r="AI311" t="s">
        <v>36</v>
      </c>
      <c r="AJ311">
        <v>3</v>
      </c>
      <c r="AK311" t="s">
        <v>18</v>
      </c>
      <c r="AL311">
        <v>285</v>
      </c>
      <c r="AM311" t="s">
        <v>19</v>
      </c>
      <c r="AN311" s="2">
        <v>45622</v>
      </c>
      <c r="AO311">
        <v>3</v>
      </c>
      <c r="AP311">
        <v>29.69</v>
      </c>
    </row>
    <row r="312" spans="1:42" x14ac:dyDescent="0.25">
      <c r="A312" t="s">
        <v>263</v>
      </c>
      <c r="B312">
        <f ca="1">_xll.BDH(A312,"BEST_EPS",$B$2,$B$2,"BEST_FPERIOD_OVERRIDE=1bf","fill=previous","Days=A")</f>
        <v>0.23599999999999999</v>
      </c>
      <c r="C312">
        <f ca="1">_xll.BDH(A312,"BEST_EPS",$B$2,$B$2,"BEST_FPERIOD_OVERRIDE=2bf","fill=previous","Days=A")</f>
        <v>0.25700000000000001</v>
      </c>
      <c r="D312">
        <f ca="1">_xll.BDH(A312,"BEST_EPS",$B$2,$B$2,"BEST_FPERIOD_OVERRIDE=3bf","fill=previous","Days=A")</f>
        <v>0.27300000000000002</v>
      </c>
      <c r="E312">
        <f ca="1">_xll.BDH(A312,"BEST_TARGET_PRICE",$B$2,$B$2,"fill=previous","Days=A")</f>
        <v>264.94099999999997</v>
      </c>
      <c r="F312">
        <f ca="1">_xll.BDH($A312,F$6,$B$2,$B$2,"Dir=V","Dts=H")</f>
        <v>246.5</v>
      </c>
      <c r="G312">
        <f ca="1">_xll.BDH($A312,G$6,$B$2,$B$2,"Dir=V","Dts=H")</f>
        <v>248.7</v>
      </c>
      <c r="H312">
        <f ca="1">_xll.BDH($A312,H$6,$B$2,$B$2,"Dir=V","Dts=H")</f>
        <v>242.9</v>
      </c>
      <c r="I312">
        <f ca="1">_xll.BDH($A312,I$6,$B$2,$B$2,"Dir=V","Dts=H")</f>
        <v>244.3</v>
      </c>
      <c r="J312" t="s">
        <v>1421</v>
      </c>
      <c r="K312">
        <f t="shared" si="8"/>
        <v>300</v>
      </c>
      <c r="L312">
        <f t="shared" si="9"/>
        <v>320</v>
      </c>
      <c r="M312" t="e">
        <f>_xll.BDS(A312,"BEST_ANALYST_RECS_BULK","headers=n","startrow",MATCH(1,_xll.BDS(A312,"BEST_ANALYST_RECS_BULK","headers=n","endcol=9","startcol=9","array=t"),0),"endrow",MATCH(1,_xll.BDS(A312,"BEST_ANALYST_RECS_BULK","headers=n","endcol=9","startcol=9","array=t"),0),"cols=10;rows=1")</f>
        <v>#N/A</v>
      </c>
      <c r="N312" t="s">
        <v>972</v>
      </c>
      <c r="O312" t="s">
        <v>24</v>
      </c>
      <c r="P312">
        <v>5</v>
      </c>
      <c r="Q312" t="s">
        <v>18</v>
      </c>
      <c r="R312">
        <v>290</v>
      </c>
      <c r="S312" t="s">
        <v>19</v>
      </c>
      <c r="T312" s="2">
        <v>45695</v>
      </c>
      <c r="U312">
        <v>1</v>
      </c>
      <c r="V312">
        <v>14.51</v>
      </c>
      <c r="W312" t="e">
        <f>_xll.BDS(A312,"BEST_ANALYST_RECS_BULK","headers=n","startrow",MATCH(2,_xll.BDS(A312,"BEST_ANALYST_RECS_BULK","headers=n","endcol=9","startcol=9","array=t"),0),"endrow",MATCH(2,_xll.BDS(A312,"BEST_ANALYST_RECS_BULK","headers=n","endcol=9","startcol=9","array=t"),0),"cols=10;rows=1")</f>
        <v>#N/A</v>
      </c>
      <c r="X312" t="s">
        <v>972</v>
      </c>
      <c r="Y312" t="s">
        <v>24</v>
      </c>
      <c r="Z312">
        <v>5</v>
      </c>
      <c r="AA312" t="s">
        <v>18</v>
      </c>
      <c r="AB312">
        <v>290</v>
      </c>
      <c r="AC312" t="s">
        <v>19</v>
      </c>
      <c r="AD312" s="2">
        <v>45695</v>
      </c>
      <c r="AE312">
        <v>2</v>
      </c>
      <c r="AF312">
        <v>8.5399999999999991</v>
      </c>
      <c r="AG312" t="str">
        <f>_xll.BDS(A312,"BEST_ANALYST_RECS_BULK","headers=n","startrow",MATCH(3,_xll.BDS(A312,"BEST_ANALYST_RECS_BULK","headers=n","endcol=9","startcol=9","array=t"),0),"endrow",MATCH(3,_xll.BDS(A312,"BEST_ANALYST_RECS_BULK","headers=n","endcol=9","startcol=9","array=t"),0),"cols=10;rows=1")</f>
        <v>Barclays</v>
      </c>
      <c r="AH312" t="s">
        <v>1260</v>
      </c>
      <c r="AI312" t="s">
        <v>24</v>
      </c>
      <c r="AJ312">
        <v>5</v>
      </c>
      <c r="AK312" t="s">
        <v>18</v>
      </c>
      <c r="AL312">
        <v>320</v>
      </c>
      <c r="AM312" t="s">
        <v>19</v>
      </c>
      <c r="AN312" s="2">
        <v>45729</v>
      </c>
      <c r="AO312">
        <v>3</v>
      </c>
      <c r="AP312">
        <v>9.52</v>
      </c>
    </row>
    <row r="313" spans="1:42" x14ac:dyDescent="0.25">
      <c r="A313" t="s">
        <v>153</v>
      </c>
      <c r="B313">
        <f ca="1">_xll.BDH(A313,"BEST_EPS",$B$2,$B$2,"BEST_FPERIOD_OVERRIDE=1bf","fill=previous","Days=A")</f>
        <v>7.9000000000000001E-2</v>
      </c>
      <c r="C313">
        <f ca="1">_xll.BDH(A313,"BEST_EPS",$B$2,$B$2,"BEST_FPERIOD_OVERRIDE=2bf","fill=previous","Days=A")</f>
        <v>9.8000000000000004E-2</v>
      </c>
      <c r="D313">
        <f ca="1">_xll.BDH(A313,"BEST_EPS",$B$2,$B$2,"BEST_FPERIOD_OVERRIDE=3bf","fill=previous","Days=A")</f>
        <v>0.11</v>
      </c>
      <c r="E313">
        <f ca="1">_xll.BDH(A313,"BEST_TARGET_PRICE",$B$2,$B$2,"fill=previous","Days=A")</f>
        <v>75.713999999999999</v>
      </c>
      <c r="F313">
        <f ca="1">_xll.BDH($A313,F$6,$B$2,$B$2,"Dir=V","Dts=H")</f>
        <v>71.42</v>
      </c>
      <c r="G313">
        <f ca="1">_xll.BDH($A313,G$6,$B$2,$B$2,"Dir=V","Dts=H")</f>
        <v>71.599999999999994</v>
      </c>
      <c r="H313">
        <f ca="1">_xll.BDH($A313,H$6,$B$2,$B$2,"Dir=V","Dts=H")</f>
        <v>69.959999999999994</v>
      </c>
      <c r="I313">
        <f ca="1">_xll.BDH($A313,I$6,$B$2,$B$2,"Dir=V","Dts=H")</f>
        <v>71.540000000000006</v>
      </c>
      <c r="J313" t="s">
        <v>1421</v>
      </c>
      <c r="K313">
        <f t="shared" si="8"/>
        <v>81</v>
      </c>
      <c r="L313">
        <f t="shared" si="9"/>
        <v>78</v>
      </c>
      <c r="M313" t="str">
        <f>_xll.BDS(A313,"BEST_ANALYST_RECS_BULK","headers=n","startrow",MATCH(1,_xll.BDS(A313,"BEST_ANALYST_RECS_BULK","headers=n","endcol=9","startcol=9","array=t"),0),"endrow",MATCH(1,_xll.BDS(A313,"BEST_ANALYST_RECS_BULK","headers=n","endcol=9","startcol=9","array=t"),0),"cols=10;rows=1")</f>
        <v>Morningstar</v>
      </c>
      <c r="N313" t="s">
        <v>837</v>
      </c>
      <c r="O313" t="s">
        <v>20</v>
      </c>
      <c r="P313">
        <v>5</v>
      </c>
      <c r="Q313" t="s">
        <v>23</v>
      </c>
      <c r="R313">
        <v>78</v>
      </c>
      <c r="S313" t="s">
        <v>19</v>
      </c>
      <c r="T313" s="2">
        <v>45730</v>
      </c>
      <c r="U313">
        <v>1</v>
      </c>
      <c r="V313">
        <v>55.63</v>
      </c>
      <c r="W313" t="str">
        <f>_xll.BDS(A313,"BEST_ANALYST_RECS_BULK","headers=n","startrow",MATCH(2,_xll.BDS(A313,"BEST_ANALYST_RECS_BULK","headers=n","endcol=9","startcol=9","array=t"),0),"endrow",MATCH(2,_xll.BDS(A313,"BEST_ANALYST_RECS_BULK","headers=n","endcol=9","startcol=9","array=t"),0),"cols=10;rows=1")</f>
        <v>Barclays</v>
      </c>
      <c r="X313" t="s">
        <v>1263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45714</v>
      </c>
      <c r="AE313">
        <v>2</v>
      </c>
      <c r="AF313">
        <v>50.42</v>
      </c>
      <c r="AG313" t="str">
        <f>_xll.BDS(A313,"BEST_ANALYST_RECS_BULK","headers=n","startrow",MATCH(3,_xll.BDS(A313,"BEST_ANALYST_RECS_BULK","headers=n","endcol=9","startcol=9","array=t"),0),"endrow",MATCH(3,_xll.BDS(A313,"BEST_ANALYST_RECS_BULK","headers=n","endcol=9","startcol=9","array=t"),0),"cols=10;rows=1")</f>
        <v>Keefe Bruyette &amp; Woods</v>
      </c>
      <c r="AH313" t="s">
        <v>1225</v>
      </c>
      <c r="AI313" t="s">
        <v>37</v>
      </c>
      <c r="AJ313">
        <v>3</v>
      </c>
      <c r="AK313" t="s">
        <v>26</v>
      </c>
      <c r="AL313">
        <v>75</v>
      </c>
      <c r="AM313" t="s">
        <v>19</v>
      </c>
      <c r="AN313" s="2">
        <v>45727</v>
      </c>
      <c r="AO313">
        <v>3</v>
      </c>
      <c r="AP313">
        <v>31.54</v>
      </c>
    </row>
    <row r="314" spans="1:42" x14ac:dyDescent="0.25">
      <c r="A314" t="s">
        <v>113</v>
      </c>
      <c r="B314">
        <f ca="1">_xll.BDH(A314,"BEST_EPS",$B$2,$B$2,"BEST_FPERIOD_OVERRIDE=1bf","fill=previous","Days=A")</f>
        <v>4.1890000000000001</v>
      </c>
      <c r="C314">
        <f ca="1">_xll.BDH(A314,"BEST_EPS",$B$2,$B$2,"BEST_FPERIOD_OVERRIDE=2bf","fill=previous","Days=A")</f>
        <v>4.7130000000000001</v>
      </c>
      <c r="D314">
        <f ca="1">_xll.BDH(A314,"BEST_EPS",$B$2,$B$2,"BEST_FPERIOD_OVERRIDE=3bf","fill=previous","Days=A")</f>
        <v>5.101</v>
      </c>
      <c r="E314">
        <f ca="1">_xll.BDH(A314,"BEST_TARGET_PRICE",$B$2,$B$2,"fill=previous","Days=A")</f>
        <v>12869.85</v>
      </c>
      <c r="F314">
        <f ca="1">_xll.BDH($A314,F$6,$B$2,$B$2,"Dir=V","Dts=H")</f>
        <v>10955</v>
      </c>
      <c r="G314">
        <f ca="1">_xll.BDH($A314,G$6,$B$2,$B$2,"Dir=V","Dts=H")</f>
        <v>11300</v>
      </c>
      <c r="H314">
        <f ca="1">_xll.BDH($A314,H$6,$B$2,$B$2,"Dir=V","Dts=H")</f>
        <v>10950</v>
      </c>
      <c r="I314">
        <f ca="1">_xll.BDH($A314,I$6,$B$2,$B$2,"Dir=V","Dts=H")</f>
        <v>11250</v>
      </c>
      <c r="J314" t="s">
        <v>1421</v>
      </c>
      <c r="K314">
        <f t="shared" si="8"/>
        <v>12565.666666666666</v>
      </c>
      <c r="L314">
        <f t="shared" si="9"/>
        <v>12697</v>
      </c>
      <c r="M314" t="str">
        <f>_xll.BDS(A314,"BEST_ANALYST_RECS_BULK","headers=n","startrow",MATCH(1,_xll.BDS(A314,"BEST_ANALYST_RECS_BULK","headers=n","endcol=9","startcol=9","array=t"),0),"endrow",MATCH(1,_xll.BDS(A314,"BEST_ANALYST_RECS_BULK","headers=n","endcol=9","startcol=9","array=t"),0),"cols=10;rows=1")</f>
        <v>Investec</v>
      </c>
      <c r="N314" t="s">
        <v>1010</v>
      </c>
      <c r="O314" t="s">
        <v>20</v>
      </c>
      <c r="P314">
        <v>5</v>
      </c>
      <c r="Q314" t="s">
        <v>18</v>
      </c>
      <c r="R314">
        <v>12697</v>
      </c>
      <c r="S314" t="s">
        <v>22</v>
      </c>
      <c r="T314" s="2">
        <v>45721</v>
      </c>
      <c r="U314">
        <v>1</v>
      </c>
      <c r="V314">
        <v>22.19</v>
      </c>
      <c r="W314" t="str">
        <f>_xll.BDS(A314,"BEST_ANALYST_RECS_BULK","headers=n","startrow",MATCH(2,_xll.BDS(A314,"BEST_ANALYST_RECS_BULK","headers=n","endcol=9","startcol=9","array=t"),0),"endrow",MATCH(2,_xll.BDS(A314,"BEST_ANALYST_RECS_BULK","headers=n","endcol=9","startcol=9","array=t"),0),"cols=10;rows=1")</f>
        <v>Morgan Stanley</v>
      </c>
      <c r="X314" t="s">
        <v>1272</v>
      </c>
      <c r="Y314" t="s">
        <v>1111</v>
      </c>
      <c r="Z314">
        <v>5</v>
      </c>
      <c r="AA314" t="s">
        <v>18</v>
      </c>
      <c r="AB314">
        <v>13500</v>
      </c>
      <c r="AC314" t="s">
        <v>22</v>
      </c>
      <c r="AD314" s="2">
        <v>45735</v>
      </c>
      <c r="AE314">
        <v>2</v>
      </c>
      <c r="AF314">
        <v>18.12</v>
      </c>
      <c r="AG314" t="e">
        <f>_xll.BDS(A314,"BEST_ANALYST_RECS_BULK","headers=n","startrow",MATCH(3,_xll.BDS(A314,"BEST_ANALYST_RECS_BULK","headers=n","endcol=9","startcol=9","array=t"),0),"endrow",MATCH(3,_xll.BDS(A314,"BEST_ANALYST_RECS_BULK","headers=n","endcol=9","startcol=9","array=t"),0),"cols=10;rows=1")</f>
        <v>#N/A</v>
      </c>
      <c r="AH314" t="s">
        <v>1115</v>
      </c>
      <c r="AI314" t="s">
        <v>28</v>
      </c>
      <c r="AJ314">
        <v>3</v>
      </c>
      <c r="AK314" t="s">
        <v>18</v>
      </c>
      <c r="AL314">
        <v>11500</v>
      </c>
      <c r="AM314" t="s">
        <v>22</v>
      </c>
      <c r="AN314" s="2">
        <v>45678</v>
      </c>
      <c r="AO314">
        <v>3</v>
      </c>
      <c r="AP314">
        <v>0</v>
      </c>
    </row>
    <row r="315" spans="1:42" x14ac:dyDescent="0.25">
      <c r="A315" t="s">
        <v>358</v>
      </c>
      <c r="B315">
        <f ca="1">_xll.BDH(A315,"BEST_EPS",$B$2,$B$2,"BEST_FPERIOD_OVERRIDE=1bf","fill=previous","Days=A")</f>
        <v>0.307</v>
      </c>
      <c r="C315">
        <f ca="1">_xll.BDH(A315,"BEST_EPS",$B$2,$B$2,"BEST_FPERIOD_OVERRIDE=2bf","fill=previous","Days=A")</f>
        <v>0.33400000000000002</v>
      </c>
      <c r="D315">
        <f ca="1">_xll.BDH(A315,"BEST_EPS",$B$2,$B$2,"BEST_FPERIOD_OVERRIDE=3bf","fill=previous","Days=A")</f>
        <v>0.35499999999999998</v>
      </c>
      <c r="E315">
        <f ca="1">_xll.BDH(A315,"BEST_TARGET_PRICE",$B$2,$B$2,"fill=previous","Days=A")</f>
        <v>423.267</v>
      </c>
      <c r="F315">
        <f ca="1">_xll.BDH($A315,F$6,$B$2,$B$2,"Dir=V","Dts=H")</f>
        <v>330</v>
      </c>
      <c r="G315">
        <f ca="1">_xll.BDH($A315,G$6,$B$2,$B$2,"Dir=V","Dts=H")</f>
        <v>336.1</v>
      </c>
      <c r="H315">
        <f ca="1">_xll.BDH($A315,H$6,$B$2,$B$2,"Dir=V","Dts=H")</f>
        <v>326.89999999999998</v>
      </c>
      <c r="I315">
        <f ca="1">_xll.BDH($A315,I$6,$B$2,$B$2,"Dir=V","Dts=H")</f>
        <v>333.8</v>
      </c>
      <c r="J315" t="s">
        <v>1421</v>
      </c>
      <c r="K315">
        <f t="shared" si="8"/>
        <v>423.33333333333331</v>
      </c>
      <c r="L315">
        <f t="shared" si="9"/>
        <v>370</v>
      </c>
      <c r="M315" t="str">
        <f>_xll.BDS(A315,"BEST_ANALYST_RECS_BULK","headers=n","startrow",MATCH(1,_xll.BDS(A315,"BEST_ANALYST_RECS_BULK","headers=n","endcol=9","startcol=9","array=t"),0),"endrow",MATCH(1,_xll.BDS(A315,"BEST_ANALYST_RECS_BULK","headers=n","endcol=9","startcol=9","array=t"),0),"cols=10;rows=1")</f>
        <v>Jefferies</v>
      </c>
      <c r="N315" t="s">
        <v>1303</v>
      </c>
      <c r="O315" t="s">
        <v>28</v>
      </c>
      <c r="P315">
        <v>3</v>
      </c>
      <c r="Q315" t="s">
        <v>26</v>
      </c>
      <c r="R315">
        <v>370</v>
      </c>
      <c r="S315" t="s">
        <v>19</v>
      </c>
      <c r="T315" s="2">
        <v>45693</v>
      </c>
      <c r="U315">
        <v>1</v>
      </c>
      <c r="V315">
        <v>46.82</v>
      </c>
      <c r="W315" t="str">
        <f>_xll.BDS(A315,"BEST_ANALYST_RECS_BULK","headers=n","startrow",MATCH(2,_xll.BDS(A315,"BEST_ANALYST_RECS_BULK","headers=n","endcol=9","startcol=9","array=t"),0),"endrow",MATCH(2,_xll.BDS(A315,"BEST_ANALYST_RECS_BULK","headers=n","endcol=9","startcol=9","array=t"),0),"cols=10;rows=1")</f>
        <v>BNP Paribas Exane</v>
      </c>
      <c r="X315" t="s">
        <v>934</v>
      </c>
      <c r="Y315" t="s">
        <v>17</v>
      </c>
      <c r="Z315">
        <v>5</v>
      </c>
      <c r="AA315" t="s">
        <v>18</v>
      </c>
      <c r="AB315">
        <v>450</v>
      </c>
      <c r="AC315" t="s">
        <v>19</v>
      </c>
      <c r="AD315" s="2">
        <v>45733</v>
      </c>
      <c r="AE315">
        <v>2</v>
      </c>
      <c r="AF315">
        <v>36.479999999999997</v>
      </c>
      <c r="AG315" t="e">
        <f>_xll.BDS(A315,"BEST_ANALYST_RECS_BULK","headers=n","startrow",MATCH(3,_xll.BDS(A315,"BEST_ANALYST_RECS_BULK","headers=n","endcol=9","startcol=9","array=t"),0),"endrow",MATCH(3,_xll.BDS(A315,"BEST_ANALYST_RECS_BULK","headers=n","endcol=9","startcol=9","array=t"),0),"cols=10;rows=1")</f>
        <v>#N/A</v>
      </c>
      <c r="AH315" t="s">
        <v>1257</v>
      </c>
      <c r="AI315" t="s">
        <v>17</v>
      </c>
      <c r="AJ315">
        <v>5</v>
      </c>
      <c r="AK315" t="s">
        <v>18</v>
      </c>
      <c r="AL315">
        <v>450</v>
      </c>
      <c r="AM315" t="s">
        <v>22</v>
      </c>
      <c r="AN315" s="2">
        <v>45729</v>
      </c>
      <c r="AO315">
        <v>3</v>
      </c>
      <c r="AP315">
        <v>41.36</v>
      </c>
    </row>
    <row r="316" spans="1:42" x14ac:dyDescent="0.25">
      <c r="A316" t="s">
        <v>388</v>
      </c>
      <c r="B316">
        <f ca="1">_xll.BDH(A316,"BEST_EPS",$B$2,$B$2,"BEST_FPERIOD_OVERRIDE=1bf","fill=previous","Days=A")</f>
        <v>1.151</v>
      </c>
      <c r="C316">
        <f ca="1">_xll.BDH(A316,"BEST_EPS",$B$2,$B$2,"BEST_FPERIOD_OVERRIDE=2bf","fill=previous","Days=A")</f>
        <v>1.3220000000000001</v>
      </c>
      <c r="D316">
        <f ca="1">_xll.BDH(A316,"BEST_EPS",$B$2,$B$2,"BEST_FPERIOD_OVERRIDE=3bf","fill=previous","Days=A")</f>
        <v>1.448</v>
      </c>
      <c r="E316">
        <f ca="1">_xll.BDH(A316,"BEST_TARGET_PRICE",$B$2,$B$2,"fill=previous","Days=A")</f>
        <v>1417.5060000000001</v>
      </c>
      <c r="F316">
        <f ca="1">_xll.BDH($A316,F$6,$B$2,$B$2,"Dir=V","Dts=H")</f>
        <v>1250.5</v>
      </c>
      <c r="G316">
        <f ca="1">_xll.BDH($A316,G$6,$B$2,$B$2,"Dir=V","Dts=H")</f>
        <v>1264.5</v>
      </c>
      <c r="H316">
        <f ca="1">_xll.BDH($A316,H$6,$B$2,$B$2,"Dir=V","Dts=H")</f>
        <v>1245.5</v>
      </c>
      <c r="I316">
        <f ca="1">_xll.BDH($A316,I$6,$B$2,$B$2,"Dir=V","Dts=H")</f>
        <v>1246</v>
      </c>
      <c r="J316" t="s">
        <v>1421</v>
      </c>
      <c r="K316">
        <f t="shared" si="8"/>
        <v>1262.9450000000002</v>
      </c>
      <c r="L316">
        <f t="shared" si="9"/>
        <v>1325.89</v>
      </c>
      <c r="M316" t="str">
        <f>_xll.BDS(A316,"BEST_ANALYST_RECS_BULK","headers=n","startrow",MATCH(1,_xll.BDS(A316,"BEST_ANALYST_RECS_BULK","headers=n","endcol=9","startcol=9","array=t"),0),"endrow",MATCH(1,_xll.BDS(A316,"BEST_ANALYST_RECS_BULK","headers=n","endcol=9","startcol=9","array=t"),0),"cols=10;rows=1")</f>
        <v>ABSA Bank Limited</v>
      </c>
      <c r="N316" t="s">
        <v>985</v>
      </c>
      <c r="O316" t="s">
        <v>45</v>
      </c>
      <c r="P316">
        <v>1</v>
      </c>
      <c r="Q316" t="s">
        <v>26</v>
      </c>
      <c r="R316">
        <v>1325.89</v>
      </c>
      <c r="S316" t="s">
        <v>22</v>
      </c>
      <c r="T316" s="2">
        <v>45736</v>
      </c>
      <c r="U316">
        <v>1</v>
      </c>
      <c r="V316">
        <v>19.649999999999999</v>
      </c>
      <c r="W316" t="str">
        <f>_xll.BDS(A316,"BEST_ANALYST_RECS_BULK","headers=n","startrow",MATCH(2,_xll.BDS(A316,"BEST_ANALYST_RECS_BULK","headers=n","endcol=9","startcol=9","array=t"),0),"endrow",MATCH(2,_xll.BDS(A316,"BEST_ANALYST_RECS_BULK","headers=n","endcol=9","startcol=9","array=t"),0),"cols=10;rows=1")</f>
        <v>Morgan Stanley</v>
      </c>
      <c r="X316" t="s">
        <v>52</v>
      </c>
      <c r="Y316" t="s">
        <v>48</v>
      </c>
      <c r="Z316">
        <v>3</v>
      </c>
      <c r="AA316" t="s">
        <v>18</v>
      </c>
      <c r="AB316">
        <v>1200</v>
      </c>
      <c r="AC316" t="s">
        <v>22</v>
      </c>
      <c r="AD316" s="2">
        <v>45709</v>
      </c>
      <c r="AE316">
        <v>2</v>
      </c>
      <c r="AF316">
        <v>19.2</v>
      </c>
      <c r="AG316" t="str">
        <f>_xll.BDS(A316,"BEST_ANALYST_RECS_BULK","headers=n","startrow",MATCH(3,_xll.BDS(A316,"BEST_ANALYST_RECS_BULK","headers=n","endcol=9","startcol=9","array=t"),0),"endrow",MATCH(3,_xll.BDS(A316,"BEST_ANALYST_RECS_BULK","headers=n","endcol=9","startcol=9","array=t"),0),"cols=10;rows=1")</f>
        <v>ISS-EVA</v>
      </c>
      <c r="AH316" t="s">
        <v>32</v>
      </c>
      <c r="AI316" t="s">
        <v>45</v>
      </c>
      <c r="AJ316">
        <v>1</v>
      </c>
      <c r="AK316" t="s">
        <v>26</v>
      </c>
      <c r="AL316" t="s">
        <v>29</v>
      </c>
      <c r="AM316" t="s">
        <v>19</v>
      </c>
      <c r="AN316" s="2">
        <v>45402</v>
      </c>
      <c r="AO316">
        <v>3</v>
      </c>
      <c r="AP316">
        <v>17.45</v>
      </c>
    </row>
    <row r="317" spans="1:42" x14ac:dyDescent="0.25">
      <c r="A317" t="s">
        <v>478</v>
      </c>
      <c r="B317">
        <f ca="1">_xll.BDH(A317,"BEST_EPS",$B$2,$B$2,"BEST_FPERIOD_OVERRIDE=1bf","fill=previous","Days=A")</f>
        <v>0.25700000000000001</v>
      </c>
      <c r="C317">
        <f ca="1">_xll.BDH(A317,"BEST_EPS",$B$2,$B$2,"BEST_FPERIOD_OVERRIDE=2bf","fill=previous","Days=A")</f>
        <v>0.27700000000000002</v>
      </c>
      <c r="D317">
        <f ca="1">_xll.BDH(A317,"BEST_EPS",$B$2,$B$2,"BEST_FPERIOD_OVERRIDE=3bf","fill=previous","Days=A")</f>
        <v>7.5629999999999997</v>
      </c>
      <c r="E317">
        <f ca="1">_xll.BDH(A317,"BEST_TARGET_PRICE",$B$2,$B$2,"fill=previous","Days=A")</f>
        <v>232.625</v>
      </c>
      <c r="F317">
        <f ca="1">_xll.BDH($A317,F$6,$B$2,$B$2,"Dir=V","Dts=H")</f>
        <v>225.1</v>
      </c>
      <c r="G317">
        <f ca="1">_xll.BDH($A317,G$6,$B$2,$B$2,"Dir=V","Dts=H")</f>
        <v>225.8</v>
      </c>
      <c r="H317">
        <f ca="1">_xll.BDH($A317,H$6,$B$2,$B$2,"Dir=V","Dts=H")</f>
        <v>216.1</v>
      </c>
      <c r="I317">
        <f ca="1">_xll.BDH($A317,I$6,$B$2,$B$2,"Dir=V","Dts=H")</f>
        <v>217</v>
      </c>
      <c r="J317" t="s">
        <v>1421</v>
      </c>
      <c r="K317">
        <f t="shared" si="8"/>
        <v>270</v>
      </c>
      <c r="L317">
        <f t="shared" si="9"/>
        <v>270</v>
      </c>
      <c r="M317" t="str">
        <f>_xll.BDS(A317,"BEST_ANALYST_RECS_BULK","headers=n","startrow",MATCH(1,_xll.BDS(A317,"BEST_ANALYST_RECS_BULK","headers=n","endcol=9","startcol=9","array=t"),0),"endrow",MATCH(1,_xll.BDS(A317,"BEST_ANALYST_RECS_BULK","headers=n","endcol=9","startcol=9","array=t"),0),"cols=10;rows=1")</f>
        <v>JP Morgan</v>
      </c>
      <c r="N317" t="s">
        <v>972</v>
      </c>
      <c r="O317" t="s">
        <v>24</v>
      </c>
      <c r="P317">
        <v>5</v>
      </c>
      <c r="Q317" t="s">
        <v>18</v>
      </c>
      <c r="R317">
        <v>270</v>
      </c>
      <c r="S317" t="s">
        <v>19</v>
      </c>
      <c r="T317" s="2">
        <v>45693</v>
      </c>
      <c r="U317">
        <v>1</v>
      </c>
      <c r="V317">
        <v>17.45</v>
      </c>
      <c r="W317" t="str">
        <f>_xll.BDS(A317,"BEST_ANALYST_RECS_BULK","headers=n","startrow",MATCH(2,_xll.BDS(A317,"BEST_ANALYST_RECS_BULK","headers=n","endcol=9","startcol=9","array=t"),0),"endrow",MATCH(2,_xll.BDS(A317,"BEST_ANALYST_RECS_BULK","headers=n","endcol=9","startcol=9","array=t"),0),"cols=10;rows=1")</f>
        <v>ISS-EVA</v>
      </c>
      <c r="X317" t="s">
        <v>32</v>
      </c>
      <c r="Y317" t="s">
        <v>24</v>
      </c>
      <c r="Z317">
        <v>5</v>
      </c>
      <c r="AA317" t="s">
        <v>23</v>
      </c>
      <c r="AB317" t="s">
        <v>29</v>
      </c>
      <c r="AC317" t="s">
        <v>19</v>
      </c>
      <c r="AD317" s="2">
        <v>45545</v>
      </c>
      <c r="AE317">
        <v>2</v>
      </c>
      <c r="AF317">
        <v>6.93</v>
      </c>
      <c r="AG317" t="e">
        <f>_xll.BDS(A317,"BEST_ANALYST_RECS_BULK","headers=n","startrow",MATCH(3,_xll.BDS(A317,"BEST_ANALYST_RECS_BULK","headers=n","endcol=9","startcol=9","array=t"),0),"endrow",MATCH(3,_xll.BDS(A317,"BEST_ANALYST_RECS_BULK","headers=n","endcol=9","startcol=9","array=t"),0),"cols=10;rows=1")</f>
        <v>#N/A</v>
      </c>
      <c r="AH317" t="s">
        <v>32</v>
      </c>
      <c r="AI317" t="s">
        <v>24</v>
      </c>
      <c r="AJ317">
        <v>5</v>
      </c>
      <c r="AK317" t="s">
        <v>23</v>
      </c>
      <c r="AL317" t="s">
        <v>29</v>
      </c>
      <c r="AM317" t="s">
        <v>19</v>
      </c>
      <c r="AN317" s="2">
        <v>45545</v>
      </c>
      <c r="AO317">
        <v>3</v>
      </c>
      <c r="AP317">
        <v>4.57</v>
      </c>
    </row>
    <row r="318" spans="1:42" x14ac:dyDescent="0.25">
      <c r="A318" t="s">
        <v>404</v>
      </c>
      <c r="B318">
        <f ca="1">_xll.BDH(A318,"BEST_EPS",$B$2,$B$2,"BEST_FPERIOD_OVERRIDE=1bf","fill=previous","Days=A")</f>
        <v>0.35899999999999999</v>
      </c>
      <c r="C318">
        <f ca="1">_xll.BDH(A318,"BEST_EPS",$B$2,$B$2,"BEST_FPERIOD_OVERRIDE=2bf","fill=previous","Days=A")</f>
        <v>0.436</v>
      </c>
      <c r="D318">
        <f ca="1">_xll.BDH(A318,"BEST_EPS",$B$2,$B$2,"BEST_FPERIOD_OVERRIDE=3bf","fill=previous","Days=A")</f>
        <v>0.51900000000000002</v>
      </c>
      <c r="E318">
        <f ca="1">_xll.BDH(A318,"BEST_TARGET_PRICE",$B$2,$B$2,"fill=previous","Days=A")</f>
        <v>699.92899999999997</v>
      </c>
      <c r="F318">
        <f ca="1">_xll.BDH($A318,F$6,$B$2,$B$2,"Dir=V","Dts=H")</f>
        <v>540.6</v>
      </c>
      <c r="G318">
        <f ca="1">_xll.BDH($A318,G$6,$B$2,$B$2,"Dir=V","Dts=H")</f>
        <v>542.4</v>
      </c>
      <c r="H318">
        <f ca="1">_xll.BDH($A318,H$6,$B$2,$B$2,"Dir=V","Dts=H")</f>
        <v>523.20000000000005</v>
      </c>
      <c r="I318">
        <f ca="1">_xll.BDH($A318,I$6,$B$2,$B$2,"Dir=V","Dts=H")</f>
        <v>536.4</v>
      </c>
      <c r="J318" t="s">
        <v>1421</v>
      </c>
      <c r="K318">
        <f t="shared" si="8"/>
        <v>555</v>
      </c>
      <c r="L318">
        <f t="shared" si="9"/>
        <v>570</v>
      </c>
      <c r="M318" t="str">
        <f>_xll.BDS(A318,"BEST_ANALYST_RECS_BULK","headers=n","startrow",MATCH(1,_xll.BDS(A318,"BEST_ANALYST_RECS_BULK","headers=n","endcol=9","startcol=9","array=t"),0),"endrow",MATCH(1,_xll.BDS(A318,"BEST_ANALYST_RECS_BULK","headers=n","endcol=9","startcol=9","array=t"),0),"cols=10;rows=1")</f>
        <v>ISS-EVA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12.11</v>
      </c>
      <c r="W318" t="str">
        <f>_xll.BDS(A318,"BEST_ANALYST_RECS_BULK","headers=n","startrow",MATCH(2,_xll.BDS(A318,"BEST_ANALYST_RECS_BULK","headers=n","endcol=9","startcol=9","array=t"),0),"endrow",MATCH(2,_xll.BDS(A318,"BEST_ANALYST_RECS_BULK","headers=n","endcol=9","startcol=9","array=t"),0),"cols=10;rows=1")</f>
        <v>BNP Paribas Exane</v>
      </c>
      <c r="X318" t="s">
        <v>1295</v>
      </c>
      <c r="Y318" t="s">
        <v>25</v>
      </c>
      <c r="Z318">
        <v>3</v>
      </c>
      <c r="AA318" t="s">
        <v>18</v>
      </c>
      <c r="AB318">
        <v>570</v>
      </c>
      <c r="AC318" t="s">
        <v>19</v>
      </c>
      <c r="AD318" s="2">
        <v>45723</v>
      </c>
      <c r="AE318">
        <v>2</v>
      </c>
      <c r="AF318">
        <v>0</v>
      </c>
      <c r="AG318" t="str">
        <f>_xll.BDS(A318,"BEST_ANALYST_RECS_BULK","headers=n","startrow",MATCH(3,_xll.BDS(A318,"BEST_ANALYST_RECS_BULK","headers=n","endcol=9","startcol=9","array=t"),0),"endrow",MATCH(3,_xll.BDS(A318,"BEST_ANALYST_RECS_BULK","headers=n","endcol=9","startcol=9","array=t"),0),"cols=10;rows=1")</f>
        <v>Kepler Cheuvreux</v>
      </c>
      <c r="AH318" t="s">
        <v>1004</v>
      </c>
      <c r="AI318" t="s">
        <v>28</v>
      </c>
      <c r="AJ318">
        <v>3</v>
      </c>
      <c r="AK318" t="s">
        <v>18</v>
      </c>
      <c r="AL318">
        <v>540</v>
      </c>
      <c r="AM318" t="s">
        <v>19</v>
      </c>
      <c r="AN318" s="2">
        <v>45730</v>
      </c>
      <c r="AO318">
        <v>3</v>
      </c>
      <c r="AP318">
        <v>-6.03</v>
      </c>
    </row>
    <row r="319" spans="1:42" x14ac:dyDescent="0.25">
      <c r="A319" t="s">
        <v>125</v>
      </c>
      <c r="B319">
        <f ca="1">_xll.BDH(A319,"BEST_EPS",$B$2,$B$2,"BEST_FPERIOD_OVERRIDE=1bf","fill=previous","Days=A")</f>
        <v>0.75800000000000001</v>
      </c>
      <c r="C319">
        <f ca="1">_xll.BDH(A319,"BEST_EPS",$B$2,$B$2,"BEST_FPERIOD_OVERRIDE=2bf","fill=previous","Days=A")</f>
        <v>0.82399999999999995</v>
      </c>
      <c r="D319">
        <f ca="1">_xll.BDH(A319,"BEST_EPS",$B$2,$B$2,"BEST_FPERIOD_OVERRIDE=3bf","fill=previous","Days=A")</f>
        <v>0.86599999999999999</v>
      </c>
      <c r="E319">
        <f ca="1">_xll.BDH(A319,"BEST_TARGET_PRICE",$B$2,$B$2,"fill=previous","Days=A")</f>
        <v>1120.9169999999999</v>
      </c>
      <c r="F319">
        <f ca="1">_xll.BDH($A319,F$6,$B$2,$B$2,"Dir=V","Dts=H")</f>
        <v>976.2</v>
      </c>
      <c r="G319">
        <f ca="1">_xll.BDH($A319,G$6,$B$2,$B$2,"Dir=V","Dts=H")</f>
        <v>996.2</v>
      </c>
      <c r="H319">
        <f ca="1">_xll.BDH($A319,H$6,$B$2,$B$2,"Dir=V","Dts=H")</f>
        <v>975.2</v>
      </c>
      <c r="I319">
        <f ca="1">_xll.BDH($A319,I$6,$B$2,$B$2,"Dir=V","Dts=H")</f>
        <v>993.8</v>
      </c>
      <c r="J319" t="s">
        <v>1421</v>
      </c>
      <c r="K319">
        <f t="shared" si="8"/>
        <v>1023.6666666666666</v>
      </c>
      <c r="L319">
        <f t="shared" si="9"/>
        <v>970</v>
      </c>
      <c r="M319" t="str">
        <f>_xll.BDS(A319,"BEST_ANALYST_RECS_BULK","headers=n","startrow",MATCH(1,_xll.BDS(A319,"BEST_ANALYST_RECS_BULK","headers=n","endcol=9","startcol=9","array=t"),0),"endrow",MATCH(1,_xll.BDS(A319,"BEST_ANALYST_RECS_BULK","headers=n","endcol=9","startcol=9","array=t"),0),"cols=10;rows=1")</f>
        <v>Morningstar</v>
      </c>
      <c r="N319" t="s">
        <v>841</v>
      </c>
      <c r="O319" t="s">
        <v>28</v>
      </c>
      <c r="P319">
        <v>3</v>
      </c>
      <c r="Q319" t="s">
        <v>18</v>
      </c>
      <c r="R319">
        <v>970</v>
      </c>
      <c r="S319" t="s">
        <v>19</v>
      </c>
      <c r="T319" s="2">
        <v>45713</v>
      </c>
      <c r="U319">
        <v>1</v>
      </c>
      <c r="V319">
        <v>34.659999999999997</v>
      </c>
      <c r="W319" t="str">
        <f>_xll.BDS(A319,"BEST_ANALYST_RECS_BULK","headers=n","startrow",MATCH(2,_xll.BDS(A319,"BEST_ANALYST_RECS_BULK","headers=n","endcol=9","startcol=9","array=t"),0),"endrow",MATCH(2,_xll.BDS(A319,"BEST_ANALYST_RECS_BULK","headers=n","endcol=9","startcol=9","array=t"),0),"cols=10;rows=1")</f>
        <v>AlphaValue/Baader Europe</v>
      </c>
      <c r="X319" t="s">
        <v>859</v>
      </c>
      <c r="Y319" t="s">
        <v>844</v>
      </c>
      <c r="Z319">
        <v>2</v>
      </c>
      <c r="AA319" t="s">
        <v>18</v>
      </c>
      <c r="AB319">
        <v>1038</v>
      </c>
      <c r="AC319" t="s">
        <v>27</v>
      </c>
      <c r="AD319" s="2">
        <v>45722</v>
      </c>
      <c r="AE319">
        <v>2</v>
      </c>
      <c r="AF319">
        <v>22.14</v>
      </c>
      <c r="AG319" t="str">
        <f>_xll.BDS(A319,"BEST_ANALYST_RECS_BULK","headers=n","startrow",MATCH(3,_xll.BDS(A319,"BEST_ANALYST_RECS_BULK","headers=n","endcol=9","startcol=9","array=t"),0),"endrow",MATCH(3,_xll.BDS(A319,"BEST_ANALYST_RECS_BULK","headers=n","endcol=9","startcol=9","array=t"),0),"cols=10;rows=1")</f>
        <v>Citi</v>
      </c>
      <c r="AH319" t="s">
        <v>923</v>
      </c>
      <c r="AI319" t="s">
        <v>20</v>
      </c>
      <c r="AJ319">
        <v>5</v>
      </c>
      <c r="AK319" t="s">
        <v>23</v>
      </c>
      <c r="AL319">
        <v>1063</v>
      </c>
      <c r="AM319" t="s">
        <v>19</v>
      </c>
      <c r="AN319" s="2">
        <v>45677</v>
      </c>
      <c r="AO319">
        <v>3</v>
      </c>
      <c r="AP319">
        <v>20.32</v>
      </c>
    </row>
    <row r="320" spans="1:42" x14ac:dyDescent="0.25">
      <c r="A320" t="s">
        <v>187</v>
      </c>
      <c r="B320">
        <f ca="1">_xll.BDH(A320,"BEST_EPS",$B$2,$B$2,"BEST_FPERIOD_OVERRIDE=1bf","fill=previous","Days=A")</f>
        <v>0.59499999999999997</v>
      </c>
      <c r="C320">
        <f ca="1">_xll.BDH(A320,"BEST_EPS",$B$2,$B$2,"BEST_FPERIOD_OVERRIDE=2bf","fill=previous","Days=A")</f>
        <v>0.67100000000000004</v>
      </c>
      <c r="D320">
        <f ca="1">_xll.BDH(A320,"BEST_EPS",$B$2,$B$2,"BEST_FPERIOD_OVERRIDE=3bf","fill=previous","Days=A")</f>
        <v>0.75</v>
      </c>
      <c r="E320">
        <f ca="1">_xll.BDH(A320,"BEST_TARGET_PRICE",$B$2,$B$2,"fill=previous","Days=A")</f>
        <v>515.19000000000005</v>
      </c>
      <c r="F320">
        <f ca="1">_xll.BDH($A320,F$6,$B$2,$B$2,"Dir=V","Dts=H")</f>
        <v>469.9</v>
      </c>
      <c r="G320">
        <f ca="1">_xll.BDH($A320,G$6,$B$2,$B$2,"Dir=V","Dts=H")</f>
        <v>472.1</v>
      </c>
      <c r="H320">
        <f ca="1">_xll.BDH($A320,H$6,$B$2,$B$2,"Dir=V","Dts=H")</f>
        <v>457.1</v>
      </c>
      <c r="I320">
        <f ca="1">_xll.BDH($A320,I$6,$B$2,$B$2,"Dir=V","Dts=H")</f>
        <v>459.7</v>
      </c>
      <c r="J320" t="s">
        <v>1421</v>
      </c>
      <c r="K320">
        <f t="shared" si="8"/>
        <v>553.33333333333337</v>
      </c>
      <c r="L320">
        <f t="shared" si="9"/>
        <v>595</v>
      </c>
      <c r="M320" t="str">
        <f>_xll.BDS(A320,"BEST_ANALYST_RECS_BULK","headers=n","startrow",MATCH(1,_xll.BDS(A320,"BEST_ANALYST_RECS_BULK","headers=n","endcol=9","startcol=9","array=t"),0),"endrow",MATCH(1,_xll.BDS(A320,"BEST_ANALYST_RECS_BULK","headers=n","endcol=9","startcol=9","array=t"),0),"cols=10;rows=1")</f>
        <v>Autonomous Research</v>
      </c>
      <c r="N320" t="s">
        <v>1171</v>
      </c>
      <c r="O320" t="s">
        <v>17</v>
      </c>
      <c r="P320">
        <v>5</v>
      </c>
      <c r="Q320" t="s">
        <v>18</v>
      </c>
      <c r="R320">
        <v>595</v>
      </c>
      <c r="S320" t="s">
        <v>19</v>
      </c>
      <c r="T320" s="2">
        <v>45730</v>
      </c>
      <c r="U320">
        <v>1</v>
      </c>
      <c r="V320">
        <v>105.22</v>
      </c>
      <c r="W320" t="str">
        <f>_xll.BDS(A320,"BEST_ANALYST_RECS_BULK","headers=n","startrow",MATCH(2,_xll.BDS(A320,"BEST_ANALYST_RECS_BULK","headers=n","endcol=9","startcol=9","array=t"),0),"endrow",MATCH(2,_xll.BDS(A320,"BEST_ANALYST_RECS_BULK","headers=n","endcol=9","startcol=9","array=t"),0),"cols=10;rows=1")</f>
        <v>BNP Paribas Exane</v>
      </c>
      <c r="X320" t="s">
        <v>1019</v>
      </c>
      <c r="Y320" t="s">
        <v>25</v>
      </c>
      <c r="Z320">
        <v>3</v>
      </c>
      <c r="AA320" t="s">
        <v>18</v>
      </c>
      <c r="AB320">
        <v>555</v>
      </c>
      <c r="AC320" t="s">
        <v>19</v>
      </c>
      <c r="AD320" s="2">
        <v>45734</v>
      </c>
      <c r="AE320">
        <v>2</v>
      </c>
      <c r="AF320">
        <v>96.4</v>
      </c>
      <c r="AG320" t="str">
        <f>_xll.BDS(A320,"BEST_ANALYST_RECS_BULK","headers=n","startrow",MATCH(3,_xll.BDS(A320,"BEST_ANALYST_RECS_BULK","headers=n","endcol=9","startcol=9","array=t"),0),"endrow",MATCH(3,_xll.BDS(A320,"BEST_ANALYST_RECS_BULK","headers=n","endcol=9","startcol=9","array=t"),0),"cols=10;rows=1")</f>
        <v>Peel Hunt</v>
      </c>
      <c r="AH320" t="s">
        <v>1104</v>
      </c>
      <c r="AI320" t="s">
        <v>832</v>
      </c>
      <c r="AJ320">
        <v>4</v>
      </c>
      <c r="AK320" t="s">
        <v>26</v>
      </c>
      <c r="AL320">
        <v>510</v>
      </c>
      <c r="AM320" t="s">
        <v>22</v>
      </c>
      <c r="AN320" s="2">
        <v>45722</v>
      </c>
      <c r="AO320">
        <v>3</v>
      </c>
      <c r="AP320">
        <v>78</v>
      </c>
    </row>
    <row r="321" spans="1:42" x14ac:dyDescent="0.25">
      <c r="A321" t="s">
        <v>275</v>
      </c>
      <c r="B321">
        <f ca="1">_xll.BDH(A321,"BEST_EPS",$B$2,$B$2,"BEST_FPERIOD_OVERRIDE=1bf","fill=previous","Days=A")</f>
        <v>6.9039999999999999</v>
      </c>
      <c r="C321">
        <f ca="1">_xll.BDH(A321,"BEST_EPS",$B$2,$B$2,"BEST_FPERIOD_OVERRIDE=2bf","fill=previous","Days=A")</f>
        <v>7.3710000000000004</v>
      </c>
      <c r="D321">
        <f ca="1">_xll.BDH(A321,"BEST_EPS",$B$2,$B$2,"BEST_FPERIOD_OVERRIDE=3bf","fill=previous","Days=A")</f>
        <v>7.8680000000000003</v>
      </c>
      <c r="E321">
        <f ca="1">_xll.BDH(A321,"BEST_TARGET_PRICE",$B$2,$B$2,"fill=previous","Days=A")</f>
        <v>10737.5</v>
      </c>
      <c r="F321">
        <f ca="1">_xll.BDH($A321,F$6,$B$2,$B$2,"Dir=V","Dts=H")</f>
        <v>9810</v>
      </c>
      <c r="G321">
        <f ca="1">_xll.BDH($A321,G$6,$B$2,$B$2,"Dir=V","Dts=H")</f>
        <v>9988</v>
      </c>
      <c r="H321">
        <f ca="1">_xll.BDH($A321,H$6,$B$2,$B$2,"Dir=V","Dts=H")</f>
        <v>9768</v>
      </c>
      <c r="I321">
        <f ca="1">_xll.BDH($A321,I$6,$B$2,$B$2,"Dir=V","Dts=H")</f>
        <v>9768</v>
      </c>
      <c r="J321" t="s">
        <v>1421</v>
      </c>
      <c r="K321">
        <f t="shared" si="8"/>
        <v>11133.333333333334</v>
      </c>
      <c r="L321">
        <f t="shared" si="9"/>
        <v>10600</v>
      </c>
      <c r="M321" t="str">
        <f>_xll.BDS(A321,"BEST_ANALYST_RECS_BULK","headers=n","startrow",MATCH(1,_xll.BDS(A321,"BEST_ANALYST_RECS_BULK","headers=n","endcol=9","startcol=9","array=t"),0),"endrow",MATCH(1,_xll.BDS(A321,"BEST_ANALYST_RECS_BULK","headers=n","endcol=9","startcol=9","array=t"),0),"cols=10;rows=1")</f>
        <v>BNP Paribas Exane</v>
      </c>
      <c r="N321" t="s">
        <v>934</v>
      </c>
      <c r="O321" t="s">
        <v>25</v>
      </c>
      <c r="P321">
        <v>3</v>
      </c>
      <c r="Q321" t="s">
        <v>18</v>
      </c>
      <c r="R321">
        <v>10600</v>
      </c>
      <c r="S321" t="s">
        <v>19</v>
      </c>
      <c r="T321" s="2">
        <v>45733</v>
      </c>
      <c r="U321">
        <v>1</v>
      </c>
      <c r="V321">
        <v>20.95</v>
      </c>
      <c r="W321" t="str">
        <f>_xll.BDS(A321,"BEST_ANALYST_RECS_BULK","headers=n","startrow",MATCH(2,_xll.BDS(A321,"BEST_ANALYST_RECS_BULK","headers=n","endcol=9","startcol=9","array=t"),0),"endrow",MATCH(2,_xll.BDS(A321,"BEST_ANALYST_RECS_BULK","headers=n","endcol=9","startcol=9","array=t"),0),"cols=10;rows=1")</f>
        <v>Peel Hunt</v>
      </c>
      <c r="X321" t="s">
        <v>1103</v>
      </c>
      <c r="Y321" t="s">
        <v>20</v>
      </c>
      <c r="Z321">
        <v>5</v>
      </c>
      <c r="AA321" t="s">
        <v>18</v>
      </c>
      <c r="AB321">
        <v>11000</v>
      </c>
      <c r="AC321" t="s">
        <v>19</v>
      </c>
      <c r="AD321" s="2">
        <v>45677</v>
      </c>
      <c r="AE321">
        <v>2</v>
      </c>
      <c r="AF321">
        <v>18.16</v>
      </c>
      <c r="AG321" t="str">
        <f>_xll.BDS(A321,"BEST_ANALYST_RECS_BULK","headers=n","startrow",MATCH(3,_xll.BDS(A321,"BEST_ANALYST_RECS_BULK","headers=n","endcol=9","startcol=9","array=t"),0),"endrow",MATCH(3,_xll.BDS(A321,"BEST_ANALYST_RECS_BULK","headers=n","endcol=9","startcol=9","array=t"),0),"cols=10;rows=1")</f>
        <v>Jefferies</v>
      </c>
      <c r="AH321" t="s">
        <v>1169</v>
      </c>
      <c r="AI321" t="s">
        <v>20</v>
      </c>
      <c r="AJ321">
        <v>5</v>
      </c>
      <c r="AK321" t="s">
        <v>18</v>
      </c>
      <c r="AL321">
        <v>11800</v>
      </c>
      <c r="AM321" t="s">
        <v>19</v>
      </c>
      <c r="AN321" s="2">
        <v>45694</v>
      </c>
      <c r="AO321">
        <v>3</v>
      </c>
      <c r="AP321">
        <v>14.17</v>
      </c>
    </row>
    <row r="322" spans="1:42" x14ac:dyDescent="0.25">
      <c r="A322" t="s">
        <v>424</v>
      </c>
      <c r="B322">
        <f ca="1">_xll.BDH(A322,"BEST_EPS",$B$2,$B$2,"BEST_FPERIOD_OVERRIDE=1bf","fill=previous","Days=A")</f>
        <v>0.50600000000000001</v>
      </c>
      <c r="C322">
        <f ca="1">_xll.BDH(A322,"BEST_EPS",$B$2,$B$2,"BEST_FPERIOD_OVERRIDE=2bf","fill=previous","Days=A")</f>
        <v>0.63100000000000001</v>
      </c>
      <c r="D322">
        <f ca="1">_xll.BDH(A322,"BEST_EPS",$B$2,$B$2,"BEST_FPERIOD_OVERRIDE=3bf","fill=previous","Days=A")</f>
        <v>0.73499999999999999</v>
      </c>
      <c r="E322">
        <f ca="1">_xll.BDH(A322,"BEST_TARGET_PRICE",$B$2,$B$2,"fill=previous","Days=A")</f>
        <v>598.47699999999998</v>
      </c>
      <c r="F322">
        <f ca="1">_xll.BDH($A322,F$6,$B$2,$B$2,"Dir=V","Dts=H")</f>
        <v>585</v>
      </c>
      <c r="G322">
        <f ca="1">_xll.BDH($A322,G$6,$B$2,$B$2,"Dir=V","Dts=H")</f>
        <v>585</v>
      </c>
      <c r="H322">
        <f ca="1">_xll.BDH($A322,H$6,$B$2,$B$2,"Dir=V","Dts=H")</f>
        <v>571.5</v>
      </c>
      <c r="I322">
        <f ca="1">_xll.BDH($A322,I$6,$B$2,$B$2,"Dir=V","Dts=H")</f>
        <v>577.5</v>
      </c>
      <c r="J322" t="s">
        <v>1421</v>
      </c>
      <c r="K322">
        <f t="shared" si="8"/>
        <v>562.5</v>
      </c>
      <c r="L322">
        <f t="shared" si="9"/>
        <v>550</v>
      </c>
      <c r="M322" t="str">
        <f>_xll.BDS(A322,"BEST_ANALYST_RECS_BULK","headers=n","startrow",MATCH(1,_xll.BDS(A322,"BEST_ANALYST_RECS_BULK","headers=n","endcol=9","startcol=9","array=t"),0),"endrow",MATCH(1,_xll.BDS(A322,"BEST_ANALYST_RECS_BULK","headers=n","endcol=9","startcol=9","array=t"),0),"cols=10;rows=1")</f>
        <v>Peel Hunt</v>
      </c>
      <c r="N322" t="s">
        <v>1423</v>
      </c>
      <c r="O322" t="s">
        <v>832</v>
      </c>
      <c r="P322">
        <v>4</v>
      </c>
      <c r="Q322" t="s">
        <v>18</v>
      </c>
      <c r="R322">
        <v>550</v>
      </c>
      <c r="S322" t="s">
        <v>19</v>
      </c>
      <c r="T322" s="2">
        <v>45735</v>
      </c>
      <c r="U322">
        <v>1</v>
      </c>
      <c r="V322">
        <v>32.909999999999997</v>
      </c>
      <c r="W322" t="str">
        <f>_xll.BDS(A322,"BEST_ANALYST_RECS_BULK","headers=n","startrow",MATCH(2,_xll.BDS(A322,"BEST_ANALYST_RECS_BULK","headers=n","endcol=9","startcol=9","array=t"),0),"endrow",MATCH(2,_xll.BDS(A322,"BEST_ANALYST_RECS_BULK","headers=n","endcol=9","startcol=9","array=t"),0),"cols=10;rows=1")</f>
        <v>Sadif Investment Analytics</v>
      </c>
      <c r="X322" t="s">
        <v>32</v>
      </c>
      <c r="Y322" t="s">
        <v>33</v>
      </c>
      <c r="Z322">
        <v>5</v>
      </c>
      <c r="AA322" t="s">
        <v>18</v>
      </c>
      <c r="AB322" t="s">
        <v>29</v>
      </c>
      <c r="AC322" t="s">
        <v>19</v>
      </c>
      <c r="AD322" s="2">
        <v>45687</v>
      </c>
      <c r="AE322">
        <v>2</v>
      </c>
      <c r="AF322">
        <v>27.1</v>
      </c>
      <c r="AG322" t="e">
        <f>_xll.BDS(A322,"BEST_ANALYST_RECS_BULK","headers=n","startrow",MATCH(3,_xll.BDS(A322,"BEST_ANALYST_RECS_BULK","headers=n","endcol=9","startcol=9","array=t"),0),"endrow",MATCH(3,_xll.BDS(A322,"BEST_ANALYST_RECS_BULK","headers=n","endcol=9","startcol=9","array=t"),0),"cols=10;rows=1")</f>
        <v>#N/A</v>
      </c>
      <c r="AH322" t="s">
        <v>1362</v>
      </c>
      <c r="AI322" t="s">
        <v>28</v>
      </c>
      <c r="AJ322">
        <v>3</v>
      </c>
      <c r="AK322" t="s">
        <v>18</v>
      </c>
      <c r="AL322">
        <v>575</v>
      </c>
      <c r="AM322" t="s">
        <v>22</v>
      </c>
      <c r="AN322" s="2">
        <v>45705</v>
      </c>
      <c r="AO322">
        <v>3</v>
      </c>
      <c r="AP322">
        <v>0</v>
      </c>
    </row>
    <row r="323" spans="1:42" x14ac:dyDescent="0.25">
      <c r="A323" t="s">
        <v>241</v>
      </c>
      <c r="B323">
        <f ca="1">_xll.BDH(A323,"BEST_EPS",$B$2,$B$2,"BEST_FPERIOD_OVERRIDE=1bf","fill=previous","Days=A")</f>
        <v>1.0529999999999999</v>
      </c>
      <c r="C323">
        <f ca="1">_xll.BDH(A323,"BEST_EPS",$B$2,$B$2,"BEST_FPERIOD_OVERRIDE=2bf","fill=previous","Days=A")</f>
        <v>1.2050000000000001</v>
      </c>
      <c r="D323">
        <f ca="1">_xll.BDH(A323,"BEST_EPS",$B$2,$B$2,"BEST_FPERIOD_OVERRIDE=3bf","fill=previous","Days=A")</f>
        <v>1.369</v>
      </c>
      <c r="E323">
        <f ca="1">_xll.BDH(A323,"BEST_TARGET_PRICE",$B$2,$B$2,"fill=previous","Days=A")</f>
        <v>1112.7750000000001</v>
      </c>
      <c r="F323">
        <f ca="1">_xll.BDH($A323,F$6,$B$2,$B$2,"Dir=V","Dts=H")</f>
        <v>788.4</v>
      </c>
      <c r="G323">
        <f ca="1">_xll.BDH($A323,G$6,$B$2,$B$2,"Dir=V","Dts=H")</f>
        <v>796.8</v>
      </c>
      <c r="H323">
        <f ca="1">_xll.BDH($A323,H$6,$B$2,$B$2,"Dir=V","Dts=H")</f>
        <v>772.6</v>
      </c>
      <c r="I323">
        <f ca="1">_xll.BDH($A323,I$6,$B$2,$B$2,"Dir=V","Dts=H")</f>
        <v>796.8</v>
      </c>
      <c r="J323" t="s">
        <v>1421</v>
      </c>
      <c r="K323">
        <f t="shared" si="8"/>
        <v>1073.5866666666668</v>
      </c>
      <c r="L323">
        <f t="shared" si="9"/>
        <v>935</v>
      </c>
      <c r="M323" t="str">
        <f>_xll.BDS(A323,"BEST_ANALYST_RECS_BULK","headers=n","startrow",MATCH(1,_xll.BDS(A323,"BEST_ANALYST_RECS_BULK","headers=n","endcol=9","startcol=9","array=t"),0),"endrow",MATCH(1,_xll.BDS(A323,"BEST_ANALYST_RECS_BULK","headers=n","endcol=9","startcol=9","array=t"),0),"cols=10;rows=1")</f>
        <v>BNP Paribas Exane</v>
      </c>
      <c r="N323" t="s">
        <v>1280</v>
      </c>
      <c r="O323" t="s">
        <v>17</v>
      </c>
      <c r="P323">
        <v>5</v>
      </c>
      <c r="Q323" t="s">
        <v>18</v>
      </c>
      <c r="R323">
        <v>935</v>
      </c>
      <c r="S323" t="s">
        <v>19</v>
      </c>
      <c r="T323" s="2">
        <v>45736</v>
      </c>
      <c r="U323">
        <v>1</v>
      </c>
      <c r="V323">
        <v>4.91</v>
      </c>
      <c r="W323" t="str">
        <f>_xll.BDS(A323,"BEST_ANALYST_RECS_BULK","headers=n","startrow",MATCH(2,_xll.BDS(A323,"BEST_ANALYST_RECS_BULK","headers=n","endcol=9","startcol=9","array=t"),0),"endrow",MATCH(2,_xll.BDS(A323,"BEST_ANALYST_RECS_BULK","headers=n","endcol=9","startcol=9","array=t"),0),"cols=10;rows=1")</f>
        <v>UOB KayHian (Equity)</v>
      </c>
      <c r="X323" t="s">
        <v>1343</v>
      </c>
      <c r="Y323" t="s">
        <v>20</v>
      </c>
      <c r="Z323">
        <v>5</v>
      </c>
      <c r="AA323" t="s">
        <v>18</v>
      </c>
      <c r="AB323">
        <v>1248.1199999999999</v>
      </c>
      <c r="AC323" t="s">
        <v>19</v>
      </c>
      <c r="AD323" s="2">
        <v>45603</v>
      </c>
      <c r="AE323">
        <v>2</v>
      </c>
      <c r="AF323">
        <v>4.4000000000000004</v>
      </c>
      <c r="AG323" t="e">
        <f>_xll.BDS(A323,"BEST_ANALYST_RECS_BULK","headers=n","startrow",MATCH(3,_xll.BDS(A323,"BEST_ANALYST_RECS_BULK","headers=n","endcol=9","startcol=9","array=t"),0),"endrow",MATCH(3,_xll.BDS(A323,"BEST_ANALYST_RECS_BULK","headers=n","endcol=9","startcol=9","array=t"),0),"cols=10;rows=1")</f>
        <v>#N/A</v>
      </c>
      <c r="AH323" t="s">
        <v>1401</v>
      </c>
      <c r="AI323" t="s">
        <v>20</v>
      </c>
      <c r="AJ323">
        <v>5</v>
      </c>
      <c r="AK323" t="s">
        <v>18</v>
      </c>
      <c r="AL323">
        <v>1037.6400000000001</v>
      </c>
      <c r="AM323" t="s">
        <v>19</v>
      </c>
      <c r="AN323" s="2">
        <v>45680</v>
      </c>
      <c r="AO323">
        <v>3</v>
      </c>
      <c r="AP323">
        <v>1.98</v>
      </c>
    </row>
    <row r="324" spans="1:42" x14ac:dyDescent="0.25">
      <c r="A324" t="s">
        <v>446</v>
      </c>
      <c r="B324">
        <f ca="1">_xll.BDH(A324,"BEST_EPS",$B$2,$B$2,"BEST_FPERIOD_OVERRIDE=1bf","fill=previous","Days=A")</f>
        <v>0.999</v>
      </c>
      <c r="C324">
        <f ca="1">_xll.BDH(A324,"BEST_EPS",$B$2,$B$2,"BEST_FPERIOD_OVERRIDE=2bf","fill=previous","Days=A")</f>
        <v>1.177</v>
      </c>
      <c r="D324">
        <f ca="1">_xll.BDH(A324,"BEST_EPS",$B$2,$B$2,"BEST_FPERIOD_OVERRIDE=3bf","fill=previous","Days=A")</f>
        <v>1.401</v>
      </c>
      <c r="E324">
        <f ca="1">_xll.BDH(A324,"BEST_TARGET_PRICE",$B$2,$B$2,"fill=previous","Days=A")</f>
        <v>1535.6669999999999</v>
      </c>
      <c r="F324">
        <f ca="1">_xll.BDH($A324,F$6,$B$2,$B$2,"Dir=V","Dts=H")</f>
        <v>1207.5</v>
      </c>
      <c r="G324">
        <f ca="1">_xll.BDH($A324,G$6,$B$2,$B$2,"Dir=V","Dts=H")</f>
        <v>1233</v>
      </c>
      <c r="H324">
        <f ca="1">_xll.BDH($A324,H$6,$B$2,$B$2,"Dir=V","Dts=H")</f>
        <v>1199</v>
      </c>
      <c r="I324">
        <f ca="1">_xll.BDH($A324,I$6,$B$2,$B$2,"Dir=V","Dts=H")</f>
        <v>1204</v>
      </c>
      <c r="J324" t="s">
        <v>1421</v>
      </c>
      <c r="K324">
        <f t="shared" si="8"/>
        <v>1426.3333333333333</v>
      </c>
      <c r="L324">
        <f t="shared" si="9"/>
        <v>1419</v>
      </c>
      <c r="M324" t="str">
        <f>_xll.BDS(A324,"BEST_ANALYST_RECS_BULK","headers=n","startrow",MATCH(1,_xll.BDS(A324,"BEST_ANALYST_RECS_BULK","headers=n","endcol=9","startcol=9","array=t"),0),"endrow",MATCH(1,_xll.BDS(A324,"BEST_ANALYST_RECS_BULK","headers=n","endcol=9","startcol=9","array=t"),0),"cols=10;rows=1")</f>
        <v>Deutsche Bank</v>
      </c>
      <c r="N324" t="s">
        <v>1160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45728</v>
      </c>
      <c r="U324">
        <v>1</v>
      </c>
      <c r="V324">
        <v>7.81</v>
      </c>
      <c r="W324" t="str">
        <f>_xll.BDS(A324,"BEST_ANALYST_RECS_BULK","headers=n","startrow",MATCH(2,_xll.BDS(A324,"BEST_ANALYST_RECS_BULK","headers=n","endcol=9","startcol=9","array=t"),0),"endrow",MATCH(2,_xll.BDS(A324,"BEST_ANALYST_RECS_BULK","headers=n","endcol=9","startcol=9","array=t"),0),"cols=10;rows=1")</f>
        <v>Redburn Atlantic</v>
      </c>
      <c r="X324" t="s">
        <v>1286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45729</v>
      </c>
      <c r="AE324">
        <v>2</v>
      </c>
      <c r="AF324">
        <v>3.4</v>
      </c>
      <c r="AG324" t="str">
        <f>_xll.BDS(A324,"BEST_ANALYST_RECS_BULK","headers=n","startrow",MATCH(3,_xll.BDS(A324,"BEST_ANALYST_RECS_BULK","headers=n","endcol=9","startcol=9","array=t"),0),"endrow",MATCH(3,_xll.BDS(A324,"BEST_ANALYST_RECS_BULK","headers=n","endcol=9","startcol=9","array=t"),0),"cols=10;rows=1")</f>
        <v>Peel Hunt</v>
      </c>
      <c r="AH324" t="s">
        <v>1427</v>
      </c>
      <c r="AI324" t="s">
        <v>20</v>
      </c>
      <c r="AJ324">
        <v>5</v>
      </c>
      <c r="AK324" t="s">
        <v>18</v>
      </c>
      <c r="AL324">
        <v>1350</v>
      </c>
      <c r="AM324" t="s">
        <v>19</v>
      </c>
      <c r="AN324" s="2">
        <v>45730</v>
      </c>
      <c r="AO324">
        <v>3</v>
      </c>
      <c r="AP324">
        <v>3.27</v>
      </c>
    </row>
    <row r="325" spans="1:42" x14ac:dyDescent="0.25">
      <c r="A325" t="s">
        <v>372</v>
      </c>
      <c r="B325">
        <f ca="1">_xll.BDH(A325,"BEST_EPS",$B$2,$B$2,"BEST_FPERIOD_OVERRIDE=1bf","fill=previous","Days=A")</f>
        <v>0.68799999999999994</v>
      </c>
      <c r="C325">
        <f ca="1">_xll.BDH(A325,"BEST_EPS",$B$2,$B$2,"BEST_FPERIOD_OVERRIDE=2bf","fill=previous","Days=A")</f>
        <v>0.76100000000000001</v>
      </c>
      <c r="D325">
        <f ca="1">_xll.BDH(A325,"BEST_EPS",$B$2,$B$2,"BEST_FPERIOD_OVERRIDE=3bf","fill=previous","Days=A")</f>
        <v>0.83</v>
      </c>
      <c r="E325">
        <f ca="1">_xll.BDH(A325,"BEST_TARGET_PRICE",$B$2,$B$2,"fill=previous","Days=A")</f>
        <v>1371.5450000000001</v>
      </c>
      <c r="F325">
        <f ca="1">_xll.BDH($A325,F$6,$B$2,$B$2,"Dir=V","Dts=H")</f>
        <v>1253.5</v>
      </c>
      <c r="G325">
        <f ca="1">_xll.BDH($A325,G$6,$B$2,$B$2,"Dir=V","Dts=H")</f>
        <v>1254.5</v>
      </c>
      <c r="H325">
        <f ca="1">_xll.BDH($A325,H$6,$B$2,$B$2,"Dir=V","Dts=H")</f>
        <v>1190</v>
      </c>
      <c r="I325">
        <f ca="1">_xll.BDH($A325,I$6,$B$2,$B$2,"Dir=V","Dts=H")</f>
        <v>1197.5</v>
      </c>
      <c r="J325" t="s">
        <v>1421</v>
      </c>
      <c r="K325">
        <f t="shared" si="8"/>
        <v>1309.6666666666667</v>
      </c>
      <c r="L325">
        <f t="shared" si="9"/>
        <v>1640</v>
      </c>
      <c r="M325" t="str">
        <f>_xll.BDS(A325,"BEST_ANALYST_RECS_BULK","headers=n","startrow",MATCH(1,_xll.BDS(A325,"BEST_ANALYST_RECS_BULK","headers=n","endcol=9","startcol=9","array=t"),0),"endrow",MATCH(1,_xll.BDS(A325,"BEST_ANALYST_RECS_BULK","headers=n","endcol=9","startcol=9","array=t"),0),"cols=10;rows=1")</f>
        <v>Goldman Sachs</v>
      </c>
      <c r="N325" t="s">
        <v>1450</v>
      </c>
      <c r="O325" t="s">
        <v>20</v>
      </c>
      <c r="P325">
        <v>5</v>
      </c>
      <c r="Q325" t="s">
        <v>18</v>
      </c>
      <c r="R325">
        <v>1640</v>
      </c>
      <c r="S325" t="s">
        <v>22</v>
      </c>
      <c r="T325" s="2">
        <v>45720</v>
      </c>
      <c r="U325">
        <v>1</v>
      </c>
      <c r="V325">
        <v>33.04</v>
      </c>
      <c r="W325" t="str">
        <f>_xll.BDS(A325,"BEST_ANALYST_RECS_BULK","headers=n","startrow",MATCH(2,_xll.BDS(A325,"BEST_ANALYST_RECS_BULK","headers=n","endcol=9","startcol=9","array=t"),0),"endrow",MATCH(2,_xll.BDS(A325,"BEST_ANALYST_RECS_BULK","headers=n","endcol=9","startcol=9","array=t"),0),"cols=10;rows=1")</f>
        <v>Sadif Investment Analytics</v>
      </c>
      <c r="X325" t="s">
        <v>32</v>
      </c>
      <c r="Y325" t="s">
        <v>20</v>
      </c>
      <c r="Z325">
        <v>5</v>
      </c>
      <c r="AA325" t="s">
        <v>18</v>
      </c>
      <c r="AB325">
        <v>989</v>
      </c>
      <c r="AC325" t="s">
        <v>40</v>
      </c>
      <c r="AD325" s="2">
        <v>45553</v>
      </c>
      <c r="AE325">
        <v>2</v>
      </c>
      <c r="AF325">
        <v>32.54</v>
      </c>
      <c r="AG325" t="str">
        <f>_xll.BDS(A325,"BEST_ANALYST_RECS_BULK","headers=n","startrow",MATCH(3,_xll.BDS(A325,"BEST_ANALYST_RECS_BULK","headers=n","endcol=9","startcol=9","array=t"),0),"endrow",MATCH(3,_xll.BDS(A325,"BEST_ANALYST_RECS_BULK","headers=n","endcol=9","startcol=9","array=t"),0),"cols=10;rows=1")</f>
        <v>Morgan Stanley</v>
      </c>
      <c r="AH325" t="s">
        <v>1089</v>
      </c>
      <c r="AI325" t="s">
        <v>48</v>
      </c>
      <c r="AJ325">
        <v>3</v>
      </c>
      <c r="AK325" t="s">
        <v>18</v>
      </c>
      <c r="AL325">
        <v>1300</v>
      </c>
      <c r="AM325" t="s">
        <v>22</v>
      </c>
      <c r="AN325" s="2">
        <v>45719</v>
      </c>
      <c r="AO325">
        <v>3</v>
      </c>
      <c r="AP325">
        <v>29.65</v>
      </c>
    </row>
    <row r="326" spans="1:42" x14ac:dyDescent="0.25">
      <c r="A326" t="s">
        <v>89</v>
      </c>
      <c r="B326">
        <f ca="1">_xll.BDH(A326,"BEST_EPS",$B$2,$B$2,"BEST_FPERIOD_OVERRIDE=1bf","fill=previous","Days=A")</f>
        <v>1.3520000000000001</v>
      </c>
      <c r="C326">
        <f ca="1">_xll.BDH(A326,"BEST_EPS",$B$2,$B$2,"BEST_FPERIOD_OVERRIDE=2bf","fill=previous","Days=A")</f>
        <v>1.4990000000000001</v>
      </c>
      <c r="D326">
        <f ca="1">_xll.BDH(A326,"BEST_EPS",$B$2,$B$2,"BEST_FPERIOD_OVERRIDE=3bf","fill=previous","Days=A")</f>
        <v>1.645</v>
      </c>
      <c r="E326">
        <f ca="1">_xll.BDH(A326,"BEST_TARGET_PRICE",$B$2,$B$2,"fill=previous","Days=A")</f>
        <v>4422.8069999999998</v>
      </c>
      <c r="F326">
        <f ca="1">_xll.BDH($A326,F$6,$B$2,$B$2,"Dir=V","Dts=H")</f>
        <v>3807</v>
      </c>
      <c r="G326">
        <f ca="1">_xll.BDH($A326,G$6,$B$2,$B$2,"Dir=V","Dts=H")</f>
        <v>3869</v>
      </c>
      <c r="H326">
        <f ca="1">_xll.BDH($A326,H$6,$B$2,$B$2,"Dir=V","Dts=H")</f>
        <v>3787</v>
      </c>
      <c r="I326">
        <f ca="1">_xll.BDH($A326,I$6,$B$2,$B$2,"Dir=V","Dts=H")</f>
        <v>3849</v>
      </c>
      <c r="J326" t="s">
        <v>1421</v>
      </c>
      <c r="K326">
        <f t="shared" si="8"/>
        <v>4203.333333333333</v>
      </c>
      <c r="L326">
        <f t="shared" si="9"/>
        <v>4000</v>
      </c>
      <c r="M326" t="e">
        <f>_xll.BDS(A326,"BEST_ANALYST_RECS_BULK","headers=n","startrow",MATCH(1,_xll.BDS(A326,"BEST_ANALYST_RECS_BULK","headers=n","endcol=9","startcol=9","array=t"),0),"endrow",MATCH(1,_xll.BDS(A326,"BEST_ANALYST_RECS_BULK","headers=n","endcol=9","startcol=9","array=t"),0),"cols=10;rows=1")</f>
        <v>#N/A</v>
      </c>
      <c r="N326" t="s">
        <v>1234</v>
      </c>
      <c r="O326" t="s">
        <v>28</v>
      </c>
      <c r="P326">
        <v>3</v>
      </c>
      <c r="Q326" t="s">
        <v>18</v>
      </c>
      <c r="R326">
        <v>4000</v>
      </c>
      <c r="S326" t="s">
        <v>22</v>
      </c>
      <c r="T326" s="2">
        <v>45701</v>
      </c>
      <c r="U326">
        <v>1</v>
      </c>
      <c r="V326">
        <v>15</v>
      </c>
      <c r="W326" t="str">
        <f>_xll.BDS(A326,"BEST_ANALYST_RECS_BULK","headers=n","startrow",MATCH(2,_xll.BDS(A326,"BEST_ANALYST_RECS_BULK","headers=n","endcol=9","startcol=9","array=t"),0),"endrow",MATCH(2,_xll.BDS(A326,"BEST_ANALYST_RECS_BULK","headers=n","endcol=9","startcol=9","array=t"),0),"cols=10;rows=1")</f>
        <v>Investec</v>
      </c>
      <c r="X326" t="s">
        <v>1234</v>
      </c>
      <c r="Y326" t="s">
        <v>28</v>
      </c>
      <c r="Z326">
        <v>3</v>
      </c>
      <c r="AA326" t="s">
        <v>18</v>
      </c>
      <c r="AB326">
        <v>4000</v>
      </c>
      <c r="AC326" t="s">
        <v>22</v>
      </c>
      <c r="AD326" s="2">
        <v>45701</v>
      </c>
      <c r="AE326">
        <v>2</v>
      </c>
      <c r="AF326">
        <v>15.24</v>
      </c>
      <c r="AG326" t="str">
        <f>_xll.BDS(A326,"BEST_ANALYST_RECS_BULK","headers=n","startrow",MATCH(3,_xll.BDS(A326,"BEST_ANALYST_RECS_BULK","headers=n","endcol=9","startcol=9","array=t"),0),"endrow",MATCH(3,_xll.BDS(A326,"BEST_ANALYST_RECS_BULK","headers=n","endcol=9","startcol=9","array=t"),0),"cols=10;rows=1")</f>
        <v>Morgan Stanley</v>
      </c>
      <c r="AH326" t="s">
        <v>1087</v>
      </c>
      <c r="AI326" t="s">
        <v>35</v>
      </c>
      <c r="AJ326">
        <v>5</v>
      </c>
      <c r="AK326" t="s">
        <v>18</v>
      </c>
      <c r="AL326">
        <v>4610</v>
      </c>
      <c r="AM326" t="s">
        <v>22</v>
      </c>
      <c r="AN326" s="2">
        <v>45735</v>
      </c>
      <c r="AO326">
        <v>3</v>
      </c>
      <c r="AP326">
        <v>14.28</v>
      </c>
    </row>
    <row r="327" spans="1:42" x14ac:dyDescent="0.25">
      <c r="A327" t="s">
        <v>83</v>
      </c>
      <c r="B327">
        <f ca="1">_xll.BDH(A327,"BEST_EPS",$B$2,$B$2,"BEST_FPERIOD_OVERRIDE=1bf","fill=previous","Days=A")</f>
        <v>6.3209999999999997</v>
      </c>
      <c r="C327">
        <f ca="1">_xll.BDH(A327,"BEST_EPS",$B$2,$B$2,"BEST_FPERIOD_OVERRIDE=2bf","fill=previous","Days=A")</f>
        <v>6.274</v>
      </c>
      <c r="D327">
        <f ca="1">_xll.BDH(A327,"BEST_EPS",$B$2,$B$2,"BEST_FPERIOD_OVERRIDE=3bf","fill=previous","Days=A")</f>
        <v>6.5650000000000004</v>
      </c>
      <c r="E327">
        <f ca="1">_xll.BDH(A327,"BEST_TARGET_PRICE",$B$2,$B$2,"fill=previous","Days=A")</f>
        <v>5885.652</v>
      </c>
      <c r="F327">
        <f ca="1">_xll.BDH($A327,F$6,$B$2,$B$2,"Dir=V","Dts=H")</f>
        <v>4895.5</v>
      </c>
      <c r="G327">
        <f ca="1">_xll.BDH($A327,G$6,$B$2,$B$2,"Dir=V","Dts=H")</f>
        <v>4921.5</v>
      </c>
      <c r="H327">
        <f ca="1">_xll.BDH($A327,H$6,$B$2,$B$2,"Dir=V","Dts=H")</f>
        <v>4830</v>
      </c>
      <c r="I327">
        <f ca="1">_xll.BDH($A327,I$6,$B$2,$B$2,"Dir=V","Dts=H")</f>
        <v>4843</v>
      </c>
      <c r="J327" t="s">
        <v>1421</v>
      </c>
      <c r="K327">
        <f t="shared" si="8"/>
        <v>5650</v>
      </c>
      <c r="L327">
        <f t="shared" si="9"/>
        <v>5400</v>
      </c>
      <c r="M327" t="str">
        <f>_xll.BDS(A327,"BEST_ANALYST_RECS_BULK","headers=n","startrow",MATCH(1,_xll.BDS(A327,"BEST_ANALYST_RECS_BULK","headers=n","endcol=9","startcol=9","array=t"),0),"endrow",MATCH(1,_xll.BDS(A327,"BEST_ANALYST_RECS_BULK","headers=n","endcol=9","startcol=9","array=t"),0),"cols=10;rows=1")</f>
        <v>Citi</v>
      </c>
      <c r="N327" t="s">
        <v>933</v>
      </c>
      <c r="O327" t="s">
        <v>25</v>
      </c>
      <c r="P327">
        <v>3</v>
      </c>
      <c r="Q327" t="s">
        <v>18</v>
      </c>
      <c r="R327">
        <v>5400</v>
      </c>
      <c r="S327" t="s">
        <v>19</v>
      </c>
      <c r="T327" s="2">
        <v>45722</v>
      </c>
      <c r="U327">
        <v>1</v>
      </c>
      <c r="V327">
        <v>17.18</v>
      </c>
      <c r="W327" t="str">
        <f>_xll.BDS(A327,"BEST_ANALYST_RECS_BULK","headers=n","startrow",MATCH(2,_xll.BDS(A327,"BEST_ANALYST_RECS_BULK","headers=n","endcol=9","startcol=9","array=t"),0),"endrow",MATCH(2,_xll.BDS(A327,"BEST_ANALYST_RECS_BULK","headers=n","endcol=9","startcol=9","array=t"),0),"cols=10;rows=1")</f>
        <v>Morningstar</v>
      </c>
      <c r="X327" t="s">
        <v>1012</v>
      </c>
      <c r="Y327" t="s">
        <v>20</v>
      </c>
      <c r="Z327">
        <v>5</v>
      </c>
      <c r="AA327" t="s">
        <v>18</v>
      </c>
      <c r="AB327">
        <v>5900</v>
      </c>
      <c r="AC327" t="s">
        <v>19</v>
      </c>
      <c r="AD327" s="2">
        <v>45711</v>
      </c>
      <c r="AE327">
        <v>2</v>
      </c>
      <c r="AF327">
        <v>12.62</v>
      </c>
      <c r="AG327" t="str">
        <f>_xll.BDS(A327,"BEST_ANALYST_RECS_BULK","headers=n","startrow",MATCH(3,_xll.BDS(A327,"BEST_ANALYST_RECS_BULK","headers=n","endcol=9","startcol=9","array=t"),0),"endrow",MATCH(3,_xll.BDS(A327,"BEST_ANALYST_RECS_BULK","headers=n","endcol=9","startcol=9","array=t"),0),"cols=10;rows=1")</f>
        <v>HSBC</v>
      </c>
      <c r="AH327" t="s">
        <v>1426</v>
      </c>
      <c r="AI327" t="s">
        <v>20</v>
      </c>
      <c r="AJ327">
        <v>5</v>
      </c>
      <c r="AK327" t="s">
        <v>18</v>
      </c>
      <c r="AL327">
        <v>5650</v>
      </c>
      <c r="AM327" t="s">
        <v>19</v>
      </c>
      <c r="AN327" s="2">
        <v>45735</v>
      </c>
      <c r="AO327">
        <v>3</v>
      </c>
      <c r="AP327">
        <v>7.32</v>
      </c>
    </row>
    <row r="328" spans="1:42" x14ac:dyDescent="0.25">
      <c r="A328" t="s">
        <v>177</v>
      </c>
      <c r="B328">
        <f ca="1">_xll.BDH(A328,"BEST_EPS",$B$2,$B$2,"BEST_FPERIOD_OVERRIDE=1bf","fill=previous","Days=A")</f>
        <v>3.5609999999999999</v>
      </c>
      <c r="C328">
        <f ca="1">_xll.BDH(A328,"BEST_EPS",$B$2,$B$2,"BEST_FPERIOD_OVERRIDE=2bf","fill=previous","Days=A")</f>
        <v>3.823</v>
      </c>
      <c r="D328">
        <f ca="1">_xll.BDH(A328,"BEST_EPS",$B$2,$B$2,"BEST_FPERIOD_OVERRIDE=3bf","fill=previous","Days=A")</f>
        <v>4.0579999999999998</v>
      </c>
      <c r="E328">
        <f ca="1">_xll.BDH(A328,"BEST_TARGET_PRICE",$B$2,$B$2,"fill=previous","Days=A")</f>
        <v>5881.6670000000004</v>
      </c>
      <c r="F328">
        <f ca="1">_xll.BDH($A328,F$6,$B$2,$B$2,"Dir=V","Dts=H")</f>
        <v>5136</v>
      </c>
      <c r="G328">
        <f ca="1">_xll.BDH($A328,G$6,$B$2,$B$2,"Dir=V","Dts=H")</f>
        <v>5210</v>
      </c>
      <c r="H328">
        <f ca="1">_xll.BDH($A328,H$6,$B$2,$B$2,"Dir=V","Dts=H")</f>
        <v>5116</v>
      </c>
      <c r="I328">
        <f ca="1">_xll.BDH($A328,I$6,$B$2,$B$2,"Dir=V","Dts=H")</f>
        <v>5200</v>
      </c>
      <c r="J328" t="s">
        <v>1421</v>
      </c>
      <c r="K328">
        <f t="shared" ref="K328:K391" si="10">AVERAGE(R328,AB328,AL328)</f>
        <v>5633.333333333333</v>
      </c>
      <c r="L328">
        <f t="shared" ref="L328:L391" si="11">IF(OR(ISNA(M328),R328=0,R328="#N/A N/A"),IF(OR(ISNA(W328),AB328=0,AB328="#N/A N/A"),IF(OR(ISNA(AG328),AL328=0,AL328="#N/A N/A"),E328,AL328),AB328),R328)</f>
        <v>5600</v>
      </c>
      <c r="M328" t="str">
        <f>_xll.BDS(A328,"BEST_ANALYST_RECS_BULK","headers=n","startrow",MATCH(1,_xll.BDS(A328,"BEST_ANALYST_RECS_BULK","headers=n","endcol=9","startcol=9","array=t"),0),"endrow",MATCH(1,_xll.BDS(A328,"BEST_ANALYST_RECS_BULK","headers=n","endcol=9","startcol=9","array=t"),0),"cols=10;rows=1")</f>
        <v>Barclays</v>
      </c>
      <c r="N328" t="s">
        <v>856</v>
      </c>
      <c r="O328" t="s">
        <v>36</v>
      </c>
      <c r="P328">
        <v>3</v>
      </c>
      <c r="Q328" t="s">
        <v>18</v>
      </c>
      <c r="R328">
        <v>5600</v>
      </c>
      <c r="S328" t="s">
        <v>19</v>
      </c>
      <c r="T328" s="2">
        <v>45722</v>
      </c>
      <c r="U328">
        <v>1</v>
      </c>
      <c r="V328">
        <v>29.08</v>
      </c>
      <c r="W328" t="e">
        <f>_xll.BDS(A328,"BEST_ANALYST_RECS_BULK","headers=n","startrow",MATCH(2,_xll.BDS(A328,"BEST_ANALYST_RECS_BULK","headers=n","endcol=9","startcol=9","array=t"),0),"endrow",MATCH(2,_xll.BDS(A328,"BEST_ANALYST_RECS_BULK","headers=n","endcol=9","startcol=9","array=t"),0),"cols=10;rows=1")</f>
        <v>#N/A</v>
      </c>
      <c r="X328" t="s">
        <v>856</v>
      </c>
      <c r="Y328" t="s">
        <v>36</v>
      </c>
      <c r="Z328">
        <v>3</v>
      </c>
      <c r="AA328" t="s">
        <v>18</v>
      </c>
      <c r="AB328">
        <v>5600</v>
      </c>
      <c r="AC328" t="s">
        <v>19</v>
      </c>
      <c r="AD328" s="2">
        <v>45722</v>
      </c>
      <c r="AE328">
        <v>2</v>
      </c>
      <c r="AF328">
        <v>24.37</v>
      </c>
      <c r="AG328" t="str">
        <f>_xll.BDS(A328,"BEST_ANALYST_RECS_BULK","headers=n","startrow",MATCH(3,_xll.BDS(A328,"BEST_ANALYST_RECS_BULK","headers=n","endcol=9","startcol=9","array=t"),0),"endrow",MATCH(3,_xll.BDS(A328,"BEST_ANALYST_RECS_BULK","headers=n","endcol=9","startcol=9","array=t"),0),"cols=10;rows=1")</f>
        <v>RBC Capital</v>
      </c>
      <c r="AH328" t="s">
        <v>847</v>
      </c>
      <c r="AI328" t="s">
        <v>17</v>
      </c>
      <c r="AJ328">
        <v>5</v>
      </c>
      <c r="AK328" t="s">
        <v>18</v>
      </c>
      <c r="AL328">
        <v>5700</v>
      </c>
      <c r="AM328" t="s">
        <v>22</v>
      </c>
      <c r="AN328" s="2">
        <v>45735</v>
      </c>
      <c r="AO328">
        <v>3</v>
      </c>
      <c r="AP328">
        <v>22.67</v>
      </c>
    </row>
    <row r="329" spans="1:42" x14ac:dyDescent="0.25">
      <c r="A329" t="s">
        <v>450</v>
      </c>
      <c r="B329">
        <f ca="1">_xll.BDH(A329,"BEST_EPS",$B$2,$B$2,"BEST_FPERIOD_OVERRIDE=1bf","fill=previous","Days=A")</f>
        <v>0.29699999999999999</v>
      </c>
      <c r="C329">
        <f ca="1">_xll.BDH(A329,"BEST_EPS",$B$2,$B$2,"BEST_FPERIOD_OVERRIDE=2bf","fill=previous","Days=A")</f>
        <v>0.33400000000000002</v>
      </c>
      <c r="D329">
        <f ca="1">_xll.BDH(A329,"BEST_EPS",$B$2,$B$2,"BEST_FPERIOD_OVERRIDE=3bf","fill=previous","Days=A")</f>
        <v>0.378</v>
      </c>
      <c r="E329">
        <f ca="1">_xll.BDH(A329,"BEST_TARGET_PRICE",$B$2,$B$2,"fill=previous","Days=A")</f>
        <v>694.72199999999998</v>
      </c>
      <c r="F329">
        <f ca="1">_xll.BDH($A329,F$6,$B$2,$B$2,"Dir=V","Dts=H")</f>
        <v>679</v>
      </c>
      <c r="G329">
        <f ca="1">_xll.BDH($A329,G$6,$B$2,$B$2,"Dir=V","Dts=H")</f>
        <v>692.2</v>
      </c>
      <c r="H329">
        <f ca="1">_xll.BDH($A329,H$6,$B$2,$B$2,"Dir=V","Dts=H")</f>
        <v>676.4</v>
      </c>
      <c r="I329">
        <f ca="1">_xll.BDH($A329,I$6,$B$2,$B$2,"Dir=V","Dts=H")</f>
        <v>688.8</v>
      </c>
      <c r="J329" t="s">
        <v>1421</v>
      </c>
      <c r="K329">
        <f t="shared" si="10"/>
        <v>742.5</v>
      </c>
      <c r="L329">
        <f t="shared" si="11"/>
        <v>670</v>
      </c>
      <c r="M329" t="e">
        <f>_xll.BDS(A329,"BEST_ANALYST_RECS_BULK","headers=n","startrow",MATCH(1,_xll.BDS(A329,"BEST_ANALYST_RECS_BULK","headers=n","endcol=9","startcol=9","array=t"),0),"endrow",MATCH(1,_xll.BDS(A329,"BEST_ANALYST_RECS_BULK","headers=n","endcol=9","startcol=9","array=t"),0),"cols=10;rows=1")</f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tr">
        <f>_xll.BDS(A329,"BEST_ANALYST_RECS_BULK","headers=n","startrow",MATCH(2,_xll.BDS(A329,"BEST_ANALYST_RECS_BULK","headers=n","endcol=9","startcol=9","array=t"),0),"endrow",MATCH(2,_xll.BDS(A329,"BEST_ANALYST_RECS_BULK","headers=n","endcol=9","startcol=9","array=t"),0),"cols=10;rows=1")</f>
        <v>Bernstein</v>
      </c>
      <c r="X329" t="s">
        <v>1051</v>
      </c>
      <c r="Y329" t="s">
        <v>17</v>
      </c>
      <c r="Z329">
        <v>5</v>
      </c>
      <c r="AA329" t="s">
        <v>18</v>
      </c>
      <c r="AB329">
        <v>670</v>
      </c>
      <c r="AC329" t="s">
        <v>19</v>
      </c>
      <c r="AD329" s="2">
        <v>45723</v>
      </c>
      <c r="AE329">
        <v>2</v>
      </c>
      <c r="AF329">
        <v>25.12</v>
      </c>
      <c r="AG329" t="str">
        <f>_xll.BDS(A329,"BEST_ANALYST_RECS_BULK","headers=n","startrow",MATCH(3,_xll.BDS(A329,"BEST_ANALYST_RECS_BULK","headers=n","endcol=9","startcol=9","array=t"),0),"endrow",MATCH(3,_xll.BDS(A329,"BEST_ANALYST_RECS_BULK","headers=n","endcol=9","startcol=9","array=t"),0),"cols=10;rows=1")</f>
        <v>Deutsche Bank</v>
      </c>
      <c r="AH329" t="s">
        <v>1212</v>
      </c>
      <c r="AI329" t="s">
        <v>20</v>
      </c>
      <c r="AJ329">
        <v>5</v>
      </c>
      <c r="AK329" t="s">
        <v>18</v>
      </c>
      <c r="AL329">
        <v>815</v>
      </c>
      <c r="AM329" t="s">
        <v>22</v>
      </c>
      <c r="AN329" s="2">
        <v>45719</v>
      </c>
      <c r="AO329">
        <v>3</v>
      </c>
      <c r="AP329">
        <v>23.45</v>
      </c>
    </row>
    <row r="330" spans="1:42" x14ac:dyDescent="0.25">
      <c r="A330" t="s">
        <v>137</v>
      </c>
      <c r="B330">
        <f ca="1">_xll.BDH(A330,"BEST_EPS",$B$2,$B$2,"BEST_FPERIOD_OVERRIDE=1bf","fill=previous","Days=A")</f>
        <v>0.23100000000000001</v>
      </c>
      <c r="C330">
        <f ca="1">_xll.BDH(A330,"BEST_EPS",$B$2,$B$2,"BEST_FPERIOD_OVERRIDE=2bf","fill=previous","Days=A")</f>
        <v>0.27200000000000002</v>
      </c>
      <c r="D330">
        <f ca="1">_xll.BDH(A330,"BEST_EPS",$B$2,$B$2,"BEST_FPERIOD_OVERRIDE=3bf","fill=previous","Days=A")</f>
        <v>0.32</v>
      </c>
      <c r="E330">
        <f ca="1">_xll.BDH(A330,"BEST_TARGET_PRICE",$B$2,$B$2,"fill=previous","Days=A")</f>
        <v>783.15</v>
      </c>
      <c r="F330">
        <f ca="1">_xll.BDH($A330,F$6,$B$2,$B$2,"Dir=V","Dts=H")</f>
        <v>811</v>
      </c>
      <c r="G330">
        <f ca="1">_xll.BDH($A330,G$6,$B$2,$B$2,"Dir=V","Dts=H")</f>
        <v>815.2</v>
      </c>
      <c r="H330">
        <f ca="1">_xll.BDH($A330,H$6,$B$2,$B$2,"Dir=V","Dts=H")</f>
        <v>783.8</v>
      </c>
      <c r="I330">
        <f ca="1">_xll.BDH($A330,I$6,$B$2,$B$2,"Dir=V","Dts=H")</f>
        <v>796.6</v>
      </c>
      <c r="J330" t="s">
        <v>1421</v>
      </c>
      <c r="K330">
        <f t="shared" si="10"/>
        <v>710</v>
      </c>
      <c r="L330">
        <f t="shared" si="11"/>
        <v>550</v>
      </c>
      <c r="M330" t="str">
        <f>_xll.BDS(A330,"BEST_ANALYST_RECS_BULK","headers=n","startrow",MATCH(1,_xll.BDS(A330,"BEST_ANALYST_RECS_BULK","headers=n","endcol=9","startcol=9","array=t"),0),"endrow",MATCH(1,_xll.BDS(A330,"BEST_ANALYST_RECS_BULK","headers=n","endcol=9","startcol=9","array=t"),0),"cols=10;rows=1")</f>
        <v>Agency Partners LLP</v>
      </c>
      <c r="N330" t="s">
        <v>1346</v>
      </c>
      <c r="O330" t="s">
        <v>20</v>
      </c>
      <c r="P330">
        <v>5</v>
      </c>
      <c r="Q330" t="s">
        <v>18</v>
      </c>
      <c r="R330">
        <v>550</v>
      </c>
      <c r="S330" t="s">
        <v>19</v>
      </c>
      <c r="T330" s="2">
        <v>45728</v>
      </c>
      <c r="U330">
        <v>1</v>
      </c>
      <c r="V330">
        <v>102.85</v>
      </c>
      <c r="W330" t="e">
        <f>_xll.BDS(A330,"BEST_ANALYST_RECS_BULK","headers=n","startrow",MATCH(2,_xll.BDS(A330,"BEST_ANALYST_RECS_BULK","headers=n","endcol=9","startcol=9","array=t"),0),"endrow",MATCH(2,_xll.BDS(A330,"BEST_ANALYST_RECS_BULK","headers=n","endcol=9","startcol=9","array=t"),0),"cols=10;rows=1")</f>
        <v>#N/A</v>
      </c>
      <c r="X330" t="s">
        <v>1319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95.04</v>
      </c>
      <c r="AG330" t="str">
        <f>_xll.BDS(A330,"BEST_ANALYST_RECS_BULK","headers=n","startrow",MATCH(3,_xll.BDS(A330,"BEST_ANALYST_RECS_BULK","headers=n","endcol=9","startcol=9","array=t"),0),"endrow",MATCH(3,_xll.BDS(A330,"BEST_ANALYST_RECS_BULK","headers=n","endcol=9","startcol=9","array=t"),0),"cols=10;rows=1")</f>
        <v>Shore Capital</v>
      </c>
      <c r="AH330" t="s">
        <v>1319</v>
      </c>
      <c r="AI330" t="s">
        <v>28</v>
      </c>
      <c r="AJ330">
        <v>3</v>
      </c>
      <c r="AK330" t="s">
        <v>26</v>
      </c>
      <c r="AL330">
        <v>790</v>
      </c>
      <c r="AM330" t="s">
        <v>19</v>
      </c>
      <c r="AN330" s="2">
        <v>45727</v>
      </c>
      <c r="AO330">
        <v>3</v>
      </c>
      <c r="AP330">
        <v>86.52</v>
      </c>
    </row>
    <row r="331" spans="1:42" x14ac:dyDescent="0.25">
      <c r="A331" t="s">
        <v>330</v>
      </c>
      <c r="B331">
        <f ca="1">_xll.BDH(A331,"BEST_EPS",$B$2,$B$2,"BEST_FPERIOD_OVERRIDE=1bf","fill=previous","Days=A")</f>
        <v>0.222</v>
      </c>
      <c r="C331">
        <f ca="1">_xll.BDH(A331,"BEST_EPS",$B$2,$B$2,"BEST_FPERIOD_OVERRIDE=2bf","fill=previous","Days=A")</f>
        <v>0.246</v>
      </c>
      <c r="D331">
        <f ca="1">_xll.BDH(A331,"BEST_EPS",$B$2,$B$2,"BEST_FPERIOD_OVERRIDE=3bf","fill=previous","Days=A")</f>
        <v>0.27500000000000002</v>
      </c>
      <c r="E331">
        <f ca="1">_xll.BDH(A331,"BEST_TARGET_PRICE",$B$2,$B$2,"fill=previous","Days=A")</f>
        <v>435.76499999999999</v>
      </c>
      <c r="F331">
        <f ca="1">_xll.BDH($A331,F$6,$B$2,$B$2,"Dir=V","Dts=H")</f>
        <v>340.5</v>
      </c>
      <c r="G331">
        <f ca="1">_xll.BDH($A331,G$6,$B$2,$B$2,"Dir=V","Dts=H")</f>
        <v>345.8</v>
      </c>
      <c r="H331">
        <f ca="1">_xll.BDH($A331,H$6,$B$2,$B$2,"Dir=V","Dts=H")</f>
        <v>339.3</v>
      </c>
      <c r="I331">
        <f ca="1">_xll.BDH($A331,I$6,$B$2,$B$2,"Dir=V","Dts=H")</f>
        <v>343.6</v>
      </c>
      <c r="J331" t="s">
        <v>1421</v>
      </c>
      <c r="K331">
        <f t="shared" si="10"/>
        <v>465</v>
      </c>
      <c r="L331">
        <f t="shared" si="11"/>
        <v>450</v>
      </c>
      <c r="M331" t="str">
        <f>_xll.BDS(A331,"BEST_ANALYST_RECS_BULK","headers=n","startrow",MATCH(1,_xll.BDS(A331,"BEST_ANALYST_RECS_BULK","headers=n","endcol=9","startcol=9","array=t"),0),"endrow",MATCH(1,_xll.BDS(A331,"BEST_ANALYST_RECS_BULK","headers=n","endcol=9","startcol=9","array=t"),0),"cols=10;rows=1")</f>
        <v>ISS-EVA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27.23</v>
      </c>
      <c r="W331" t="e">
        <f>_xll.BDS(A331,"BEST_ANALYST_RECS_BULK","headers=n","startrow",MATCH(2,_xll.BDS(A331,"BEST_ANALYST_RECS_BULK","headers=n","endcol=9","startcol=9","array=t"),0),"endrow",MATCH(2,_xll.BDS(A331,"BEST_ANALYST_RECS_BULK","headers=n","endcol=9","startcol=9","array=t"),0),"cols=10;rows=1")</f>
        <v>#N/A</v>
      </c>
      <c r="X331" t="s">
        <v>868</v>
      </c>
      <c r="Y331" t="s">
        <v>1078</v>
      </c>
      <c r="Z331">
        <v>3</v>
      </c>
      <c r="AA331" t="s">
        <v>18</v>
      </c>
      <c r="AB331">
        <v>480</v>
      </c>
      <c r="AC331" t="s">
        <v>22</v>
      </c>
      <c r="AD331" s="2">
        <v>45722</v>
      </c>
      <c r="AE331">
        <v>2</v>
      </c>
      <c r="AF331">
        <v>0</v>
      </c>
      <c r="AG331" t="str">
        <f>_xll.BDS(A331,"BEST_ANALYST_RECS_BULK","headers=n","startrow",MATCH(3,_xll.BDS(A331,"BEST_ANALYST_RECS_BULK","headers=n","endcol=9","startcol=9","array=t"),0),"endrow",MATCH(3,_xll.BDS(A331,"BEST_ANALYST_RECS_BULK","headers=n","endcol=9","startcol=9","array=t"),0),"cols=10;rows=1")</f>
        <v>Morgan Stanley</v>
      </c>
      <c r="AH331" t="s">
        <v>868</v>
      </c>
      <c r="AI331" t="s">
        <v>1078</v>
      </c>
      <c r="AJ331">
        <v>3</v>
      </c>
      <c r="AK331" t="s">
        <v>18</v>
      </c>
      <c r="AL331">
        <v>450</v>
      </c>
      <c r="AM331" t="s">
        <v>22</v>
      </c>
      <c r="AN331" s="2">
        <v>45728</v>
      </c>
      <c r="AO331">
        <v>3</v>
      </c>
      <c r="AP331">
        <v>0</v>
      </c>
    </row>
    <row r="332" spans="1:42" x14ac:dyDescent="0.25">
      <c r="A332" t="s">
        <v>370</v>
      </c>
      <c r="B332">
        <f ca="1">_xll.BDH(A332,"BEST_EPS",$B$2,$B$2,"BEST_FPERIOD_OVERRIDE=1bf","fill=previous","Days=A")</f>
        <v>0.246</v>
      </c>
      <c r="C332">
        <f ca="1">_xll.BDH(A332,"BEST_EPS",$B$2,$B$2,"BEST_FPERIOD_OVERRIDE=2bf","fill=previous","Days=A")</f>
        <v>0.26900000000000002</v>
      </c>
      <c r="D332">
        <f ca="1">_xll.BDH(A332,"BEST_EPS",$B$2,$B$2,"BEST_FPERIOD_OVERRIDE=3bf","fill=previous","Days=A")</f>
        <v>0.28000000000000003</v>
      </c>
      <c r="E332">
        <f ca="1">_xll.BDH(A332,"BEST_TARGET_PRICE",$B$2,$B$2,"fill=previous","Days=A")</f>
        <v>306</v>
      </c>
      <c r="F332">
        <f ca="1">_xll.BDH($A332,F$6,$B$2,$B$2,"Dir=V","Dts=H")</f>
        <v>235.2</v>
      </c>
      <c r="G332">
        <f ca="1">_xll.BDH($A332,G$6,$B$2,$B$2,"Dir=V","Dts=H")</f>
        <v>237</v>
      </c>
      <c r="H332">
        <f ca="1">_xll.BDH($A332,H$6,$B$2,$B$2,"Dir=V","Dts=H")</f>
        <v>233.6</v>
      </c>
      <c r="I332">
        <f ca="1">_xll.BDH($A332,I$6,$B$2,$B$2,"Dir=V","Dts=H")</f>
        <v>237</v>
      </c>
      <c r="J332" t="s">
        <v>1421</v>
      </c>
      <c r="K332">
        <f t="shared" si="10"/>
        <v>293.66666666666669</v>
      </c>
      <c r="L332">
        <f t="shared" si="11"/>
        <v>276</v>
      </c>
      <c r="M332" t="str">
        <f>_xll.BDS(A332,"BEST_ANALYST_RECS_BULK","headers=n","startrow",MATCH(1,_xll.BDS(A332,"BEST_ANALYST_RECS_BULK","headers=n","endcol=9","startcol=9","array=t"),0),"endrow",MATCH(1,_xll.BDS(A332,"BEST_ANALYST_RECS_BULK","headers=n","endcol=9","startcol=9","array=t"),0),"cols=10;rows=1")</f>
        <v>Morgan Stanley</v>
      </c>
      <c r="N332" t="s">
        <v>1228</v>
      </c>
      <c r="O332" t="s">
        <v>44</v>
      </c>
      <c r="P332">
        <v>1</v>
      </c>
      <c r="Q332" t="s">
        <v>26</v>
      </c>
      <c r="R332">
        <v>276</v>
      </c>
      <c r="S332" t="s">
        <v>22</v>
      </c>
      <c r="T332" s="2">
        <v>45678</v>
      </c>
      <c r="U332">
        <v>1</v>
      </c>
      <c r="V332">
        <v>10.050000000000001</v>
      </c>
      <c r="W332" t="str">
        <f>_xll.BDS(A332,"BEST_ANALYST_RECS_BULK","headers=n","startrow",MATCH(2,_xll.BDS(A332,"BEST_ANALYST_RECS_BULK","headers=n","endcol=9","startcol=9","array=t"),0),"endrow",MATCH(2,_xll.BDS(A332,"BEST_ANALYST_RECS_BULK","headers=n","endcol=9","startcol=9","array=t"),0),"cols=10;rows=1")</f>
        <v>HSBC</v>
      </c>
      <c r="X332" t="s">
        <v>1180</v>
      </c>
      <c r="Y332" t="s">
        <v>28</v>
      </c>
      <c r="Z332">
        <v>3</v>
      </c>
      <c r="AA332" t="s">
        <v>26</v>
      </c>
      <c r="AB332">
        <v>285</v>
      </c>
      <c r="AC332" t="s">
        <v>19</v>
      </c>
      <c r="AD332" s="2">
        <v>45688</v>
      </c>
      <c r="AE332">
        <v>2</v>
      </c>
      <c r="AF332">
        <v>6.89</v>
      </c>
      <c r="AG332" t="str">
        <f>_xll.BDS(A332,"BEST_ANALYST_RECS_BULK","headers=n","startrow",MATCH(3,_xll.BDS(A332,"BEST_ANALYST_RECS_BULK","headers=n","endcol=9","startcol=9","array=t"),0),"endrow",MATCH(3,_xll.BDS(A332,"BEST_ANALYST_RECS_BULK","headers=n","endcol=9","startcol=9","array=t"),0),"cols=10;rows=1")</f>
        <v>Bernstein</v>
      </c>
      <c r="AH332" t="s">
        <v>1206</v>
      </c>
      <c r="AI332" t="s">
        <v>37</v>
      </c>
      <c r="AJ332">
        <v>3</v>
      </c>
      <c r="AK332" t="s">
        <v>18</v>
      </c>
      <c r="AL332">
        <v>320</v>
      </c>
      <c r="AM332" t="s">
        <v>19</v>
      </c>
      <c r="AN332" s="2">
        <v>45733</v>
      </c>
      <c r="AO332">
        <v>3</v>
      </c>
      <c r="AP332">
        <v>0</v>
      </c>
    </row>
    <row r="333" spans="1:42" x14ac:dyDescent="0.25">
      <c r="A333" t="s">
        <v>428</v>
      </c>
      <c r="B333">
        <f ca="1">_xll.BDH(A333,"BEST_EPS",$B$2,$B$2,"BEST_FPERIOD_OVERRIDE=1bf","fill=previous","Days=A")</f>
        <v>0.32600000000000001</v>
      </c>
      <c r="C333">
        <f ca="1">_xll.BDH(A333,"BEST_EPS",$B$2,$B$2,"BEST_FPERIOD_OVERRIDE=2bf","fill=previous","Days=A")</f>
        <v>0.36699999999999999</v>
      </c>
      <c r="D333">
        <f ca="1">_xll.BDH(A333,"BEST_EPS",$B$2,$B$2,"BEST_FPERIOD_OVERRIDE=3bf","fill=previous","Days=A")</f>
        <v>0.40699999999999997</v>
      </c>
      <c r="E333">
        <f ca="1">_xll.BDH(A333,"BEST_TARGET_PRICE",$B$2,$B$2,"fill=previous","Days=A")</f>
        <v>408.125</v>
      </c>
      <c r="F333">
        <f ca="1">_xll.BDH($A333,F$6,$B$2,$B$2,"Dir=V","Dts=H")</f>
        <v>381.6</v>
      </c>
      <c r="G333">
        <f ca="1">_xll.BDH($A333,G$6,$B$2,$B$2,"Dir=V","Dts=H")</f>
        <v>382.8</v>
      </c>
      <c r="H333">
        <f ca="1">_xll.BDH($A333,H$6,$B$2,$B$2,"Dir=V","Dts=H")</f>
        <v>376.2</v>
      </c>
      <c r="I333">
        <f ca="1">_xll.BDH($A333,I$6,$B$2,$B$2,"Dir=V","Dts=H")</f>
        <v>378.2</v>
      </c>
      <c r="J333" t="s">
        <v>1421</v>
      </c>
      <c r="K333">
        <f t="shared" si="10"/>
        <v>390</v>
      </c>
      <c r="L333">
        <f t="shared" si="11"/>
        <v>420</v>
      </c>
      <c r="M333" t="e">
        <f>_xll.BDS(A333,"BEST_ANALYST_RECS_BULK","headers=n","startrow",MATCH(1,_xll.BDS(A333,"BEST_ANALYST_RECS_BULK","headers=n","endcol=9","startcol=9","array=t"),0),"endrow",MATCH(1,_xll.BDS(A333,"BEST_ANALYST_RECS_BULK","headers=n","endcol=9","startcol=9","array=t"),0),"cols=10;rows=1")</f>
        <v>#N/A</v>
      </c>
      <c r="N333" t="s">
        <v>911</v>
      </c>
      <c r="O333" t="s">
        <v>30</v>
      </c>
      <c r="P333">
        <v>1</v>
      </c>
      <c r="Q333" t="s">
        <v>18</v>
      </c>
      <c r="R333">
        <v>310</v>
      </c>
      <c r="S333" t="s">
        <v>22</v>
      </c>
      <c r="T333" s="2">
        <v>45670</v>
      </c>
      <c r="U333">
        <v>1</v>
      </c>
      <c r="V333">
        <v>22.82</v>
      </c>
      <c r="W333" t="str">
        <f>_xll.BDS(A333,"BEST_ANALYST_RECS_BULK","headers=n","startrow",MATCH(2,_xll.BDS(A333,"BEST_ANALYST_RECS_BULK","headers=n","endcol=9","startcol=9","array=t"),0),"endrow",MATCH(2,_xll.BDS(A333,"BEST_ANALYST_RECS_BULK","headers=n","endcol=9","startcol=9","array=t"),0),"cols=10;rows=1")</f>
        <v>Morningstar</v>
      </c>
      <c r="X333" t="s">
        <v>896</v>
      </c>
      <c r="Y333" t="s">
        <v>28</v>
      </c>
      <c r="Z333">
        <v>3</v>
      </c>
      <c r="AA333" t="s">
        <v>26</v>
      </c>
      <c r="AB333">
        <v>420</v>
      </c>
      <c r="AC333" t="s">
        <v>19</v>
      </c>
      <c r="AD333" s="2">
        <v>45723</v>
      </c>
      <c r="AE333">
        <v>2</v>
      </c>
      <c r="AF333">
        <v>13.43</v>
      </c>
      <c r="AG333" t="str">
        <f>_xll.BDS(A333,"BEST_ANALYST_RECS_BULK","headers=n","startrow",MATCH(3,_xll.BDS(A333,"BEST_ANALYST_RECS_BULK","headers=n","endcol=9","startcol=9","array=t"),0),"endrow",MATCH(3,_xll.BDS(A333,"BEST_ANALYST_RECS_BULK","headers=n","endcol=9","startcol=9","array=t"),0),"cols=10;rows=1")</f>
        <v>Barclays</v>
      </c>
      <c r="AH333" t="s">
        <v>1308</v>
      </c>
      <c r="AI333" t="s">
        <v>24</v>
      </c>
      <c r="AJ333">
        <v>5</v>
      </c>
      <c r="AK333" t="s">
        <v>18</v>
      </c>
      <c r="AL333">
        <v>440</v>
      </c>
      <c r="AM333" t="s">
        <v>19</v>
      </c>
      <c r="AN333" s="2">
        <v>45722</v>
      </c>
      <c r="AO333">
        <v>3</v>
      </c>
      <c r="AP333">
        <v>5.91</v>
      </c>
    </row>
    <row r="334" spans="1:42" x14ac:dyDescent="0.25">
      <c r="A334" t="s">
        <v>311</v>
      </c>
      <c r="B334">
        <f ca="1">_xll.BDH(A334,"BEST_EPS",$B$2,$B$2,"BEST_FPERIOD_OVERRIDE=1bf","fill=previous","Days=A")</f>
        <v>0.46</v>
      </c>
      <c r="C334">
        <f ca="1">_xll.BDH(A334,"BEST_EPS",$B$2,$B$2,"BEST_FPERIOD_OVERRIDE=2bf","fill=previous","Days=A")</f>
        <v>0.52100000000000002</v>
      </c>
      <c r="D334">
        <f ca="1">_xll.BDH(A334,"BEST_EPS",$B$2,$B$2,"BEST_FPERIOD_OVERRIDE=3bf","fill=previous","Days=A")</f>
        <v>0.59299999999999997</v>
      </c>
      <c r="E334">
        <f ca="1">_xll.BDH(A334,"BEST_TARGET_PRICE",$B$2,$B$2,"fill=previous","Days=A")</f>
        <v>1387.3810000000001</v>
      </c>
      <c r="F334">
        <f ca="1">_xll.BDH($A334,F$6,$B$2,$B$2,"Dir=V","Dts=H")</f>
        <v>1177.5</v>
      </c>
      <c r="G334">
        <f ca="1">_xll.BDH($A334,G$6,$B$2,$B$2,"Dir=V","Dts=H")</f>
        <v>1189.5</v>
      </c>
      <c r="H334">
        <f ca="1">_xll.BDH($A334,H$6,$B$2,$B$2,"Dir=V","Dts=H")</f>
        <v>1172</v>
      </c>
      <c r="I334">
        <f ca="1">_xll.BDH($A334,I$6,$B$2,$B$2,"Dir=V","Dts=H")</f>
        <v>1188.5</v>
      </c>
      <c r="J334" t="s">
        <v>1421</v>
      </c>
      <c r="K334">
        <f t="shared" si="10"/>
        <v>1466</v>
      </c>
      <c r="L334">
        <f t="shared" si="11"/>
        <v>1348</v>
      </c>
      <c r="M334" t="str">
        <f>_xll.BDS(A334,"BEST_ANALYST_RECS_BULK","headers=n","startrow",MATCH(1,_xll.BDS(A334,"BEST_ANALYST_RECS_BULK","headers=n","endcol=9","startcol=9","array=t"),0),"endrow",MATCH(1,_xll.BDS(A334,"BEST_ANALYST_RECS_BULK","headers=n","endcol=9","startcol=9","array=t"),0),"cols=10;rows=1")</f>
        <v>AlphaValue/Baader Europe</v>
      </c>
      <c r="N334" t="s">
        <v>1028</v>
      </c>
      <c r="O334" t="s">
        <v>832</v>
      </c>
      <c r="P334">
        <v>4</v>
      </c>
      <c r="Q334" t="s">
        <v>23</v>
      </c>
      <c r="R334">
        <v>1348</v>
      </c>
      <c r="S334" t="s">
        <v>27</v>
      </c>
      <c r="T334" s="2">
        <v>45735</v>
      </c>
      <c r="U334">
        <v>1</v>
      </c>
      <c r="V334">
        <v>30.81</v>
      </c>
      <c r="W334" t="str">
        <f>_xll.BDS(A334,"BEST_ANALYST_RECS_BULK","headers=n","startrow",MATCH(2,_xll.BDS(A334,"BEST_ANALYST_RECS_BULK","headers=n","endcol=9","startcol=9","array=t"),0),"endrow",MATCH(2,_xll.BDS(A334,"BEST_ANALYST_RECS_BULK","headers=n","endcol=9","startcol=9","array=t"),0),"cols=10;rows=1")</f>
        <v>BNP Paribas Exane</v>
      </c>
      <c r="X334" t="s">
        <v>992</v>
      </c>
      <c r="Y334" t="s">
        <v>17</v>
      </c>
      <c r="Z334">
        <v>5</v>
      </c>
      <c r="AA334" t="s">
        <v>18</v>
      </c>
      <c r="AB334">
        <v>1550</v>
      </c>
      <c r="AC334" t="s">
        <v>19</v>
      </c>
      <c r="AD334" s="2">
        <v>45730</v>
      </c>
      <c r="AE334">
        <v>2</v>
      </c>
      <c r="AF334">
        <v>19.079999999999998</v>
      </c>
      <c r="AG334" t="e">
        <f>_xll.BDS(A334,"BEST_ANALYST_RECS_BULK","headers=n","startrow",MATCH(3,_xll.BDS(A334,"BEST_ANALYST_RECS_BULK","headers=n","endcol=9","startcol=9","array=t"),0),"endrow",MATCH(3,_xll.BDS(A334,"BEST_ANALYST_RECS_BULK","headers=n","endcol=9","startcol=9","array=t"),0),"cols=10;rows=1")</f>
        <v>#N/A</v>
      </c>
      <c r="AH334" t="s">
        <v>1250</v>
      </c>
      <c r="AI334" t="s">
        <v>20</v>
      </c>
      <c r="AJ334">
        <v>5</v>
      </c>
      <c r="AK334" t="s">
        <v>18</v>
      </c>
      <c r="AL334">
        <v>1500</v>
      </c>
      <c r="AM334" t="s">
        <v>19</v>
      </c>
      <c r="AN334" s="2">
        <v>45672</v>
      </c>
      <c r="AO334">
        <v>3</v>
      </c>
      <c r="AP334">
        <v>20.49</v>
      </c>
    </row>
    <row r="335" spans="1:42" x14ac:dyDescent="0.25">
      <c r="A335" t="s">
        <v>65</v>
      </c>
      <c r="B335">
        <f ca="1">_xll.BDH(A335,"BEST_EPS",$B$2,$B$2,"BEST_FPERIOD_OVERRIDE=1bf","fill=previous","Days=A")</f>
        <v>3.7410000000000001</v>
      </c>
      <c r="C335">
        <f ca="1">_xll.BDH(A335,"BEST_EPS",$B$2,$B$2,"BEST_FPERIOD_OVERRIDE=2bf","fill=previous","Days=A")</f>
        <v>4.0339999999999998</v>
      </c>
      <c r="D335">
        <f ca="1">_xll.BDH(A335,"BEST_EPS",$B$2,$B$2,"BEST_FPERIOD_OVERRIDE=3bf","fill=previous","Days=A")</f>
        <v>4.3120000000000003</v>
      </c>
      <c r="E335">
        <f ca="1">_xll.BDH(A335,"BEST_TARGET_PRICE",$B$2,$B$2,"fill=previous","Days=A")</f>
        <v>3146.5940000000001</v>
      </c>
      <c r="F335">
        <f ca="1">_xll.BDH($A335,F$6,$B$2,$B$2,"Dir=V","Dts=H")</f>
        <v>2742.5</v>
      </c>
      <c r="G335">
        <f ca="1">_xll.BDH($A335,G$6,$B$2,$B$2,"Dir=V","Dts=H")</f>
        <v>2769</v>
      </c>
      <c r="H335">
        <f ca="1">_xll.BDH($A335,H$6,$B$2,$B$2,"Dir=V","Dts=H")</f>
        <v>2737</v>
      </c>
      <c r="I335">
        <f ca="1">_xll.BDH($A335,I$6,$B$2,$B$2,"Dir=V","Dts=H")</f>
        <v>2749.5</v>
      </c>
      <c r="J335" t="s">
        <v>1421</v>
      </c>
      <c r="K335">
        <f t="shared" si="10"/>
        <v>3028.8366666666666</v>
      </c>
      <c r="L335">
        <f t="shared" si="11"/>
        <v>3500</v>
      </c>
      <c r="M335" t="e">
        <f>_xll.BDS(A335,"BEST_ANALYST_RECS_BULK","headers=n","startrow",MATCH(1,_xll.BDS(A335,"BEST_ANALYST_RECS_BULK","headers=n","endcol=9","startcol=9","array=t"),0),"endrow",MATCH(1,_xll.BDS(A335,"BEST_ANALYST_RECS_BULK","headers=n","endcol=9","startcol=9","array=t"),0),"cols=10;rows=1")</f>
        <v>#N/A</v>
      </c>
      <c r="N335" t="s">
        <v>978</v>
      </c>
      <c r="O335" t="s">
        <v>28</v>
      </c>
      <c r="P335">
        <v>3</v>
      </c>
      <c r="Q335" t="s">
        <v>18</v>
      </c>
      <c r="R335">
        <v>2807.91</v>
      </c>
      <c r="S335" t="s">
        <v>19</v>
      </c>
      <c r="T335" s="2">
        <v>45597</v>
      </c>
      <c r="U335">
        <v>1</v>
      </c>
      <c r="V335">
        <v>3.28</v>
      </c>
      <c r="W335" t="str">
        <f>_xll.BDS(A335,"BEST_ANALYST_RECS_BULK","headers=n","startrow",MATCH(2,_xll.BDS(A335,"BEST_ANALYST_RECS_BULK","headers=n","endcol=9","startcol=9","array=t"),0),"endrow",MATCH(2,_xll.BDS(A335,"BEST_ANALYST_RECS_BULK","headers=n","endcol=9","startcol=9","array=t"),0),"cols=10;rows=1")</f>
        <v>RBC Capital</v>
      </c>
      <c r="X335" t="s">
        <v>1036</v>
      </c>
      <c r="Y335" t="s">
        <v>17</v>
      </c>
      <c r="Z335">
        <v>5</v>
      </c>
      <c r="AA335" t="s">
        <v>18</v>
      </c>
      <c r="AB335">
        <v>3500</v>
      </c>
      <c r="AC335" t="s">
        <v>22</v>
      </c>
      <c r="AD335" s="2">
        <v>45736</v>
      </c>
      <c r="AE335">
        <v>2</v>
      </c>
      <c r="AF335">
        <v>10.029999999999999</v>
      </c>
      <c r="AG335" t="e">
        <f>_xll.BDS(A335,"BEST_ANALYST_RECS_BULK","headers=n","startrow",MATCH(3,_xll.BDS(A335,"BEST_ANALYST_RECS_BULK","headers=n","endcol=9","startcol=9","array=t"),0),"endrow",MATCH(3,_xll.BDS(A335,"BEST_ANALYST_RECS_BULK","headers=n","endcol=9","startcol=9","array=t"),0),"cols=10;rows=1")</f>
        <v>#N/A</v>
      </c>
      <c r="AH335" t="s">
        <v>978</v>
      </c>
      <c r="AI335" t="s">
        <v>28</v>
      </c>
      <c r="AJ335">
        <v>3</v>
      </c>
      <c r="AK335" t="s">
        <v>18</v>
      </c>
      <c r="AL335">
        <v>2778.6</v>
      </c>
      <c r="AM335" t="s">
        <v>19</v>
      </c>
      <c r="AN335" s="2">
        <v>45691</v>
      </c>
      <c r="AO335">
        <v>3</v>
      </c>
      <c r="AP335">
        <v>3.72</v>
      </c>
    </row>
    <row r="336" spans="1:42" x14ac:dyDescent="0.25">
      <c r="A336" t="s">
        <v>380</v>
      </c>
      <c r="B336">
        <f ca="1">_xll.BDH(A336,"BEST_EPS",$B$2,$B$2,"BEST_FPERIOD_OVERRIDE=1bf","fill=previous","Days=A")</f>
        <v>0.27400000000000002</v>
      </c>
      <c r="C336">
        <f ca="1">_xll.BDH(A336,"BEST_EPS",$B$2,$B$2,"BEST_FPERIOD_OVERRIDE=2bf","fill=previous","Days=A")</f>
        <v>0.315</v>
      </c>
      <c r="D336">
        <f ca="1">_xll.BDH(A336,"BEST_EPS",$B$2,$B$2,"BEST_FPERIOD_OVERRIDE=3bf","fill=previous","Days=A")</f>
        <v>0.26800000000000002</v>
      </c>
      <c r="E336" t="str">
        <f ca="1">_xll.BDH(A336,"BEST_TARGET_PRICE",$B$2,$B$2,"fill=previous","Days=A")</f>
        <v>#N/A N/A</v>
      </c>
      <c r="F336" t="str">
        <f ca="1">_xll.BDH($A336,F$6,$B$2,$B$2,"Dir=V","Dts=H")</f>
        <v>#N/A N/A</v>
      </c>
      <c r="G336" t="str">
        <f ca="1">_xll.BDH($A336,G$6,$B$2,$B$2,"Dir=V","Dts=H")</f>
        <v>#N/A N/A</v>
      </c>
      <c r="H336" t="str">
        <f ca="1">_xll.BDH($A336,H$6,$B$2,$B$2,"Dir=V","Dts=H")</f>
        <v>#N/A N/A</v>
      </c>
      <c r="I336" t="str">
        <f ca="1">_xll.BDH($A336,I$6,$B$2,$B$2,"Dir=V","Dts=H")</f>
        <v>#N/A N/A</v>
      </c>
      <c r="J336" t="s">
        <v>1421</v>
      </c>
      <c r="K336">
        <f t="shared" si="10"/>
        <v>660</v>
      </c>
      <c r="L336" t="str">
        <f t="shared" ca="1" si="11"/>
        <v>#N/A N/A</v>
      </c>
      <c r="M336" t="e">
        <f>_xll.BDS(A336,"BEST_ANALYST_RECS_BULK","headers=n","startrow",MATCH(1,_xll.BDS(A336,"BEST_ANALYST_RECS_BULK","headers=n","endcol=9","startcol=9","array=t"),0),"endrow",MATCH(1,_xll.BDS(A336,"BEST_ANALYST_RECS_BULK","headers=n","endcol=9","startcol=9","array=t"),0),"cols=10;rows=1")</f>
        <v>#N/A</v>
      </c>
      <c r="N336" t="s">
        <v>899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f>_xll.BDS(A336,"BEST_ANALYST_RECS_BULK","headers=n","startrow",MATCH(2,_xll.BDS(A336,"BEST_ANALYST_RECS_BULK","headers=n","endcol=9","startcol=9","array=t"),0),"endrow",MATCH(2,_xll.BDS(A336,"BEST_ANALYST_RECS_BULK","headers=n","endcol=9","startcol=9","array=t"),0),"cols=10;rows=1")</f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f>_xll.BDS(A336,"BEST_ANALYST_RECS_BULK","headers=n","startrow",MATCH(3,_xll.BDS(A336,"BEST_ANALYST_RECS_BULK","headers=n","endcol=9","startcol=9","array=t"),0),"endrow",MATCH(3,_xll.BDS(A336,"BEST_ANALYST_RECS_BULK","headers=n","endcol=9","startcol=9","array=t"),0),"cols=10;rows=1")</f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392</v>
      </c>
      <c r="B337">
        <f ca="1">_xll.BDH(A337,"BEST_EPS",$B$2,$B$2,"BEST_FPERIOD_OVERRIDE=1bf","fill=previous","Days=A")</f>
        <v>1.256</v>
      </c>
      <c r="C337">
        <f ca="1">_xll.BDH(A337,"BEST_EPS",$B$2,$B$2,"BEST_FPERIOD_OVERRIDE=2bf","fill=previous","Days=A")</f>
        <v>1.375</v>
      </c>
      <c r="D337">
        <f ca="1">_xll.BDH(A337,"BEST_EPS",$B$2,$B$2,"BEST_FPERIOD_OVERRIDE=3bf","fill=previous","Days=A")</f>
        <v>1.4430000000000001</v>
      </c>
      <c r="E337">
        <f ca="1">_xll.BDH(A337,"BEST_TARGET_PRICE",$B$2,$B$2,"fill=previous","Days=A")</f>
        <v>2347.8130000000001</v>
      </c>
      <c r="F337">
        <f ca="1">_xll.BDH($A337,F$6,$B$2,$B$2,"Dir=V","Dts=H")</f>
        <v>2010</v>
      </c>
      <c r="G337">
        <f ca="1">_xll.BDH($A337,G$6,$B$2,$B$2,"Dir=V","Dts=H")</f>
        <v>2018</v>
      </c>
      <c r="H337">
        <f ca="1">_xll.BDH($A337,H$6,$B$2,$B$2,"Dir=V","Dts=H")</f>
        <v>1988</v>
      </c>
      <c r="I337">
        <f ca="1">_xll.BDH($A337,I$6,$B$2,$B$2,"Dir=V","Dts=H")</f>
        <v>1999</v>
      </c>
      <c r="J337" t="s">
        <v>1421</v>
      </c>
      <c r="K337">
        <f t="shared" si="10"/>
        <v>2645</v>
      </c>
      <c r="L337">
        <f t="shared" si="11"/>
        <v>2510</v>
      </c>
      <c r="M337" t="str">
        <f>_xll.BDS(A337,"BEST_ANALYST_RECS_BULK","headers=n","startrow",MATCH(1,_xll.BDS(A337,"BEST_ANALYST_RECS_BULK","headers=n","endcol=9","startcol=9","array=t"),0),"endrow",MATCH(1,_xll.BDS(A337,"BEST_ANALYST_RECS_BULK","headers=n","endcol=9","startcol=9","array=t"),0),"cols=10;rows=1")</f>
        <v>Goldman Sachs</v>
      </c>
      <c r="N337" t="s">
        <v>1331</v>
      </c>
      <c r="O337" t="s">
        <v>20</v>
      </c>
      <c r="P337">
        <v>5</v>
      </c>
      <c r="Q337" t="s">
        <v>18</v>
      </c>
      <c r="R337">
        <v>2510</v>
      </c>
      <c r="S337" t="s">
        <v>22</v>
      </c>
      <c r="T337" s="2">
        <v>45728</v>
      </c>
      <c r="U337">
        <v>1</v>
      </c>
      <c r="V337">
        <v>26.66</v>
      </c>
      <c r="W337" t="str">
        <f>_xll.BDS(A337,"BEST_ANALYST_RECS_BULK","headers=n","startrow",MATCH(2,_xll.BDS(A337,"BEST_ANALYST_RECS_BULK","headers=n","endcol=9","startcol=9","array=t"),0),"endrow",MATCH(2,_xll.BDS(A337,"BEST_ANALYST_RECS_BULK","headers=n","endcol=9","startcol=9","array=t"),0),"cols=10;rows=1")</f>
        <v>ISS-EVA</v>
      </c>
      <c r="X337" t="s">
        <v>32</v>
      </c>
      <c r="Y337" t="s">
        <v>24</v>
      </c>
      <c r="Z337">
        <v>5</v>
      </c>
      <c r="AA337" t="s">
        <v>23</v>
      </c>
      <c r="AB337" t="s">
        <v>29</v>
      </c>
      <c r="AC337" t="s">
        <v>19</v>
      </c>
      <c r="AD337" s="2">
        <v>45379</v>
      </c>
      <c r="AE337">
        <v>2</v>
      </c>
      <c r="AF337">
        <v>25.77</v>
      </c>
      <c r="AG337" t="str">
        <f>_xll.BDS(A337,"BEST_ANALYST_RECS_BULK","headers=n","startrow",MATCH(3,_xll.BDS(A337,"BEST_ANALYST_RECS_BULK","headers=n","endcol=9","startcol=9","array=t"),0),"endrow",MATCH(3,_xll.BDS(A337,"BEST_ANALYST_RECS_BULK","headers=n","endcol=9","startcol=9","array=t"),0),"cols=10;rows=1")</f>
        <v>HSBC</v>
      </c>
      <c r="AH337" t="s">
        <v>979</v>
      </c>
      <c r="AI337" t="s">
        <v>20</v>
      </c>
      <c r="AJ337">
        <v>5</v>
      </c>
      <c r="AK337" t="s">
        <v>18</v>
      </c>
      <c r="AL337">
        <v>2780</v>
      </c>
      <c r="AM337" t="s">
        <v>19</v>
      </c>
      <c r="AN337" s="2">
        <v>45730</v>
      </c>
      <c r="AO337">
        <v>3</v>
      </c>
      <c r="AP337">
        <v>24.31</v>
      </c>
    </row>
    <row r="338" spans="1:42" x14ac:dyDescent="0.25">
      <c r="A338" t="s">
        <v>305</v>
      </c>
      <c r="B338">
        <f ca="1">_xll.BDH(A338,"BEST_EPS",$B$2,$B$2,"BEST_FPERIOD_OVERRIDE=1bf","fill=previous","Days=A")</f>
        <v>1.0089999999999999</v>
      </c>
      <c r="C338">
        <f ca="1">_xll.BDH(A338,"BEST_EPS",$B$2,$B$2,"BEST_FPERIOD_OVERRIDE=2bf","fill=previous","Days=A")</f>
        <v>1.1359999999999999</v>
      </c>
      <c r="D338">
        <f ca="1">_xll.BDH(A338,"BEST_EPS",$B$2,$B$2,"BEST_FPERIOD_OVERRIDE=3bf","fill=previous","Days=A")</f>
        <v>1.2669999999999999</v>
      </c>
      <c r="E338">
        <f ca="1">_xll.BDH(A338,"BEST_TARGET_PRICE",$B$2,$B$2,"fill=previous","Days=A")</f>
        <v>1238.6669999999999</v>
      </c>
      <c r="F338">
        <f ca="1">_xll.BDH($A338,F$6,$B$2,$B$2,"Dir=V","Dts=H")</f>
        <v>1090</v>
      </c>
      <c r="G338">
        <f ca="1">_xll.BDH($A338,G$6,$B$2,$B$2,"Dir=V","Dts=H")</f>
        <v>1099.5</v>
      </c>
      <c r="H338">
        <f ca="1">_xll.BDH($A338,H$6,$B$2,$B$2,"Dir=V","Dts=H")</f>
        <v>1087.5</v>
      </c>
      <c r="I338">
        <f ca="1">_xll.BDH($A338,I$6,$B$2,$B$2,"Dir=V","Dts=H")</f>
        <v>1097.5</v>
      </c>
      <c r="J338" t="s">
        <v>1421</v>
      </c>
      <c r="K338">
        <f t="shared" si="10"/>
        <v>1400</v>
      </c>
      <c r="L338">
        <f t="shared" si="11"/>
        <v>1400</v>
      </c>
      <c r="M338" t="str">
        <f>_xll.BDS(A338,"BEST_ANALYST_RECS_BULK","headers=n","startrow",MATCH(1,_xll.BDS(A338,"BEST_ANALYST_RECS_BULK","headers=n","endcol=9","startcol=9","array=t"),0),"endrow",MATCH(1,_xll.BDS(A338,"BEST_ANALYST_RECS_BULK","headers=n","endcol=9","startcol=9","array=t"),0),"cols=10;rows=1")</f>
        <v>ISS-EVA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28.85</v>
      </c>
      <c r="W338" t="e">
        <f>_xll.BDS(A338,"BEST_ANALYST_RECS_BULK","headers=n","startrow",MATCH(2,_xll.BDS(A338,"BEST_ANALYST_RECS_BULK","headers=n","endcol=9","startcol=9","array=t"),0),"endrow",MATCH(2,_xll.BDS(A338,"BEST_ANALYST_RECS_BULK","headers=n","endcol=9","startcol=9","array=t"),0),"cols=10;rows=1")</f>
        <v>#N/A</v>
      </c>
      <c r="X338" t="s">
        <v>1383</v>
      </c>
      <c r="Y338" t="s">
        <v>17</v>
      </c>
      <c r="Z338">
        <v>5</v>
      </c>
      <c r="AA338" t="s">
        <v>18</v>
      </c>
      <c r="AB338">
        <v>1400</v>
      </c>
      <c r="AC338" t="s">
        <v>19</v>
      </c>
      <c r="AD338" s="2">
        <v>45735</v>
      </c>
      <c r="AE338">
        <v>2</v>
      </c>
      <c r="AF338">
        <v>7.94</v>
      </c>
      <c r="AG338" t="str">
        <f>_xll.BDS(A338,"BEST_ANALYST_RECS_BULK","headers=n","startrow",MATCH(3,_xll.BDS(A338,"BEST_ANALYST_RECS_BULK","headers=n","endcol=9","startcol=9","array=t"),0),"endrow",MATCH(3,_xll.BDS(A338,"BEST_ANALYST_RECS_BULK","headers=n","endcol=9","startcol=9","array=t"),0),"cols=10;rows=1")</f>
        <v>Bernstein</v>
      </c>
      <c r="AH338" t="s">
        <v>1383</v>
      </c>
      <c r="AI338" t="s">
        <v>17</v>
      </c>
      <c r="AJ338">
        <v>5</v>
      </c>
      <c r="AK338" t="s">
        <v>18</v>
      </c>
      <c r="AL338">
        <v>1400</v>
      </c>
      <c r="AM338" t="s">
        <v>19</v>
      </c>
      <c r="AN338" s="2">
        <v>45735</v>
      </c>
      <c r="AO338">
        <v>3</v>
      </c>
      <c r="AP338">
        <v>5.78</v>
      </c>
    </row>
    <row r="339" spans="1:42" x14ac:dyDescent="0.25">
      <c r="A339" t="s">
        <v>438</v>
      </c>
      <c r="B339">
        <f ca="1">_xll.BDH(A339,"BEST_EPS",$B$2,$B$2,"BEST_FPERIOD_OVERRIDE=1bf","fill=previous","Days=A")</f>
        <v>3.0939999999999999</v>
      </c>
      <c r="C339">
        <f ca="1">_xll.BDH(A339,"BEST_EPS",$B$2,$B$2,"BEST_FPERIOD_OVERRIDE=2bf","fill=previous","Days=A")</f>
        <v>3.47</v>
      </c>
      <c r="D339">
        <f ca="1">_xll.BDH(A339,"BEST_EPS",$B$2,$B$2,"BEST_FPERIOD_OVERRIDE=3bf","fill=previous","Days=A")</f>
        <v>3.87</v>
      </c>
      <c r="E339">
        <f ca="1">_xll.BDH(A339,"BEST_TARGET_PRICE",$B$2,$B$2,"fill=previous","Days=A")</f>
        <v>7850.2380000000003</v>
      </c>
      <c r="F339">
        <f ca="1">_xll.BDH($A339,F$6,$B$2,$B$2,"Dir=V","Dts=H")</f>
        <v>6875</v>
      </c>
      <c r="G339">
        <f ca="1">_xll.BDH($A339,G$6,$B$2,$B$2,"Dir=V","Dts=H")</f>
        <v>6925</v>
      </c>
      <c r="H339">
        <f ca="1">_xll.BDH($A339,H$6,$B$2,$B$2,"Dir=V","Dts=H")</f>
        <v>6785</v>
      </c>
      <c r="I339">
        <f ca="1">_xll.BDH($A339,I$6,$B$2,$B$2,"Dir=V","Dts=H")</f>
        <v>6795</v>
      </c>
      <c r="J339" t="s">
        <v>1421</v>
      </c>
      <c r="K339">
        <f t="shared" si="10"/>
        <v>6850</v>
      </c>
      <c r="L339">
        <f t="shared" si="11"/>
        <v>6100</v>
      </c>
      <c r="M339" t="str">
        <f>_xll.BDS(A339,"BEST_ANALYST_RECS_BULK","headers=n","startrow",MATCH(1,_xll.BDS(A339,"BEST_ANALYST_RECS_BULK","headers=n","endcol=9","startcol=9","array=t"),0),"endrow",MATCH(1,_xll.BDS(A339,"BEST_ANALYST_RECS_BULK","headers=n","endcol=9","startcol=9","array=t"),0),"cols=10;rows=1")</f>
        <v>Shore Capital</v>
      </c>
      <c r="N339" t="s">
        <v>963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47.76</v>
      </c>
      <c r="W339" t="str">
        <f>_xll.BDS(A339,"BEST_ANALYST_RECS_BULK","headers=n","startrow",MATCH(2,_xll.BDS(A339,"BEST_ANALYST_RECS_BULK","headers=n","endcol=9","startcol=9","array=t"),0),"endrow",MATCH(2,_xll.BDS(A339,"BEST_ANALYST_RECS_BULK","headers=n","endcol=9","startcol=9","array=t"),0),"cols=10;rows=1")</f>
        <v>Stifel</v>
      </c>
      <c r="X339" t="s">
        <v>1330</v>
      </c>
      <c r="Y339" t="s">
        <v>30</v>
      </c>
      <c r="Z339">
        <v>1</v>
      </c>
      <c r="AA339" t="s">
        <v>18</v>
      </c>
      <c r="AB339">
        <v>6250</v>
      </c>
      <c r="AC339" t="s">
        <v>19</v>
      </c>
      <c r="AD339" s="2">
        <v>45728</v>
      </c>
      <c r="AE339">
        <v>2</v>
      </c>
      <c r="AF339">
        <v>32.53</v>
      </c>
      <c r="AG339" t="str">
        <f>_xll.BDS(A339,"BEST_ANALYST_RECS_BULK","headers=n","startrow",MATCH(3,_xll.BDS(A339,"BEST_ANALYST_RECS_BULK","headers=n","endcol=9","startcol=9","array=t"),0),"endrow",MATCH(3,_xll.BDS(A339,"BEST_ANALYST_RECS_BULK","headers=n","endcol=9","startcol=9","array=t"),0),"cols=10;rows=1")</f>
        <v>HSBC</v>
      </c>
      <c r="AH339" t="s">
        <v>979</v>
      </c>
      <c r="AI339" t="s">
        <v>20</v>
      </c>
      <c r="AJ339">
        <v>5</v>
      </c>
      <c r="AK339" t="s">
        <v>23</v>
      </c>
      <c r="AL339">
        <v>8200</v>
      </c>
      <c r="AM339" t="s">
        <v>19</v>
      </c>
      <c r="AN339" s="2">
        <v>45729</v>
      </c>
      <c r="AO339">
        <v>3</v>
      </c>
      <c r="AP339">
        <v>26.68</v>
      </c>
    </row>
    <row r="340" spans="1:42" x14ac:dyDescent="0.25">
      <c r="A340" t="s">
        <v>211</v>
      </c>
      <c r="B340">
        <f ca="1">_xll.BDH(A340,"BEST_EPS",$B$2,$B$2,"BEST_FPERIOD_OVERRIDE=1bf","fill=previous","Days=A")</f>
        <v>1.659</v>
      </c>
      <c r="C340">
        <f ca="1">_xll.BDH(A340,"BEST_EPS",$B$2,$B$2,"BEST_FPERIOD_OVERRIDE=2bf","fill=previous","Days=A")</f>
        <v>1.869</v>
      </c>
      <c r="D340">
        <f ca="1">_xll.BDH(A340,"BEST_EPS",$B$2,$B$2,"BEST_FPERIOD_OVERRIDE=3bf","fill=previous","Days=A")</f>
        <v>2.036</v>
      </c>
      <c r="E340">
        <f ca="1">_xll.BDH(A340,"BEST_TARGET_PRICE",$B$2,$B$2,"fill=previous","Days=A")</f>
        <v>2102.8670000000002</v>
      </c>
      <c r="F340">
        <f ca="1">_xll.BDH($A340,F$6,$B$2,$B$2,"Dir=V","Dts=H")</f>
        <v>1526.5</v>
      </c>
      <c r="G340">
        <f ca="1">_xll.BDH($A340,G$6,$B$2,$B$2,"Dir=V","Dts=H")</f>
        <v>1570.5</v>
      </c>
      <c r="H340">
        <f ca="1">_xll.BDH($A340,H$6,$B$2,$B$2,"Dir=V","Dts=H")</f>
        <v>1525.5</v>
      </c>
      <c r="I340">
        <f ca="1">_xll.BDH($A340,I$6,$B$2,$B$2,"Dir=V","Dts=H")</f>
        <v>1568.5</v>
      </c>
      <c r="J340" t="s">
        <v>1421</v>
      </c>
      <c r="K340">
        <f t="shared" si="10"/>
        <v>1889.0666666666666</v>
      </c>
      <c r="L340">
        <f t="shared" si="11"/>
        <v>1930</v>
      </c>
      <c r="M340" t="str">
        <f>_xll.BDS(A340,"BEST_ANALYST_RECS_BULK","headers=n","startrow",MATCH(1,_xll.BDS(A340,"BEST_ANALYST_RECS_BULK","headers=n","endcol=9","startcol=9","array=t"),0),"endrow",MATCH(1,_xll.BDS(A340,"BEST_ANALYST_RECS_BULK","headers=n","endcol=9","startcol=9","array=t"),0),"cols=10;rows=1")</f>
        <v>Jefferies</v>
      </c>
      <c r="N340" t="s">
        <v>927</v>
      </c>
      <c r="O340" t="s">
        <v>20</v>
      </c>
      <c r="P340">
        <v>5</v>
      </c>
      <c r="Q340" t="s">
        <v>18</v>
      </c>
      <c r="R340">
        <v>1930</v>
      </c>
      <c r="S340" t="s">
        <v>19</v>
      </c>
      <c r="T340" s="2">
        <v>45728</v>
      </c>
      <c r="U340">
        <v>1</v>
      </c>
      <c r="V340">
        <v>15.96</v>
      </c>
      <c r="W340" t="str">
        <f>_xll.BDS(A340,"BEST_ANALYST_RECS_BULK","headers=n","startrow",MATCH(2,_xll.BDS(A340,"BEST_ANALYST_RECS_BULK","headers=n","endcol=9","startcol=9","array=t"),0),"endrow",MATCH(2,_xll.BDS(A340,"BEST_ANALYST_RECS_BULK","headers=n","endcol=9","startcol=9","array=t"),0),"cols=10;rows=1")</f>
        <v>Sadif Investment Analytics</v>
      </c>
      <c r="X340" t="s">
        <v>32</v>
      </c>
      <c r="Y340" t="s">
        <v>33</v>
      </c>
      <c r="Z340">
        <v>5</v>
      </c>
      <c r="AA340" t="s">
        <v>23</v>
      </c>
      <c r="AB340">
        <v>2120.1999999999998</v>
      </c>
      <c r="AC340" t="s">
        <v>47</v>
      </c>
      <c r="AD340" s="2">
        <v>45674</v>
      </c>
      <c r="AE340">
        <v>2</v>
      </c>
      <c r="AF340">
        <v>12.63</v>
      </c>
      <c r="AG340" t="str">
        <f>_xll.BDS(A340,"BEST_ANALYST_RECS_BULK","headers=n","startrow",MATCH(3,_xll.BDS(A340,"BEST_ANALYST_RECS_BULK","headers=n","endcol=9","startcol=9","array=t"),0),"endrow",MATCH(3,_xll.BDS(A340,"BEST_ANALYST_RECS_BULK","headers=n","endcol=9","startcol=9","array=t"),0),"cols=10;rows=1")</f>
        <v>Citi</v>
      </c>
      <c r="AH340" t="s">
        <v>923</v>
      </c>
      <c r="AI340" t="s">
        <v>25</v>
      </c>
      <c r="AJ340">
        <v>3</v>
      </c>
      <c r="AK340" t="s">
        <v>18</v>
      </c>
      <c r="AL340">
        <v>1617</v>
      </c>
      <c r="AM340" t="s">
        <v>19</v>
      </c>
      <c r="AN340" s="2">
        <v>45698</v>
      </c>
      <c r="AO340">
        <v>3</v>
      </c>
      <c r="AP340">
        <v>12.1</v>
      </c>
    </row>
    <row r="341" spans="1:42" x14ac:dyDescent="0.25">
      <c r="A341" t="s">
        <v>223</v>
      </c>
      <c r="B341">
        <f ca="1">_xll.BDH(A341,"BEST_EPS",$B$2,$B$2,"BEST_FPERIOD_OVERRIDE=1bf","fill=previous","Days=A")</f>
        <v>1.984</v>
      </c>
      <c r="C341">
        <f ca="1">_xll.BDH(A341,"BEST_EPS",$B$2,$B$2,"BEST_FPERIOD_OVERRIDE=2bf","fill=previous","Days=A")</f>
        <v>2.3330000000000002</v>
      </c>
      <c r="D341">
        <f ca="1">_xll.BDH(A341,"BEST_EPS",$B$2,$B$2,"BEST_FPERIOD_OVERRIDE=3bf","fill=previous","Days=A")</f>
        <v>2.4239999999999999</v>
      </c>
      <c r="E341">
        <f ca="1">_xll.BDH(A341,"BEST_TARGET_PRICE",$B$2,$B$2,"fill=previous","Days=A")</f>
        <v>1271.646</v>
      </c>
      <c r="F341">
        <f ca="1">_xll.BDH($A341,F$6,$B$2,$B$2,"Dir=V","Dts=H")</f>
        <v>1184</v>
      </c>
      <c r="G341">
        <f ca="1">_xll.BDH($A341,G$6,$B$2,$B$2,"Dir=V","Dts=H")</f>
        <v>1193</v>
      </c>
      <c r="H341">
        <f ca="1">_xll.BDH($A341,H$6,$B$2,$B$2,"Dir=V","Dts=H")</f>
        <v>1167</v>
      </c>
      <c r="I341">
        <f ca="1">_xll.BDH($A341,I$6,$B$2,$B$2,"Dir=V","Dts=H")</f>
        <v>1169</v>
      </c>
      <c r="J341" t="s">
        <v>1421</v>
      </c>
      <c r="K341">
        <f t="shared" si="10"/>
        <v>1327.8166666666666</v>
      </c>
      <c r="L341">
        <f t="shared" si="11"/>
        <v>1381</v>
      </c>
      <c r="M341" t="e">
        <f>_xll.BDS(A341,"BEST_ANALYST_RECS_BULK","headers=n","startrow",MATCH(1,_xll.BDS(A341,"BEST_ANALYST_RECS_BULK","headers=n","endcol=9","startcol=9","array=t"),0),"endrow",MATCH(1,_xll.BDS(A341,"BEST_ANALYST_RECS_BULK","headers=n","endcol=9","startcol=9","array=t"),0),"cols=10;rows=1")</f>
        <v>#N/A</v>
      </c>
      <c r="N341" t="s">
        <v>854</v>
      </c>
      <c r="O341" t="s">
        <v>832</v>
      </c>
      <c r="P341">
        <v>4</v>
      </c>
      <c r="Q341" t="s">
        <v>18</v>
      </c>
      <c r="R341">
        <v>1381</v>
      </c>
      <c r="S341" t="s">
        <v>27</v>
      </c>
      <c r="T341" s="2">
        <v>45714</v>
      </c>
      <c r="U341">
        <v>1</v>
      </c>
      <c r="V341">
        <v>87.36</v>
      </c>
      <c r="W341" t="str">
        <f>_xll.BDS(A341,"BEST_ANALYST_RECS_BULK","headers=n","startrow",MATCH(2,_xll.BDS(A341,"BEST_ANALYST_RECS_BULK","headers=n","endcol=9","startcol=9","array=t"),0),"endrow",MATCH(2,_xll.BDS(A341,"BEST_ANALYST_RECS_BULK","headers=n","endcol=9","startcol=9","array=t"),0),"cols=10;rows=1")</f>
        <v>AlphaValue/Baader Europe</v>
      </c>
      <c r="X341" t="s">
        <v>854</v>
      </c>
      <c r="Y341" t="s">
        <v>832</v>
      </c>
      <c r="Z341">
        <v>4</v>
      </c>
      <c r="AA341" t="s">
        <v>18</v>
      </c>
      <c r="AB341">
        <v>1381</v>
      </c>
      <c r="AC341" t="s">
        <v>27</v>
      </c>
      <c r="AD341" s="2">
        <v>45714</v>
      </c>
      <c r="AE341">
        <v>2</v>
      </c>
      <c r="AF341">
        <v>83.15</v>
      </c>
      <c r="AG341" t="str">
        <f>_xll.BDS(A341,"BEST_ANALYST_RECS_BULK","headers=n","startrow",MATCH(3,_xll.BDS(A341,"BEST_ANALYST_RECS_BULK","headers=n","endcol=9","startcol=9","array=t"),0),"endrow",MATCH(3,_xll.BDS(A341,"BEST_ANALYST_RECS_BULK","headers=n","endcol=9","startcol=9","array=t"),0),"cols=10;rows=1")</f>
        <v>China Securities Co., Ltd.</v>
      </c>
      <c r="AH341" t="s">
        <v>1064</v>
      </c>
      <c r="AI341" t="s">
        <v>20</v>
      </c>
      <c r="AJ341">
        <v>5</v>
      </c>
      <c r="AK341" t="s">
        <v>18</v>
      </c>
      <c r="AL341">
        <v>1221.45</v>
      </c>
      <c r="AM341" t="s">
        <v>27</v>
      </c>
      <c r="AN341" s="2">
        <v>45710</v>
      </c>
      <c r="AO341">
        <v>3</v>
      </c>
      <c r="AP341">
        <v>79.709999999999994</v>
      </c>
    </row>
    <row r="342" spans="1:42" x14ac:dyDescent="0.25">
      <c r="A342" t="s">
        <v>346</v>
      </c>
      <c r="B342">
        <f ca="1">_xll.BDH(A342,"BEST_EPS",$B$2,$B$2,"BEST_FPERIOD_OVERRIDE=1bf","fill=previous","Days=A")</f>
        <v>1.623</v>
      </c>
      <c r="C342">
        <f ca="1">_xll.BDH(A342,"BEST_EPS",$B$2,$B$2,"BEST_FPERIOD_OVERRIDE=2bf","fill=previous","Days=A")</f>
        <v>1.909</v>
      </c>
      <c r="D342">
        <f ca="1">_xll.BDH(A342,"BEST_EPS",$B$2,$B$2,"BEST_FPERIOD_OVERRIDE=3bf","fill=previous","Days=A")</f>
        <v>2.3460000000000001</v>
      </c>
      <c r="E342">
        <f ca="1">_xll.BDH(A342,"BEST_TARGET_PRICE",$B$2,$B$2,"fill=previous","Days=A")</f>
        <v>2766.2860000000001</v>
      </c>
      <c r="F342">
        <f ca="1">_xll.BDH($A342,F$6,$B$2,$B$2,"Dir=V","Dts=H")</f>
        <v>2442</v>
      </c>
      <c r="G342">
        <f ca="1">_xll.BDH($A342,G$6,$B$2,$B$2,"Dir=V","Dts=H")</f>
        <v>2479</v>
      </c>
      <c r="H342">
        <f ca="1">_xll.BDH($A342,H$6,$B$2,$B$2,"Dir=V","Dts=H")</f>
        <v>2441</v>
      </c>
      <c r="I342">
        <f ca="1">_xll.BDH($A342,I$6,$B$2,$B$2,"Dir=V","Dts=H")</f>
        <v>2472</v>
      </c>
      <c r="J342" t="s">
        <v>1421</v>
      </c>
      <c r="K342">
        <f t="shared" si="10"/>
        <v>2770</v>
      </c>
      <c r="L342">
        <f t="shared" si="11"/>
        <v>2610</v>
      </c>
      <c r="M342" t="str">
        <f>_xll.BDS(A342,"BEST_ANALYST_RECS_BULK","headers=n","startrow",MATCH(1,_xll.BDS(A342,"BEST_ANALYST_RECS_BULK","headers=n","endcol=9","startcol=9","array=t"),0),"endrow",MATCH(1,_xll.BDS(A342,"BEST_ANALYST_RECS_BULK","headers=n","endcol=9","startcol=9","array=t"),0),"cols=10;rows=1")</f>
        <v>Jefferies</v>
      </c>
      <c r="N342" t="s">
        <v>927</v>
      </c>
      <c r="O342" t="s">
        <v>28</v>
      </c>
      <c r="P342">
        <v>3</v>
      </c>
      <c r="Q342" t="s">
        <v>18</v>
      </c>
      <c r="R342">
        <v>2610</v>
      </c>
      <c r="S342" t="s">
        <v>19</v>
      </c>
      <c r="T342" s="2">
        <v>45681</v>
      </c>
      <c r="U342">
        <v>1</v>
      </c>
      <c r="V342">
        <v>13.9</v>
      </c>
      <c r="W342" t="str">
        <f>_xll.BDS(A342,"BEST_ANALYST_RECS_BULK","headers=n","startrow",MATCH(2,_xll.BDS(A342,"BEST_ANALYST_RECS_BULK","headers=n","endcol=9","startcol=9","array=t"),0),"endrow",MATCH(2,_xll.BDS(A342,"BEST_ANALYST_RECS_BULK","headers=n","endcol=9","startcol=9","array=t"),0),"cols=10;rows=1")</f>
        <v>Bernstein</v>
      </c>
      <c r="X342" t="s">
        <v>1062</v>
      </c>
      <c r="Y342" t="s">
        <v>17</v>
      </c>
      <c r="Z342">
        <v>5</v>
      </c>
      <c r="AA342" t="s">
        <v>18</v>
      </c>
      <c r="AB342">
        <v>3050</v>
      </c>
      <c r="AC342" t="s">
        <v>19</v>
      </c>
      <c r="AD342" s="2">
        <v>45736</v>
      </c>
      <c r="AE342">
        <v>2</v>
      </c>
      <c r="AF342">
        <v>12.88</v>
      </c>
      <c r="AG342" t="str">
        <f>_xll.BDS(A342,"BEST_ANALYST_RECS_BULK","headers=n","startrow",MATCH(3,_xll.BDS(A342,"BEST_ANALYST_RECS_BULK","headers=n","endcol=9","startcol=9","array=t"),0),"endrow",MATCH(3,_xll.BDS(A342,"BEST_ANALYST_RECS_BULK","headers=n","endcol=9","startcol=9","array=t"),0),"cols=10;rows=1")</f>
        <v>BNP Paribas Exane</v>
      </c>
      <c r="AH342" t="s">
        <v>925</v>
      </c>
      <c r="AI342" t="s">
        <v>25</v>
      </c>
      <c r="AJ342">
        <v>3</v>
      </c>
      <c r="AK342" t="s">
        <v>18</v>
      </c>
      <c r="AL342">
        <v>2650</v>
      </c>
      <c r="AM342" t="s">
        <v>19</v>
      </c>
      <c r="AN342" s="2">
        <v>45685</v>
      </c>
      <c r="AO342">
        <v>3</v>
      </c>
      <c r="AP342">
        <v>9.73</v>
      </c>
    </row>
    <row r="343" spans="1:42" x14ac:dyDescent="0.25">
      <c r="A343" t="s">
        <v>231</v>
      </c>
      <c r="B343">
        <f ca="1">_xll.BDH(A343,"BEST_EPS",$B$2,$B$2,"BEST_FPERIOD_OVERRIDE=1bf","fill=previous","Days=A")</f>
        <v>3.3460000000000001</v>
      </c>
      <c r="C343">
        <f ca="1">_xll.BDH(A343,"BEST_EPS",$B$2,$B$2,"BEST_FPERIOD_OVERRIDE=2bf","fill=previous","Days=A")</f>
        <v>4.0830000000000002</v>
      </c>
      <c r="D343">
        <f ca="1">_xll.BDH(A343,"BEST_EPS",$B$2,$B$2,"BEST_FPERIOD_OVERRIDE=3bf","fill=previous","Days=A")</f>
        <v>4.6070000000000002</v>
      </c>
      <c r="E343">
        <f ca="1">_xll.BDH(A343,"BEST_TARGET_PRICE",$B$2,$B$2,"fill=previous","Days=A")</f>
        <v>4705.1080000000002</v>
      </c>
      <c r="F343">
        <f ca="1">_xll.BDH($A343,F$6,$B$2,$B$2,"Dir=V","Dts=H")</f>
        <v>3540</v>
      </c>
      <c r="G343">
        <f ca="1">_xll.BDH($A343,G$6,$B$2,$B$2,"Dir=V","Dts=H")</f>
        <v>3569</v>
      </c>
      <c r="H343">
        <f ca="1">_xll.BDH($A343,H$6,$B$2,$B$2,"Dir=V","Dts=H")</f>
        <v>3510</v>
      </c>
      <c r="I343">
        <f ca="1">_xll.BDH($A343,I$6,$B$2,$B$2,"Dir=V","Dts=H")</f>
        <v>3523</v>
      </c>
      <c r="J343" t="s">
        <v>1421</v>
      </c>
      <c r="K343">
        <f t="shared" si="10"/>
        <v>5019.09</v>
      </c>
      <c r="L343">
        <f t="shared" si="11"/>
        <v>5000</v>
      </c>
      <c r="M343" t="str">
        <f>_xll.BDS(A343,"BEST_ANALYST_RECS_BULK","headers=n","startrow",MATCH(1,_xll.BDS(A343,"BEST_ANALYST_RECS_BULK","headers=n","endcol=9","startcol=9","array=t"),0),"endrow",MATCH(1,_xll.BDS(A343,"BEST_ANALYST_RECS_BULK","headers=n","endcol=9","startcol=9","array=t"),0),"cols=10;rows=1")</f>
        <v>Morgan Stanley</v>
      </c>
      <c r="N343" t="s">
        <v>52</v>
      </c>
      <c r="O343" t="s">
        <v>35</v>
      </c>
      <c r="P343">
        <v>5</v>
      </c>
      <c r="Q343" t="s">
        <v>18</v>
      </c>
      <c r="R343">
        <v>5000</v>
      </c>
      <c r="S343" t="s">
        <v>22</v>
      </c>
      <c r="T343" s="2">
        <v>45726</v>
      </c>
      <c r="U343">
        <v>1</v>
      </c>
      <c r="V343">
        <v>0.32</v>
      </c>
      <c r="W343" t="e">
        <f>_xll.BDS(A343,"BEST_ANALYST_RECS_BULK","headers=n","startrow",MATCH(2,_xll.BDS(A343,"BEST_ANALYST_RECS_BULK","headers=n","endcol=9","startcol=9","array=t"),0),"endrow",MATCH(2,_xll.BDS(A343,"BEST_ANALYST_RECS_BULK","headers=n","endcol=9","startcol=9","array=t"),0),"cols=10;rows=1")</f>
        <v>#N/A</v>
      </c>
      <c r="X343" t="s">
        <v>52</v>
      </c>
      <c r="Y343" t="s">
        <v>35</v>
      </c>
      <c r="Z343">
        <v>5</v>
      </c>
      <c r="AA343" t="s">
        <v>18</v>
      </c>
      <c r="AB343">
        <v>5038.18</v>
      </c>
      <c r="AC343" t="s">
        <v>22</v>
      </c>
      <c r="AD343" s="2">
        <v>45610</v>
      </c>
      <c r="AE343">
        <v>2</v>
      </c>
      <c r="AF343">
        <v>8.3000000000000007</v>
      </c>
      <c r="AG343" t="e">
        <f>_xll.BDS(A343,"BEST_ANALYST_RECS_BULK","headers=n","startrow",MATCH(3,_xll.BDS(A343,"BEST_ANALYST_RECS_BULK","headers=n","endcol=9","startcol=9","array=t"),0),"endrow",MATCH(3,_xll.BDS(A343,"BEST_ANALYST_RECS_BULK","headers=n","endcol=9","startcol=9","array=t"),0),"cols=10;rows=1")</f>
        <v>#N/A</v>
      </c>
      <c r="AH343" t="s">
        <v>963</v>
      </c>
      <c r="AI343" t="s">
        <v>30</v>
      </c>
      <c r="AJ343">
        <v>1</v>
      </c>
      <c r="AK343" t="s">
        <v>18</v>
      </c>
      <c r="AL343" t="s">
        <v>29</v>
      </c>
      <c r="AM343" t="s">
        <v>19</v>
      </c>
      <c r="AN343" s="2">
        <v>45537</v>
      </c>
      <c r="AO343">
        <v>3</v>
      </c>
      <c r="AP343">
        <v>11.43</v>
      </c>
    </row>
    <row r="344" spans="1:42" x14ac:dyDescent="0.25">
      <c r="A344" t="s">
        <v>199</v>
      </c>
      <c r="B344">
        <f ca="1">_xll.BDH(A344,"BEST_EPS",$B$2,$B$2,"BEST_FPERIOD_OVERRIDE=1bf","fill=previous","Days=A")</f>
        <v>0.29099999999999998</v>
      </c>
      <c r="C344">
        <f ca="1">_xll.BDH(A344,"BEST_EPS",$B$2,$B$2,"BEST_FPERIOD_OVERRIDE=2bf","fill=previous","Days=A")</f>
        <v>0.315</v>
      </c>
      <c r="D344">
        <f ca="1">_xll.BDH(A344,"BEST_EPS",$B$2,$B$2,"BEST_FPERIOD_OVERRIDE=3bf","fill=previous","Days=A")</f>
        <v>0.32300000000000001</v>
      </c>
      <c r="E344">
        <f ca="1">_xll.BDH(A344,"BEST_TARGET_PRICE",$B$2,$B$2,"fill=previous","Days=A")</f>
        <v>400.61500000000001</v>
      </c>
      <c r="F344">
        <f ca="1">_xll.BDH($A344,F$6,$B$2,$B$2,"Dir=V","Dts=H")</f>
        <v>321</v>
      </c>
      <c r="G344">
        <f ca="1">_xll.BDH($A344,G$6,$B$2,$B$2,"Dir=V","Dts=H")</f>
        <v>324.39999999999998</v>
      </c>
      <c r="H344">
        <f ca="1">_xll.BDH($A344,H$6,$B$2,$B$2,"Dir=V","Dts=H")</f>
        <v>319.7</v>
      </c>
      <c r="I344">
        <f ca="1">_xll.BDH($A344,I$6,$B$2,$B$2,"Dir=V","Dts=H")</f>
        <v>324</v>
      </c>
      <c r="J344" t="s">
        <v>1421</v>
      </c>
      <c r="K344">
        <f t="shared" si="10"/>
        <v>386.66666666666669</v>
      </c>
      <c r="L344">
        <f t="shared" si="11"/>
        <v>380</v>
      </c>
      <c r="M344" t="str">
        <f>_xll.BDS(A344,"BEST_ANALYST_RECS_BULK","headers=n","startrow",MATCH(1,_xll.BDS(A344,"BEST_ANALYST_RECS_BULK","headers=n","endcol=9","startcol=9","array=t"),0),"endrow",MATCH(1,_xll.BDS(A344,"BEST_ANALYST_RECS_BULK","headers=n","endcol=9","startcol=9","array=t"),0),"cols=10;rows=1")</f>
        <v>Kepler Cheuvreux</v>
      </c>
      <c r="N344" t="s">
        <v>1017</v>
      </c>
      <c r="O344" t="s">
        <v>28</v>
      </c>
      <c r="P344">
        <v>3</v>
      </c>
      <c r="Q344" t="s">
        <v>18</v>
      </c>
      <c r="R344">
        <v>380</v>
      </c>
      <c r="S344" t="s">
        <v>19</v>
      </c>
      <c r="T344" s="2">
        <v>45733</v>
      </c>
      <c r="U344">
        <v>1</v>
      </c>
      <c r="V344">
        <v>24.93</v>
      </c>
      <c r="W344" t="e">
        <f>_xll.BDS(A344,"BEST_ANALYST_RECS_BULK","headers=n","startrow",MATCH(2,_xll.BDS(A344,"BEST_ANALYST_RECS_BULK","headers=n","endcol=9","startcol=9","array=t"),0),"endrow",MATCH(2,_xll.BDS(A344,"BEST_ANALYST_RECS_BULK","headers=n","endcol=9","startcol=9","array=t"),0),"cols=10;rows=1")</f>
        <v>#N/A</v>
      </c>
      <c r="X344" t="s">
        <v>928</v>
      </c>
      <c r="Y344" t="s">
        <v>832</v>
      </c>
      <c r="Z344">
        <v>4</v>
      </c>
      <c r="AA344" t="s">
        <v>23</v>
      </c>
      <c r="AB344">
        <v>390</v>
      </c>
      <c r="AC344" t="s">
        <v>27</v>
      </c>
      <c r="AD344" s="2">
        <v>45734</v>
      </c>
      <c r="AE344">
        <v>2</v>
      </c>
      <c r="AF344">
        <v>17.829999999999998</v>
      </c>
      <c r="AG344" t="str">
        <f>_xll.BDS(A344,"BEST_ANALYST_RECS_BULK","headers=n","startrow",MATCH(3,_xll.BDS(A344,"BEST_ANALYST_RECS_BULK","headers=n","endcol=9","startcol=9","array=t"),0),"endrow",MATCH(3,_xll.BDS(A344,"BEST_ANALYST_RECS_BULK","headers=n","endcol=9","startcol=9","array=t"),0),"cols=10;rows=1")</f>
        <v>AlphaValue/Baader Europe</v>
      </c>
      <c r="AH344" t="s">
        <v>928</v>
      </c>
      <c r="AI344" t="s">
        <v>832</v>
      </c>
      <c r="AJ344">
        <v>4</v>
      </c>
      <c r="AK344" t="s">
        <v>23</v>
      </c>
      <c r="AL344">
        <v>390</v>
      </c>
      <c r="AM344" t="s">
        <v>27</v>
      </c>
      <c r="AN344" s="2">
        <v>45734</v>
      </c>
      <c r="AO344">
        <v>3</v>
      </c>
      <c r="AP344">
        <v>16.399999999999999</v>
      </c>
    </row>
    <row r="345" spans="1:42" x14ac:dyDescent="0.25">
      <c r="A345" t="s">
        <v>408</v>
      </c>
      <c r="B345">
        <f ca="1">_xll.BDH(A345,"BEST_EPS",$B$2,$B$2,"BEST_FPERIOD_OVERRIDE=1bf","fill=previous","Days=A")</f>
        <v>0.09</v>
      </c>
      <c r="C345">
        <f ca="1">_xll.BDH(A345,"BEST_EPS",$B$2,$B$2,"BEST_FPERIOD_OVERRIDE=2bf","fill=previous","Days=A")</f>
        <v>0.107</v>
      </c>
      <c r="D345">
        <f ca="1">_xll.BDH(A345,"BEST_EPS",$B$2,$B$2,"BEST_FPERIOD_OVERRIDE=3bf","fill=previous","Days=A")</f>
        <v>0.125</v>
      </c>
      <c r="E345">
        <f ca="1">_xll.BDH(A345,"BEST_TARGET_PRICE",$B$2,$B$2,"fill=previous","Days=A")</f>
        <v>146.833</v>
      </c>
      <c r="F345">
        <f ca="1">_xll.BDH($A345,F$6,$B$2,$B$2,"Dir=V","Dts=H")</f>
        <v>116.25</v>
      </c>
      <c r="G345">
        <f ca="1">_xll.BDH($A345,G$6,$B$2,$B$2,"Dir=V","Dts=H")</f>
        <v>117.85</v>
      </c>
      <c r="H345">
        <f ca="1">_xll.BDH($A345,H$6,$B$2,$B$2,"Dir=V","Dts=H")</f>
        <v>115</v>
      </c>
      <c r="I345">
        <f ca="1">_xll.BDH($A345,I$6,$B$2,$B$2,"Dir=V","Dts=H")</f>
        <v>115.25</v>
      </c>
      <c r="J345" t="s">
        <v>1421</v>
      </c>
      <c r="K345">
        <f t="shared" si="10"/>
        <v>137.33333333333334</v>
      </c>
      <c r="L345">
        <f t="shared" si="11"/>
        <v>142</v>
      </c>
      <c r="M345" t="str">
        <f>_xll.BDS(A345,"BEST_ANALYST_RECS_BULK","headers=n","startrow",MATCH(1,_xll.BDS(A345,"BEST_ANALYST_RECS_BULK","headers=n","endcol=9","startcol=9","array=t"),0),"endrow",MATCH(1,_xll.BDS(A345,"BEST_ANALYST_RECS_BULK","headers=n","endcol=9","startcol=9","array=t"),0),"cols=10;rows=1")</f>
        <v>Investec</v>
      </c>
      <c r="N345" t="s">
        <v>1213</v>
      </c>
      <c r="O345" t="s">
        <v>20</v>
      </c>
      <c r="P345">
        <v>5</v>
      </c>
      <c r="Q345" t="s">
        <v>18</v>
      </c>
      <c r="R345">
        <v>142</v>
      </c>
      <c r="S345" t="s">
        <v>19</v>
      </c>
      <c r="T345" s="2">
        <v>45715</v>
      </c>
      <c r="U345">
        <v>1</v>
      </c>
      <c r="V345">
        <v>4.33</v>
      </c>
      <c r="W345" t="str">
        <f>_xll.BDS(A345,"BEST_ANALYST_RECS_BULK","headers=n","startrow",MATCH(2,_xll.BDS(A345,"BEST_ANALYST_RECS_BULK","headers=n","endcol=9","startcol=9","array=t"),0),"endrow",MATCH(2,_xll.BDS(A345,"BEST_ANALYST_RECS_BULK","headers=n","endcol=9","startcol=9","array=t"),0),"cols=10;rows=1")</f>
        <v>JP Morgan</v>
      </c>
      <c r="X345" t="s">
        <v>941</v>
      </c>
      <c r="Y345" t="s">
        <v>25</v>
      </c>
      <c r="Z345">
        <v>3</v>
      </c>
      <c r="AA345" t="s">
        <v>18</v>
      </c>
      <c r="AB345">
        <v>140</v>
      </c>
      <c r="AC345" t="s">
        <v>19</v>
      </c>
      <c r="AD345" s="2">
        <v>45721</v>
      </c>
      <c r="AE345">
        <v>2</v>
      </c>
      <c r="AF345">
        <v>1.38</v>
      </c>
      <c r="AG345" t="str">
        <f>_xll.BDS(A345,"BEST_ANALYST_RECS_BULK","headers=n","startrow",MATCH(3,_xll.BDS(A345,"BEST_ANALYST_RECS_BULK","headers=n","endcol=9","startcol=9","array=t"),0),"endrow",MATCH(3,_xll.BDS(A345,"BEST_ANALYST_RECS_BULK","headers=n","endcol=9","startcol=9","array=t"),0),"cols=10;rows=1")</f>
        <v>Peel Hunt</v>
      </c>
      <c r="AH345" t="s">
        <v>1427</v>
      </c>
      <c r="AI345" t="s">
        <v>832</v>
      </c>
      <c r="AJ345">
        <v>4</v>
      </c>
      <c r="AK345" t="s">
        <v>18</v>
      </c>
      <c r="AL345">
        <v>130</v>
      </c>
      <c r="AM345" t="s">
        <v>19</v>
      </c>
      <c r="AN345" s="2">
        <v>45719</v>
      </c>
      <c r="AO345">
        <v>3</v>
      </c>
      <c r="AP345">
        <v>1.18</v>
      </c>
    </row>
    <row r="346" spans="1:42" x14ac:dyDescent="0.25">
      <c r="A346" t="s">
        <v>71</v>
      </c>
      <c r="B346">
        <f ca="1">_xll.BDH(A346,"BEST_EPS",$B$2,$B$2,"BEST_FPERIOD_OVERRIDE=1bf","fill=previous","Days=A")</f>
        <v>3.1829999999999998</v>
      </c>
      <c r="C346">
        <f ca="1">_xll.BDH(A346,"BEST_EPS",$B$2,$B$2,"BEST_FPERIOD_OVERRIDE=2bf","fill=previous","Days=A")</f>
        <v>3.3730000000000002</v>
      </c>
      <c r="D346">
        <f ca="1">_xll.BDH(A346,"BEST_EPS",$B$2,$B$2,"BEST_FPERIOD_OVERRIDE=3bf","fill=previous","Days=A")</f>
        <v>3.6</v>
      </c>
      <c r="E346">
        <f ca="1">_xll.BDH(A346,"BEST_TARGET_PRICE",$B$2,$B$2,"fill=previous","Days=A")</f>
        <v>4981.2</v>
      </c>
      <c r="F346">
        <f ca="1">_xll.BDH($A346,F$6,$B$2,$B$2,"Dir=V","Dts=H")</f>
        <v>4541</v>
      </c>
      <c r="G346">
        <f ca="1">_xll.BDH($A346,G$6,$B$2,$B$2,"Dir=V","Dts=H")</f>
        <v>4587</v>
      </c>
      <c r="H346">
        <f ca="1">_xll.BDH($A346,H$6,$B$2,$B$2,"Dir=V","Dts=H")</f>
        <v>4532</v>
      </c>
      <c r="I346">
        <f ca="1">_xll.BDH($A346,I$6,$B$2,$B$2,"Dir=V","Dts=H")</f>
        <v>4564</v>
      </c>
      <c r="J346" t="s">
        <v>1421</v>
      </c>
      <c r="K346">
        <f t="shared" si="10"/>
        <v>5450</v>
      </c>
      <c r="L346">
        <f t="shared" si="11"/>
        <v>5450</v>
      </c>
      <c r="M346" t="str">
        <f>_xll.BDS(A346,"BEST_ANALYST_RECS_BULK","headers=n","startrow",MATCH(1,_xll.BDS(A346,"BEST_ANALYST_RECS_BULK","headers=n","endcol=9","startcol=9","array=t"),0),"endrow",MATCH(1,_xll.BDS(A346,"BEST_ANALYST_RECS_BULK","headers=n","endcol=9","startcol=9","array=t"),0),"cols=10;rows=1")</f>
        <v>Sadif Investment Analytics</v>
      </c>
      <c r="N346" t="s">
        <v>32</v>
      </c>
      <c r="O346" t="s">
        <v>33</v>
      </c>
      <c r="P346">
        <v>5</v>
      </c>
      <c r="Q346" t="s">
        <v>18</v>
      </c>
      <c r="R346" t="s">
        <v>29</v>
      </c>
      <c r="S346" t="s">
        <v>19</v>
      </c>
      <c r="T346" s="2">
        <v>45666</v>
      </c>
      <c r="U346">
        <v>1</v>
      </c>
      <c r="V346">
        <v>22.65</v>
      </c>
      <c r="W346" t="e">
        <f>_xll.BDS(A346,"BEST_ANALYST_RECS_BULK","headers=n","startrow",MATCH(2,_xll.BDS(A346,"BEST_ANALYST_RECS_BULK","headers=n","endcol=9","startcol=9","array=t"),0),"endrow",MATCH(2,_xll.BDS(A346,"BEST_ANALYST_RECS_BULK","headers=n","endcol=9","startcol=9","array=t"),0),"cols=10;rows=1")</f>
        <v>#N/A</v>
      </c>
      <c r="X346" t="s">
        <v>1288</v>
      </c>
      <c r="Y346" t="s">
        <v>24</v>
      </c>
      <c r="Z346">
        <v>5</v>
      </c>
      <c r="AA346" t="s">
        <v>18</v>
      </c>
      <c r="AB346">
        <v>5450</v>
      </c>
      <c r="AC346" t="s">
        <v>19</v>
      </c>
      <c r="AD346" s="2">
        <v>45726</v>
      </c>
      <c r="AE346">
        <v>2</v>
      </c>
      <c r="AF346">
        <v>22.78</v>
      </c>
      <c r="AG346" t="str">
        <f>_xll.BDS(A346,"BEST_ANALYST_RECS_BULK","headers=n","startrow",MATCH(3,_xll.BDS(A346,"BEST_ANALYST_RECS_BULK","headers=n","endcol=9","startcol=9","array=t"),0),"endrow",MATCH(3,_xll.BDS(A346,"BEST_ANALYST_RECS_BULK","headers=n","endcol=9","startcol=9","array=t"),0),"cols=10;rows=1")</f>
        <v>Barclays</v>
      </c>
      <c r="AH346" t="s">
        <v>1288</v>
      </c>
      <c r="AI346" t="s">
        <v>24</v>
      </c>
      <c r="AJ346">
        <v>5</v>
      </c>
      <c r="AK346" t="s">
        <v>18</v>
      </c>
      <c r="AL346">
        <v>5450</v>
      </c>
      <c r="AM346" t="s">
        <v>19</v>
      </c>
      <c r="AN346" s="2">
        <v>45726</v>
      </c>
      <c r="AO346">
        <v>3</v>
      </c>
      <c r="AP346">
        <v>19.03</v>
      </c>
    </row>
    <row r="347" spans="1:42" x14ac:dyDescent="0.25">
      <c r="A347" t="s">
        <v>366</v>
      </c>
      <c r="B347">
        <f ca="1">_xll.BDH(A347,"BEST_EPS",$B$2,$B$2,"BEST_FPERIOD_OVERRIDE=1bf","fill=previous","Days=A")</f>
        <v>0.86799999999999999</v>
      </c>
      <c r="C347">
        <f ca="1">_xll.BDH(A347,"BEST_EPS",$B$2,$B$2,"BEST_FPERIOD_OVERRIDE=2bf","fill=previous","Days=A")</f>
        <v>0.96299999999999997</v>
      </c>
      <c r="D347">
        <f ca="1">_xll.BDH(A347,"BEST_EPS",$B$2,$B$2,"BEST_FPERIOD_OVERRIDE=3bf","fill=previous","Days=A")</f>
        <v>0.89500000000000002</v>
      </c>
      <c r="E347">
        <f ca="1">_xll.BDH(A347,"BEST_TARGET_PRICE",$B$2,$B$2,"fill=previous","Days=A")</f>
        <v>1188.5</v>
      </c>
      <c r="F347">
        <f ca="1">_xll.BDH($A347,F$6,$B$2,$B$2,"Dir=V","Dts=H")</f>
        <v>977.4</v>
      </c>
      <c r="G347">
        <f ca="1">_xll.BDH($A347,G$6,$B$2,$B$2,"Dir=V","Dts=H")</f>
        <v>992.2</v>
      </c>
      <c r="H347">
        <f ca="1">_xll.BDH($A347,H$6,$B$2,$B$2,"Dir=V","Dts=H")</f>
        <v>976.8</v>
      </c>
      <c r="I347">
        <f ca="1">_xll.BDH($A347,I$6,$B$2,$B$2,"Dir=V","Dts=H")</f>
        <v>991.4</v>
      </c>
      <c r="J347" t="s">
        <v>1421</v>
      </c>
      <c r="K347">
        <f t="shared" si="10"/>
        <v>1093.6666666666667</v>
      </c>
      <c r="L347">
        <f t="shared" si="11"/>
        <v>1040</v>
      </c>
      <c r="M347" t="str">
        <f>_xll.BDS(A347,"BEST_ANALYST_RECS_BULK","headers=n","startrow",MATCH(1,_xll.BDS(A347,"BEST_ANALYST_RECS_BULK","headers=n","endcol=9","startcol=9","array=t"),0),"endrow",MATCH(1,_xll.BDS(A347,"BEST_ANALYST_RECS_BULK","headers=n","endcol=9","startcol=9","array=t"),0),"cols=10;rows=1")</f>
        <v>Morningstar</v>
      </c>
      <c r="N347" t="s">
        <v>841</v>
      </c>
      <c r="O347" t="s">
        <v>20</v>
      </c>
      <c r="P347">
        <v>5</v>
      </c>
      <c r="Q347" t="s">
        <v>23</v>
      </c>
      <c r="R347">
        <v>1040</v>
      </c>
      <c r="S347" t="s">
        <v>19</v>
      </c>
      <c r="T347" s="2">
        <v>45723</v>
      </c>
      <c r="U347">
        <v>1</v>
      </c>
      <c r="V347">
        <v>25.2</v>
      </c>
      <c r="W347" t="str">
        <f>_xll.BDS(A347,"BEST_ANALYST_RECS_BULK","headers=n","startrow",MATCH(2,_xll.BDS(A347,"BEST_ANALYST_RECS_BULK","headers=n","endcol=9","startcol=9","array=t"),0),"endrow",MATCH(2,_xll.BDS(A347,"BEST_ANALYST_RECS_BULK","headers=n","endcol=9","startcol=9","array=t"),0),"cols=10;rows=1")</f>
        <v>AlphaValue/Baader Europe</v>
      </c>
      <c r="X347" t="s">
        <v>866</v>
      </c>
      <c r="Y347" t="s">
        <v>832</v>
      </c>
      <c r="Z347">
        <v>4</v>
      </c>
      <c r="AA347" t="s">
        <v>18</v>
      </c>
      <c r="AB347">
        <v>1131</v>
      </c>
      <c r="AC347" t="s">
        <v>27</v>
      </c>
      <c r="AD347" s="2">
        <v>45722</v>
      </c>
      <c r="AE347">
        <v>2</v>
      </c>
      <c r="AF347">
        <v>19.11</v>
      </c>
      <c r="AG347" t="str">
        <f>_xll.BDS(A347,"BEST_ANALYST_RECS_BULK","headers=n","startrow",MATCH(3,_xll.BDS(A347,"BEST_ANALYST_RECS_BULK","headers=n","endcol=9","startcol=9","array=t"),0),"endrow",MATCH(3,_xll.BDS(A347,"BEST_ANALYST_RECS_BULK","headers=n","endcol=9","startcol=9","array=t"),0),"cols=10;rows=1")</f>
        <v>Jefferies</v>
      </c>
      <c r="AH347" t="s">
        <v>927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45705</v>
      </c>
      <c r="AO347">
        <v>3</v>
      </c>
      <c r="AP347">
        <v>15.4</v>
      </c>
    </row>
    <row r="348" spans="1:42" x14ac:dyDescent="0.25">
      <c r="A348" t="s">
        <v>217</v>
      </c>
      <c r="B348">
        <f ca="1">_xll.BDH(A348,"BEST_EPS",$B$2,$B$2,"BEST_FPERIOD_OVERRIDE=1bf","fill=previous","Days=A")</f>
        <v>9.7000000000000003E-2</v>
      </c>
      <c r="C348">
        <f ca="1">_xll.BDH(A348,"BEST_EPS",$B$2,$B$2,"BEST_FPERIOD_OVERRIDE=2bf","fill=previous","Days=A")</f>
        <v>0.105</v>
      </c>
      <c r="D348">
        <f ca="1">_xll.BDH(A348,"BEST_EPS",$B$2,$B$2,"BEST_FPERIOD_OVERRIDE=3bf","fill=previous","Days=A")</f>
        <v>9.8000000000000004E-2</v>
      </c>
      <c r="E348">
        <f ca="1">_xll.BDH(A348,"BEST_TARGET_PRICE",$B$2,$B$2,"fill=previous","Days=A")</f>
        <v>84.778000000000006</v>
      </c>
      <c r="F348">
        <f ca="1">_xll.BDH($A348,F$6,$B$2,$B$2,"Dir=V","Dts=H")</f>
        <v>74.900000000000006</v>
      </c>
      <c r="G348">
        <f ca="1">_xll.BDH($A348,G$6,$B$2,$B$2,"Dir=V","Dts=H")</f>
        <v>75.239999999999995</v>
      </c>
      <c r="H348">
        <f ca="1">_xll.BDH($A348,H$6,$B$2,$B$2,"Dir=V","Dts=H")</f>
        <v>74.2</v>
      </c>
      <c r="I348">
        <f ca="1">_xll.BDH($A348,I$6,$B$2,$B$2,"Dir=V","Dts=H")</f>
        <v>74.44</v>
      </c>
      <c r="J348" t="s">
        <v>1421</v>
      </c>
      <c r="K348">
        <f t="shared" si="10"/>
        <v>88.633333333333326</v>
      </c>
      <c r="L348">
        <f t="shared" si="11"/>
        <v>95.9</v>
      </c>
      <c r="M348" t="str">
        <f>_xll.BDS(A348,"BEST_ANALYST_RECS_BULK","headers=n","startrow",MATCH(1,_xll.BDS(A348,"BEST_ANALYST_RECS_BULK","headers=n","endcol=9","startcol=9","array=t"),0),"endrow",MATCH(1,_xll.BDS(A348,"BEST_ANALYST_RECS_BULK","headers=n","endcol=9","startcol=9","array=t"),0),"cols=10;rows=1")</f>
        <v>AlphaValue/Baader Europe</v>
      </c>
      <c r="N348" t="s">
        <v>863</v>
      </c>
      <c r="O348" t="s">
        <v>20</v>
      </c>
      <c r="P348">
        <v>5</v>
      </c>
      <c r="Q348" t="s">
        <v>18</v>
      </c>
      <c r="R348">
        <v>95.9</v>
      </c>
      <c r="S348" t="s">
        <v>27</v>
      </c>
      <c r="T348" s="2">
        <v>45722</v>
      </c>
      <c r="U348">
        <v>1</v>
      </c>
      <c r="V348">
        <v>21.64</v>
      </c>
      <c r="W348" t="str">
        <f>_xll.BDS(A348,"BEST_ANALYST_RECS_BULK","headers=n","startrow",MATCH(2,_xll.BDS(A348,"BEST_ANALYST_RECS_BULK","headers=n","endcol=9","startcol=9","array=t"),0),"endrow",MATCH(2,_xll.BDS(A348,"BEST_ANALYST_RECS_BULK","headers=n","endcol=9","startcol=9","array=t"),0),"cols=10;rows=1")</f>
        <v>Intesa Sanpaolo</v>
      </c>
      <c r="X348" t="s">
        <v>1184</v>
      </c>
      <c r="Y348" t="s">
        <v>20</v>
      </c>
      <c r="Z348">
        <v>5</v>
      </c>
      <c r="AA348" t="s">
        <v>18</v>
      </c>
      <c r="AB348">
        <v>87</v>
      </c>
      <c r="AC348" t="s">
        <v>22</v>
      </c>
      <c r="AD348" s="2">
        <v>45733</v>
      </c>
      <c r="AE348">
        <v>2</v>
      </c>
      <c r="AF348">
        <v>15.4</v>
      </c>
      <c r="AG348" t="str">
        <f>_xll.BDS(A348,"BEST_ANALYST_RECS_BULK","headers=n","startrow",MATCH(3,_xll.BDS(A348,"BEST_ANALYST_RECS_BULK","headers=n","endcol=9","startcol=9","array=t"),0),"endrow",MATCH(3,_xll.BDS(A348,"BEST_ANALYST_RECS_BULK","headers=n","endcol=9","startcol=9","array=t"),0),"cols=10;rows=1")</f>
        <v>Goldman Sachs</v>
      </c>
      <c r="AH348" t="s">
        <v>977</v>
      </c>
      <c r="AI348" t="s">
        <v>25</v>
      </c>
      <c r="AJ348">
        <v>3</v>
      </c>
      <c r="AK348" t="s">
        <v>26</v>
      </c>
      <c r="AL348">
        <v>83</v>
      </c>
      <c r="AM348" t="s">
        <v>22</v>
      </c>
      <c r="AN348" s="2">
        <v>45635</v>
      </c>
      <c r="AO348">
        <v>3</v>
      </c>
      <c r="AP348">
        <v>15.2</v>
      </c>
    </row>
    <row r="349" spans="1:42" x14ac:dyDescent="0.25">
      <c r="A349" t="s">
        <v>442</v>
      </c>
      <c r="B349">
        <f ca="1">_xll.BDH(A349,"BEST_EPS",$B$2,$B$2,"BEST_FPERIOD_OVERRIDE=1bf","fill=previous","Days=A")</f>
        <v>1.3520000000000001</v>
      </c>
      <c r="C349">
        <f ca="1">_xll.BDH(A349,"BEST_EPS",$B$2,$B$2,"BEST_FPERIOD_OVERRIDE=2bf","fill=previous","Days=A")</f>
        <v>1.5189999999999999</v>
      </c>
      <c r="D349">
        <f ca="1">_xll.BDH(A349,"BEST_EPS",$B$2,$B$2,"BEST_FPERIOD_OVERRIDE=3bf","fill=previous","Days=A")</f>
        <v>1.6539999999999999</v>
      </c>
      <c r="E349">
        <f ca="1">_xll.BDH(A349,"BEST_TARGET_PRICE",$B$2,$B$2,"fill=previous","Days=A")</f>
        <v>2564.7060000000001</v>
      </c>
      <c r="F349">
        <f ca="1">_xll.BDH($A349,F$6,$B$2,$B$2,"Dir=V","Dts=H")</f>
        <v>2400</v>
      </c>
      <c r="G349">
        <f ca="1">_xll.BDH($A349,G$6,$B$2,$B$2,"Dir=V","Dts=H")</f>
        <v>2412</v>
      </c>
      <c r="H349">
        <f ca="1">_xll.BDH($A349,H$6,$B$2,$B$2,"Dir=V","Dts=H")</f>
        <v>2364</v>
      </c>
      <c r="I349">
        <f ca="1">_xll.BDH($A349,I$6,$B$2,$B$2,"Dir=V","Dts=H")</f>
        <v>2404</v>
      </c>
      <c r="J349" t="s">
        <v>1421</v>
      </c>
      <c r="K349">
        <f t="shared" si="10"/>
        <v>2774.2349999999997</v>
      </c>
      <c r="L349">
        <f t="shared" si="11"/>
        <v>2848.47</v>
      </c>
      <c r="M349" t="str">
        <f>_xll.BDS(A349,"BEST_ANALYST_RECS_BULK","headers=n","startrow",MATCH(1,_xll.BDS(A349,"BEST_ANALYST_RECS_BULK","headers=n","endcol=9","startcol=9","array=t"),0),"endrow",MATCH(1,_xll.BDS(A349,"BEST_ANALYST_RECS_BULK","headers=n","endcol=9","startcol=9","array=t"),0),"cols=10;rows=1")</f>
        <v>ISS-EVA</v>
      </c>
      <c r="N349" t="s">
        <v>32</v>
      </c>
      <c r="O349" t="s">
        <v>28</v>
      </c>
      <c r="P349">
        <v>3</v>
      </c>
      <c r="Q349" t="s">
        <v>26</v>
      </c>
      <c r="R349" t="s">
        <v>29</v>
      </c>
      <c r="S349" t="s">
        <v>19</v>
      </c>
      <c r="T349" s="2">
        <v>45554</v>
      </c>
      <c r="U349">
        <v>1</v>
      </c>
      <c r="V349">
        <v>22.73</v>
      </c>
      <c r="W349" t="str">
        <f>_xll.BDS(A349,"BEST_ANALYST_RECS_BULK","headers=n","startrow",MATCH(2,_xll.BDS(A349,"BEST_ANALYST_RECS_BULK","headers=n","endcol=9","startcol=9","array=t"),0),"endrow",MATCH(2,_xll.BDS(A349,"BEST_ANALYST_RECS_BULK","headers=n","endcol=9","startcol=9","array=t"),0),"cols=10;rows=1")</f>
        <v>Sadif Investment Analytics</v>
      </c>
      <c r="X349" t="s">
        <v>32</v>
      </c>
      <c r="Y349" t="s">
        <v>33</v>
      </c>
      <c r="Z349">
        <v>5</v>
      </c>
      <c r="AA349" t="s">
        <v>18</v>
      </c>
      <c r="AB349">
        <v>2848.47</v>
      </c>
      <c r="AC349" t="s">
        <v>19</v>
      </c>
      <c r="AD349" s="2">
        <v>45736</v>
      </c>
      <c r="AE349">
        <v>2</v>
      </c>
      <c r="AF349">
        <v>22.49</v>
      </c>
      <c r="AG349" t="str">
        <f>_xll.BDS(A349,"BEST_ANALYST_RECS_BULK","headers=n","startrow",MATCH(3,_xll.BDS(A349,"BEST_ANALYST_RECS_BULK","headers=n","endcol=9","startcol=9","array=t"),0),"endrow",MATCH(3,_xll.BDS(A349,"BEST_ANALYST_RECS_BULK","headers=n","endcol=9","startcol=9","array=t"),0),"cols=10;rows=1")</f>
        <v>Berenberg</v>
      </c>
      <c r="AH349" t="s">
        <v>1249</v>
      </c>
      <c r="AI349" t="s">
        <v>20</v>
      </c>
      <c r="AJ349">
        <v>5</v>
      </c>
      <c r="AK349" t="s">
        <v>18</v>
      </c>
      <c r="AL349">
        <v>2700</v>
      </c>
      <c r="AM349" t="s">
        <v>19</v>
      </c>
      <c r="AN349" s="2">
        <v>45712</v>
      </c>
      <c r="AO349">
        <v>3</v>
      </c>
      <c r="AP349">
        <v>11.63</v>
      </c>
    </row>
    <row r="350" spans="1:42" x14ac:dyDescent="0.25">
      <c r="A350" t="s">
        <v>384</v>
      </c>
      <c r="B350">
        <f ca="1">_xll.BDH(A350,"BEST_EPS",$B$2,$B$2,"BEST_FPERIOD_OVERRIDE=1bf","fill=previous","Days=A")</f>
        <v>0.36599999999999999</v>
      </c>
      <c r="C350">
        <f ca="1">_xll.BDH(A350,"BEST_EPS",$B$2,$B$2,"BEST_FPERIOD_OVERRIDE=2bf","fill=previous","Days=A")</f>
        <v>0.34300000000000003</v>
      </c>
      <c r="D350">
        <f ca="1">_xll.BDH(A350,"BEST_EPS",$B$2,$B$2,"BEST_FPERIOD_OVERRIDE=3bf","fill=previous","Days=A")</f>
        <v>0.40699999999999997</v>
      </c>
      <c r="E350">
        <f ca="1">_xll.BDH(A350,"BEST_TARGET_PRICE",$B$2,$B$2,"fill=previous","Days=A")</f>
        <v>1130.2349999999999</v>
      </c>
      <c r="F350">
        <f ca="1">_xll.BDH($A350,F$6,$B$2,$B$2,"Dir=V","Dts=H")</f>
        <v>947.5</v>
      </c>
      <c r="G350">
        <f ca="1">_xll.BDH($A350,G$6,$B$2,$B$2,"Dir=V","Dts=H")</f>
        <v>957.5</v>
      </c>
      <c r="H350">
        <f ca="1">_xll.BDH($A350,H$6,$B$2,$B$2,"Dir=V","Dts=H")</f>
        <v>937.5</v>
      </c>
      <c r="I350">
        <f ca="1">_xll.BDH($A350,I$6,$B$2,$B$2,"Dir=V","Dts=H")</f>
        <v>957.5</v>
      </c>
      <c r="J350" t="s">
        <v>1421</v>
      </c>
      <c r="K350">
        <f t="shared" si="10"/>
        <v>1050</v>
      </c>
      <c r="L350">
        <f t="shared" si="11"/>
        <v>1000</v>
      </c>
      <c r="M350" t="str">
        <f>_xll.BDS(A350,"BEST_ANALYST_RECS_BULK","headers=n","startrow",MATCH(1,_xll.BDS(A350,"BEST_ANALYST_RECS_BULK","headers=n","endcol=9","startcol=9","array=t"),0),"endrow",MATCH(1,_xll.BDS(A350,"BEST_ANALYST_RECS_BULK","headers=n","endcol=9","startcol=9","array=t"),0),"cols=10;rows=1")</f>
        <v>ISS-EVA</v>
      </c>
      <c r="N350" t="s">
        <v>32</v>
      </c>
      <c r="O350" t="s">
        <v>20</v>
      </c>
      <c r="P350">
        <v>5</v>
      </c>
      <c r="Q350" t="s">
        <v>18</v>
      </c>
      <c r="R350" t="s">
        <v>29</v>
      </c>
      <c r="S350" t="s">
        <v>19</v>
      </c>
      <c r="T350" s="2">
        <v>45468</v>
      </c>
      <c r="U350">
        <v>1</v>
      </c>
      <c r="V350">
        <v>31.99</v>
      </c>
      <c r="W350" t="str">
        <f>_xll.BDS(A350,"BEST_ANALYST_RECS_BULK","headers=n","startrow",MATCH(2,_xll.BDS(A350,"BEST_ANALYST_RECS_BULK","headers=n","endcol=9","startcol=9","array=t"),0),"endrow",MATCH(2,_xll.BDS(A350,"BEST_ANALYST_RECS_BULK","headers=n","endcol=9","startcol=9","array=t"),0),"cols=10;rows=1")</f>
        <v>HSBC</v>
      </c>
      <c r="X350" t="s">
        <v>1259</v>
      </c>
      <c r="Y350" t="s">
        <v>28</v>
      </c>
      <c r="Z350">
        <v>3</v>
      </c>
      <c r="AA350" t="s">
        <v>18</v>
      </c>
      <c r="AB350">
        <v>1000</v>
      </c>
      <c r="AC350" t="s">
        <v>19</v>
      </c>
      <c r="AD350" s="2">
        <v>45730</v>
      </c>
      <c r="AE350">
        <v>2</v>
      </c>
      <c r="AF350">
        <v>19.62</v>
      </c>
      <c r="AG350" t="str">
        <f>_xll.BDS(A350,"BEST_ANALYST_RECS_BULK","headers=n","startrow",MATCH(3,_xll.BDS(A350,"BEST_ANALYST_RECS_BULK","headers=n","endcol=9","startcol=9","array=t"),0),"endrow",MATCH(3,_xll.BDS(A350,"BEST_ANALYST_RECS_BULK","headers=n","endcol=9","startcol=9","array=t"),0),"cols=10;rows=1")</f>
        <v>Peel Hunt</v>
      </c>
      <c r="AH350" t="s">
        <v>1248</v>
      </c>
      <c r="AI350" t="s">
        <v>832</v>
      </c>
      <c r="AJ350">
        <v>4</v>
      </c>
      <c r="AK350" t="s">
        <v>18</v>
      </c>
      <c r="AL350">
        <v>1100</v>
      </c>
      <c r="AM350" t="s">
        <v>22</v>
      </c>
      <c r="AN350" s="2">
        <v>45709</v>
      </c>
      <c r="AO350">
        <v>3</v>
      </c>
      <c r="AP350">
        <v>16.43</v>
      </c>
    </row>
    <row r="351" spans="1:42" x14ac:dyDescent="0.25">
      <c r="A351" t="s">
        <v>350</v>
      </c>
      <c r="B351">
        <f ca="1">_xll.BDH(A351,"BEST_EPS",$B$2,$B$2,"BEST_FPERIOD_OVERRIDE=1bf","fill=previous","Days=A")</f>
        <v>0.86299999999999999</v>
      </c>
      <c r="C351">
        <f ca="1">_xll.BDH(A351,"BEST_EPS",$B$2,$B$2,"BEST_FPERIOD_OVERRIDE=2bf","fill=previous","Days=A")</f>
        <v>0.89100000000000001</v>
      </c>
      <c r="D351">
        <f ca="1">_xll.BDH(A351,"BEST_EPS",$B$2,$B$2,"BEST_FPERIOD_OVERRIDE=3bf","fill=previous","Days=A")</f>
        <v>0.93300000000000005</v>
      </c>
      <c r="E351">
        <f ca="1">_xll.BDH(A351,"BEST_TARGET_PRICE",$B$2,$B$2,"fill=previous","Days=A")</f>
        <v>749.33299999999997</v>
      </c>
      <c r="F351">
        <f ca="1">_xll.BDH($A351,F$6,$B$2,$B$2,"Dir=V","Dts=H")</f>
        <v>623.6</v>
      </c>
      <c r="G351">
        <f ca="1">_xll.BDH($A351,G$6,$B$2,$B$2,"Dir=V","Dts=H")</f>
        <v>633.79999999999995</v>
      </c>
      <c r="H351">
        <f ca="1">_xll.BDH($A351,H$6,$B$2,$B$2,"Dir=V","Dts=H")</f>
        <v>622.4</v>
      </c>
      <c r="I351">
        <f ca="1">_xll.BDH($A351,I$6,$B$2,$B$2,"Dir=V","Dts=H")</f>
        <v>630.6</v>
      </c>
      <c r="J351" t="s">
        <v>1421</v>
      </c>
      <c r="K351">
        <f t="shared" si="10"/>
        <v>675</v>
      </c>
      <c r="L351">
        <f t="shared" si="11"/>
        <v>700</v>
      </c>
      <c r="M351" t="str">
        <f>_xll.BDS(A351,"BEST_ANALYST_RECS_BULK","headers=n","startrow",MATCH(1,_xll.BDS(A351,"BEST_ANALYST_RECS_BULK","headers=n","endcol=9","startcol=9","array=t"),0),"endrow",MATCH(1,_xll.BDS(A351,"BEST_ANALYST_RECS_BULK","headers=n","endcol=9","startcol=9","array=t"),0),"cols=10;rows=1")</f>
        <v>Morningstar</v>
      </c>
      <c r="N351" t="s">
        <v>1237</v>
      </c>
      <c r="O351" t="s">
        <v>28</v>
      </c>
      <c r="P351">
        <v>3</v>
      </c>
      <c r="Q351" t="s">
        <v>18</v>
      </c>
      <c r="R351">
        <v>700</v>
      </c>
      <c r="S351" t="s">
        <v>19</v>
      </c>
      <c r="T351" s="2">
        <v>45715</v>
      </c>
      <c r="U351">
        <v>1</v>
      </c>
      <c r="V351">
        <v>10.38</v>
      </c>
      <c r="W351" t="str">
        <f>_xll.BDS(A351,"BEST_ANALYST_RECS_BULK","headers=n","startrow",MATCH(2,_xll.BDS(A351,"BEST_ANALYST_RECS_BULK","headers=n","endcol=9","startcol=9","array=t"),0),"endrow",MATCH(2,_xll.BDS(A351,"BEST_ANALYST_RECS_BULK","headers=n","endcol=9","startcol=9","array=t"),0),"cols=10;rows=1")</f>
        <v>Huber Research Partners LLC</v>
      </c>
      <c r="X351" t="s">
        <v>1236</v>
      </c>
      <c r="Y351" t="s">
        <v>45</v>
      </c>
      <c r="Z351">
        <v>1</v>
      </c>
      <c r="AA351" t="s">
        <v>18</v>
      </c>
      <c r="AB351">
        <v>650</v>
      </c>
      <c r="AC351" t="s">
        <v>22</v>
      </c>
      <c r="AD351" s="2">
        <v>45729</v>
      </c>
      <c r="AE351">
        <v>2</v>
      </c>
      <c r="AF351">
        <v>6.87</v>
      </c>
      <c r="AG351" t="str">
        <f>_xll.BDS(A351,"BEST_ANALYST_RECS_BULK","headers=n","startrow",MATCH(3,_xll.BDS(A351,"BEST_ANALYST_RECS_BULK","headers=n","endcol=9","startcol=9","array=t"),0),"endrow",MATCH(3,_xll.BDS(A351,"BEST_ANALYST_RECS_BULK","headers=n","endcol=9","startcol=9","array=t"),0),"cols=10;rows=1")</f>
        <v>Sadif Investment Analytics</v>
      </c>
      <c r="AH351" t="s">
        <v>32</v>
      </c>
      <c r="AI351" t="s">
        <v>20</v>
      </c>
      <c r="AJ351">
        <v>5</v>
      </c>
      <c r="AK351" t="s">
        <v>23</v>
      </c>
      <c r="AL351" t="s">
        <v>29</v>
      </c>
      <c r="AM351" t="s">
        <v>19</v>
      </c>
      <c r="AN351" s="2">
        <v>45533</v>
      </c>
      <c r="AO351">
        <v>3</v>
      </c>
      <c r="AP351">
        <v>4.2300000000000004</v>
      </c>
    </row>
    <row r="352" spans="1:42" x14ac:dyDescent="0.25">
      <c r="A352" t="s">
        <v>420</v>
      </c>
      <c r="B352">
        <f ca="1">_xll.BDH(A352,"BEST_EPS",$B$2,$B$2,"BEST_FPERIOD_OVERRIDE=1bf","fill=previous","Days=A")</f>
        <v>2.1779999999999999</v>
      </c>
      <c r="C352">
        <f ca="1">_xll.BDH(A352,"BEST_EPS",$B$2,$B$2,"BEST_FPERIOD_OVERRIDE=2bf","fill=previous","Days=A")</f>
        <v>2.411</v>
      </c>
      <c r="D352">
        <f ca="1">_xll.BDH(A352,"BEST_EPS",$B$2,$B$2,"BEST_FPERIOD_OVERRIDE=3bf","fill=previous","Days=A")</f>
        <v>2.5779999999999998</v>
      </c>
      <c r="E352">
        <f ca="1">_xll.BDH(A352,"BEST_TARGET_PRICE",$B$2,$B$2,"fill=previous","Days=A")</f>
        <v>3524.1179999999999</v>
      </c>
      <c r="F352">
        <f ca="1">_xll.BDH($A352,F$6,$B$2,$B$2,"Dir=V","Dts=H")</f>
        <v>2604</v>
      </c>
      <c r="G352">
        <f ca="1">_xll.BDH($A352,G$6,$B$2,$B$2,"Dir=V","Dts=H")</f>
        <v>2640</v>
      </c>
      <c r="H352">
        <f ca="1">_xll.BDH($A352,H$6,$B$2,$B$2,"Dir=V","Dts=H")</f>
        <v>2604</v>
      </c>
      <c r="I352">
        <f ca="1">_xll.BDH($A352,I$6,$B$2,$B$2,"Dir=V","Dts=H")</f>
        <v>2623</v>
      </c>
      <c r="J352" t="s">
        <v>1421</v>
      </c>
      <c r="K352">
        <f t="shared" si="10"/>
        <v>2860</v>
      </c>
      <c r="L352">
        <f t="shared" si="11"/>
        <v>2750</v>
      </c>
      <c r="M352" t="str">
        <f>_xll.BDS(A352,"BEST_ANALYST_RECS_BULK","headers=n","startrow",MATCH(1,_xll.BDS(A352,"BEST_ANALYST_RECS_BULK","headers=n","endcol=9","startcol=9","array=t"),0),"endrow",MATCH(1,_xll.BDS(A352,"BEST_ANALYST_RECS_BULK","headers=n","endcol=9","startcol=9","array=t"),0),"cols=10;rows=1")</f>
        <v>ISS-EVA</v>
      </c>
      <c r="N352" t="s">
        <v>32</v>
      </c>
      <c r="O352" t="s">
        <v>45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16.05</v>
      </c>
      <c r="W352" t="str">
        <f>_xll.BDS(A352,"BEST_ANALYST_RECS_BULK","headers=n","startrow",MATCH(2,_xll.BDS(A352,"BEST_ANALYST_RECS_BULK","headers=n","endcol=9","startcol=9","array=t"),0),"endrow",MATCH(2,_xll.BDS(A352,"BEST_ANALYST_RECS_BULK","headers=n","endcol=9","startcol=9","array=t"),0),"cols=10;rows=1")</f>
        <v>Redburn Atlantic</v>
      </c>
      <c r="X352" t="s">
        <v>943</v>
      </c>
      <c r="Y352" t="s">
        <v>25</v>
      </c>
      <c r="Z352">
        <v>3</v>
      </c>
      <c r="AA352" t="s">
        <v>18</v>
      </c>
      <c r="AB352">
        <v>2750</v>
      </c>
      <c r="AC352" t="s">
        <v>19</v>
      </c>
      <c r="AD352" s="2">
        <v>45673</v>
      </c>
      <c r="AE352">
        <v>2</v>
      </c>
      <c r="AF352">
        <v>3.85</v>
      </c>
      <c r="AG352" t="str">
        <f>_xll.BDS(A352,"BEST_ANALYST_RECS_BULK","headers=n","startrow",MATCH(3,_xll.BDS(A352,"BEST_ANALYST_RECS_BULK","headers=n","endcol=9","startcol=9","array=t"),0),"endrow",MATCH(3,_xll.BDS(A352,"BEST_ANALYST_RECS_BULK","headers=n","endcol=9","startcol=9","array=t"),0),"cols=10;rows=1")</f>
        <v>BNP Paribas Exane</v>
      </c>
      <c r="AH352" t="s">
        <v>994</v>
      </c>
      <c r="AI352" t="s">
        <v>25</v>
      </c>
      <c r="AJ352">
        <v>3</v>
      </c>
      <c r="AK352" t="s">
        <v>18</v>
      </c>
      <c r="AL352">
        <v>2970</v>
      </c>
      <c r="AM352" t="s">
        <v>19</v>
      </c>
      <c r="AN352" s="2">
        <v>45702</v>
      </c>
      <c r="AO352">
        <v>3</v>
      </c>
      <c r="AP352">
        <v>0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79</v>
      </c>
      <c r="B356">
        <f ca="1">_xll.BDH(A356,"BEST_EPS",$B$2,$B$2,"BEST_FPERIOD_OVERRIDE=1bf","fill=previous","Days=A")</f>
        <v>2.5270000000000001</v>
      </c>
      <c r="C356">
        <f ca="1">_xll.BDH(A356,"BEST_EPS",$B$2,$B$2,"BEST_FPERIOD_OVERRIDE=2bf","fill=previous","Days=A")</f>
        <v>2.7719999999999998</v>
      </c>
      <c r="D356">
        <f ca="1">_xll.BDH(A356,"BEST_EPS",$B$2,$B$2,"BEST_FPERIOD_OVERRIDE=3bf","fill=previous","Days=A")</f>
        <v>3.0059999999999998</v>
      </c>
      <c r="E356">
        <f ca="1">_xll.BDH(A356,"BEST_TARGET_PRICE",$B$2,$B$2,"fill=previous","Days=A")</f>
        <v>51.683</v>
      </c>
      <c r="F356">
        <f ca="1">_xll.BDH($A356,F$6,$B$2,$B$2,"Dir=V","Dts=H")</f>
        <v>50.8</v>
      </c>
      <c r="G356">
        <f ca="1">_xll.BDH($A356,G$6,$B$2,$B$2,"Dir=V","Dts=H")</f>
        <v>51.52</v>
      </c>
      <c r="H356">
        <f ca="1">_xll.BDH($A356,H$6,$B$2,$B$2,"Dir=V","Dts=H")</f>
        <v>50.3</v>
      </c>
      <c r="I356">
        <f ca="1">_xll.BDH($A356,I$6,$B$2,$B$2,"Dir=V","Dts=H")</f>
        <v>50.82</v>
      </c>
      <c r="J356" t="str">
        <f ca="1">_xll.BQL(_xll.BQL.LIST(A356:A401),"dropna(CNTRY_ISSUE_ISO)","dates="&amp;$B$2,"showquery=faulse","showheaders=f","showIDs=f","cols=1;rows=46")</f>
        <v>CH</v>
      </c>
      <c r="K356">
        <f t="shared" si="10"/>
        <v>53.873333333333335</v>
      </c>
      <c r="L356">
        <f t="shared" si="11"/>
        <v>49</v>
      </c>
      <c r="M356" t="str">
        <f>_xll.BDS(A356,"BEST_ANALYST_RECS_BULK","headers=n","startrow",MATCH(1,_xll.BDS(A356,"BEST_ANALYST_RECS_BULK","headers=n","endcol=9","startcol=9","array=t"),0),"endrow",MATCH(1,_xll.BDS(A356,"BEST_ANALYST_RECS_BULK","headers=n","endcol=9","startcol=9","array=t"),0),"cols=10;rows=1")</f>
        <v>Citi</v>
      </c>
      <c r="N356" t="s">
        <v>1044</v>
      </c>
      <c r="O356" t="s">
        <v>25</v>
      </c>
      <c r="P356">
        <v>3</v>
      </c>
      <c r="Q356" t="s">
        <v>18</v>
      </c>
      <c r="R356">
        <v>49</v>
      </c>
      <c r="S356" t="s">
        <v>19</v>
      </c>
      <c r="T356" s="2">
        <v>45712</v>
      </c>
      <c r="U356">
        <v>1</v>
      </c>
      <c r="V356">
        <v>23.98</v>
      </c>
      <c r="W356" t="str">
        <f>_xll.BDS(A356,"BEST_ANALYST_RECS_BULK","headers=n","startrow",MATCH(2,_xll.BDS(A356,"BEST_ANALYST_RECS_BULK","headers=n","endcol=9","startcol=9","array=t"),0),"endrow",MATCH(2,_xll.BDS(A356,"BEST_ANALYST_RECS_BULK","headers=n","endcol=9","startcol=9","array=t"),0),"cols=10;rows=1")</f>
        <v>Pareto Securities</v>
      </c>
      <c r="X356" t="s">
        <v>1279</v>
      </c>
      <c r="Y356" t="s">
        <v>20</v>
      </c>
      <c r="Z356">
        <v>5</v>
      </c>
      <c r="AA356" t="s">
        <v>18</v>
      </c>
      <c r="AB356">
        <v>60.62</v>
      </c>
      <c r="AC356" t="s">
        <v>22</v>
      </c>
      <c r="AD356" s="2">
        <v>45729</v>
      </c>
      <c r="AE356">
        <v>2</v>
      </c>
      <c r="AF356">
        <v>22.96</v>
      </c>
      <c r="AG356" t="str">
        <f>_xll.BDS(A356,"BEST_ANALYST_RECS_BULK","headers=n","startrow",MATCH(3,_xll.BDS(A356,"BEST_ANALYST_RECS_BULK","headers=n","endcol=9","startcol=9","array=t"),0),"endrow",MATCH(3,_xll.BDS(A356,"BEST_ANALYST_RECS_BULK","headers=n","endcol=9","startcol=9","array=t"),0),"cols=10;rows=1")</f>
        <v>Bank Vontobel AG</v>
      </c>
      <c r="AH356" t="s">
        <v>1218</v>
      </c>
      <c r="AI356" t="s">
        <v>28</v>
      </c>
      <c r="AJ356">
        <v>3</v>
      </c>
      <c r="AK356" t="s">
        <v>26</v>
      </c>
      <c r="AL356">
        <v>52</v>
      </c>
      <c r="AM356" t="s">
        <v>19</v>
      </c>
      <c r="AN356" s="2">
        <v>45687</v>
      </c>
      <c r="AO356">
        <v>3</v>
      </c>
      <c r="AP356">
        <v>21.32</v>
      </c>
    </row>
    <row r="357" spans="1:42" x14ac:dyDescent="0.25">
      <c r="A357" t="s">
        <v>121</v>
      </c>
      <c r="B357">
        <f ca="1">_xll.BDH(A357,"BEST_EPS",$B$2,$B$2,"BEST_FPERIOD_OVERRIDE=1bf","fill=previous","Days=A")</f>
        <v>3.3450000000000002</v>
      </c>
      <c r="C357">
        <f ca="1">_xll.BDH(A357,"BEST_EPS",$B$2,$B$2,"BEST_FPERIOD_OVERRIDE=2bf","fill=previous","Days=A")</f>
        <v>3.8159999999999998</v>
      </c>
      <c r="D357">
        <f ca="1">_xll.BDH(A357,"BEST_EPS",$B$2,$B$2,"BEST_FPERIOD_OVERRIDE=3bf","fill=previous","Days=A")</f>
        <v>4.3070000000000004</v>
      </c>
      <c r="E357">
        <f ca="1">_xll.BDH(A357,"BEST_TARGET_PRICE",$B$2,$B$2,"fill=previous","Days=A")</f>
        <v>92.566999999999993</v>
      </c>
      <c r="F357">
        <f ca="1">_xll.BDH($A357,F$6,$B$2,$B$2,"Dir=V","Dts=H")</f>
        <v>79.7</v>
      </c>
      <c r="G357">
        <f ca="1">_xll.BDH($A357,G$6,$B$2,$B$2,"Dir=V","Dts=H")</f>
        <v>81.08</v>
      </c>
      <c r="H357">
        <f ca="1">_xll.BDH($A357,H$6,$B$2,$B$2,"Dir=V","Dts=H")</f>
        <v>79.56</v>
      </c>
      <c r="I357">
        <f ca="1">_xll.BDH($A357,I$6,$B$2,$B$2,"Dir=V","Dts=H")</f>
        <v>80.78</v>
      </c>
      <c r="J357" t="s">
        <v>1422</v>
      </c>
      <c r="K357">
        <f t="shared" si="10"/>
        <v>94.5</v>
      </c>
      <c r="L357">
        <f t="shared" si="11"/>
        <v>89.8</v>
      </c>
      <c r="M357" t="str">
        <f>_xll.BDS(A357,"BEST_ANALYST_RECS_BULK","headers=n","startrow",MATCH(1,_xll.BDS(A357,"BEST_ANALYST_RECS_BULK","headers=n","endcol=9","startcol=9","array=t"),0),"endrow",MATCH(1,_xll.BDS(A357,"BEST_ANALYST_RECS_BULK","headers=n","endcol=9","startcol=9","array=t"),0),"cols=10;rows=1")</f>
        <v>AlphaValue/Baader Europe</v>
      </c>
      <c r="N357" t="s">
        <v>939</v>
      </c>
      <c r="O357" t="s">
        <v>832</v>
      </c>
      <c r="P357">
        <v>4</v>
      </c>
      <c r="Q357" t="s">
        <v>18</v>
      </c>
      <c r="R357">
        <v>89.8</v>
      </c>
      <c r="S357" t="s">
        <v>27</v>
      </c>
      <c r="T357" s="2">
        <v>45722</v>
      </c>
      <c r="U357">
        <v>1</v>
      </c>
      <c r="V357">
        <v>15.45</v>
      </c>
      <c r="W357" t="e">
        <f>_xll.BDS(A357,"BEST_ANALYST_RECS_BULK","headers=n","startrow",MATCH(2,_xll.BDS(A357,"BEST_ANALYST_RECS_BULK","headers=n","endcol=9","startcol=9","array=t"),0),"endrow",MATCH(2,_xll.BDS(A357,"BEST_ANALYST_RECS_BULK","headers=n","endcol=9","startcol=9","array=t"),0),"cols=10;rows=1")</f>
        <v>#N/A</v>
      </c>
      <c r="X357" t="s">
        <v>1210</v>
      </c>
      <c r="Y357" t="s">
        <v>20</v>
      </c>
      <c r="Z357">
        <v>5</v>
      </c>
      <c r="AA357" t="s">
        <v>18</v>
      </c>
      <c r="AB357">
        <v>97</v>
      </c>
      <c r="AC357" t="s">
        <v>22</v>
      </c>
      <c r="AD357" s="2">
        <v>45723</v>
      </c>
      <c r="AE357">
        <v>2</v>
      </c>
      <c r="AF357">
        <v>3.35</v>
      </c>
      <c r="AG357" t="str">
        <f>_xll.BDS(A357,"BEST_ANALYST_RECS_BULK","headers=n","startrow",MATCH(3,_xll.BDS(A357,"BEST_ANALYST_RECS_BULK","headers=n","endcol=9","startcol=9","array=t"),0),"endrow",MATCH(3,_xll.BDS(A357,"BEST_ANALYST_RECS_BULK","headers=n","endcol=9","startcol=9","array=t"),0),"cols=10;rows=1")</f>
        <v>Goldman Sachs</v>
      </c>
      <c r="AH357" t="s">
        <v>1210</v>
      </c>
      <c r="AI357" t="s">
        <v>20</v>
      </c>
      <c r="AJ357">
        <v>5</v>
      </c>
      <c r="AK357" t="s">
        <v>18</v>
      </c>
      <c r="AL357">
        <v>96.7</v>
      </c>
      <c r="AM357" t="s">
        <v>22</v>
      </c>
      <c r="AN357" s="2">
        <v>45723</v>
      </c>
      <c r="AO357">
        <v>3</v>
      </c>
      <c r="AP357">
        <v>6.67</v>
      </c>
    </row>
    <row r="358" spans="1:42" x14ac:dyDescent="0.25">
      <c r="A358" t="s">
        <v>959</v>
      </c>
      <c r="B358">
        <f ca="1">_xll.BDH(A358,"BEST_EPS",$B$2,$B$2,"BEST_FPERIOD_OVERRIDE=1bf","fill=previous","Days=A")</f>
        <v>3.3029999999999999</v>
      </c>
      <c r="C358">
        <f ca="1">_xll.BDH(A358,"BEST_EPS",$B$2,$B$2,"BEST_FPERIOD_OVERRIDE=2bf","fill=previous","Days=A")</f>
        <v>3.3839999999999999</v>
      </c>
      <c r="D358">
        <f ca="1">_xll.BDH(A358,"BEST_EPS",$B$2,$B$2,"BEST_FPERIOD_OVERRIDE=3bf","fill=previous","Days=A")</f>
        <v>4.1580000000000004</v>
      </c>
      <c r="E358">
        <f ca="1">_xll.BDH(A358,"BEST_TARGET_PRICE",$B$2,$B$2,"fill=previous","Days=A")</f>
        <v>45.767000000000003</v>
      </c>
      <c r="F358">
        <f ca="1">_xll.BDH($A358,F$6,$B$2,$B$2,"Dir=V","Dts=H")</f>
        <v>39.299999999999997</v>
      </c>
      <c r="G358">
        <f ca="1">_xll.BDH($A358,G$6,$B$2,$B$2,"Dir=V","Dts=H")</f>
        <v>39.479999999999997</v>
      </c>
      <c r="H358">
        <f ca="1">_xll.BDH($A358,H$6,$B$2,$B$2,"Dir=V","Dts=H")</f>
        <v>38.94</v>
      </c>
      <c r="I358">
        <f ca="1">_xll.BDH($A358,I$6,$B$2,$B$2,"Dir=V","Dts=H")</f>
        <v>39.42</v>
      </c>
      <c r="J358" t="s">
        <v>1422</v>
      </c>
      <c r="K358">
        <f t="shared" si="10"/>
        <v>48.666666666666664</v>
      </c>
      <c r="L358">
        <f t="shared" si="11"/>
        <v>40</v>
      </c>
      <c r="M358" t="str">
        <f>_xll.BDS(A358,"BEST_ANALYST_RECS_BULK","headers=n","startrow",MATCH(1,_xll.BDS(A358,"BEST_ANALYST_RECS_BULK","headers=n","endcol=9","startcol=9","array=t"),0),"endrow",MATCH(1,_xll.BDS(A358,"BEST_ANALYST_RECS_BULK","headers=n","endcol=9","startcol=9","array=t"),0),"cols=10;rows=1")</f>
        <v>HSBC</v>
      </c>
      <c r="N358" t="s">
        <v>1202</v>
      </c>
      <c r="O358" t="s">
        <v>28</v>
      </c>
      <c r="P358">
        <v>3</v>
      </c>
      <c r="Q358" t="s">
        <v>18</v>
      </c>
      <c r="R358">
        <v>40</v>
      </c>
      <c r="S358" t="s">
        <v>19</v>
      </c>
      <c r="T358" s="2">
        <v>45733</v>
      </c>
      <c r="U358">
        <v>1</v>
      </c>
      <c r="V358">
        <v>22.63</v>
      </c>
      <c r="W358" t="str">
        <f>_xll.BDS(A358,"BEST_ANALYST_RECS_BULK","headers=n","startrow",MATCH(2,_xll.BDS(A358,"BEST_ANALYST_RECS_BULK","headers=n","endcol=9","startcol=9","array=t"),0),"endrow",MATCH(2,_xll.BDS(A358,"BEST_ANALYST_RECS_BULK","headers=n","endcol=9","startcol=9","array=t"),0),"cols=10;rows=1")</f>
        <v>Morningstar</v>
      </c>
      <c r="X358" t="s">
        <v>1143</v>
      </c>
      <c r="Y358" t="s">
        <v>20</v>
      </c>
      <c r="Z358">
        <v>5</v>
      </c>
      <c r="AA358" t="s">
        <v>18</v>
      </c>
      <c r="AB358">
        <v>58</v>
      </c>
      <c r="AC358" t="s">
        <v>19</v>
      </c>
      <c r="AD358" s="2">
        <v>45730</v>
      </c>
      <c r="AE358">
        <v>2</v>
      </c>
      <c r="AF358">
        <v>16.600000000000001</v>
      </c>
      <c r="AG358" t="str">
        <f>_xll.BDS(A358,"BEST_ANALYST_RECS_BULK","headers=n","startrow",MATCH(3,_xll.BDS(A358,"BEST_ANALYST_RECS_BULK","headers=n","endcol=9","startcol=9","array=t"),0),"endrow",MATCH(3,_xll.BDS(A358,"BEST_ANALYST_RECS_BULK","headers=n","endcol=9","startcol=9","array=t"),0),"cols=10;rows=1")</f>
        <v>Mediobanca</v>
      </c>
      <c r="AH358" t="s">
        <v>1088</v>
      </c>
      <c r="AI358" t="s">
        <v>17</v>
      </c>
      <c r="AJ358">
        <v>5</v>
      </c>
      <c r="AK358" t="s">
        <v>18</v>
      </c>
      <c r="AL358">
        <v>48</v>
      </c>
      <c r="AM358" t="s">
        <v>22</v>
      </c>
      <c r="AN358" s="2">
        <v>45729</v>
      </c>
      <c r="AO358">
        <v>3</v>
      </c>
      <c r="AP358">
        <v>16.190000000000001</v>
      </c>
    </row>
    <row r="359" spans="1:42" x14ac:dyDescent="0.25">
      <c r="A359" t="s">
        <v>227</v>
      </c>
      <c r="B359">
        <f ca="1">_xll.BDH(A359,"BEST_EPS",$B$2,$B$2,"BEST_FPERIOD_OVERRIDE=1bf","fill=previous","Days=A")</f>
        <v>5.0140000000000002</v>
      </c>
      <c r="C359">
        <f ca="1">_xll.BDH(A359,"BEST_EPS",$B$2,$B$2,"BEST_FPERIOD_OVERRIDE=2bf","fill=previous","Days=A")</f>
        <v>5.93</v>
      </c>
      <c r="D359">
        <f ca="1">_xll.BDH(A359,"BEST_EPS",$B$2,$B$2,"BEST_FPERIOD_OVERRIDE=3bf","fill=previous","Days=A")</f>
        <v>7.0529999999999999</v>
      </c>
      <c r="E359">
        <f ca="1">_xll.BDH(A359,"BEST_TARGET_PRICE",$B$2,$B$2,"fill=previous","Days=A")</f>
        <v>62.2</v>
      </c>
      <c r="F359">
        <f ca="1">_xll.BDH($A359,F$6,$B$2,$B$2,"Dir=V","Dts=H")</f>
        <v>62.16</v>
      </c>
      <c r="G359">
        <f ca="1">_xll.BDH($A359,G$6,$B$2,$B$2,"Dir=V","Dts=H")</f>
        <v>62.36</v>
      </c>
      <c r="H359">
        <f ca="1">_xll.BDH($A359,H$6,$B$2,$B$2,"Dir=V","Dts=H")</f>
        <v>60.88</v>
      </c>
      <c r="I359">
        <f ca="1">_xll.BDH($A359,I$6,$B$2,$B$2,"Dir=V","Dts=H")</f>
        <v>62.16</v>
      </c>
      <c r="J359" t="s">
        <v>1422</v>
      </c>
      <c r="K359">
        <f t="shared" si="10"/>
        <v>61.833333333333336</v>
      </c>
      <c r="L359">
        <f t="shared" si="11"/>
        <v>69.5</v>
      </c>
      <c r="M359" t="str">
        <f>_xll.BDS(A359,"BEST_ANALYST_RECS_BULK","headers=n","startrow",MATCH(1,_xll.BDS(A359,"BEST_ANALYST_RECS_BULK","headers=n","endcol=9","startcol=9","array=t"),0),"endrow",MATCH(1,_xll.BDS(A359,"BEST_ANALYST_RECS_BULK","headers=n","endcol=9","startcol=9","array=t"),0),"cols=10;rows=1")</f>
        <v>AlphaValue/Baader Europe</v>
      </c>
      <c r="N359" t="s">
        <v>836</v>
      </c>
      <c r="O359" t="s">
        <v>832</v>
      </c>
      <c r="P359">
        <v>4</v>
      </c>
      <c r="Q359" t="s">
        <v>18</v>
      </c>
      <c r="R359">
        <v>69.5</v>
      </c>
      <c r="S359" t="s">
        <v>27</v>
      </c>
      <c r="T359" s="2">
        <v>45722</v>
      </c>
      <c r="U359">
        <v>1</v>
      </c>
      <c r="V359">
        <v>31.59</v>
      </c>
      <c r="W359" t="str">
        <f>_xll.BDS(A359,"BEST_ANALYST_RECS_BULK","headers=n","startrow",MATCH(2,_xll.BDS(A359,"BEST_ANALYST_RECS_BULK","headers=n","endcol=9","startcol=9","array=t"),0),"endrow",MATCH(2,_xll.BDS(A359,"BEST_ANALYST_RECS_BULK","headers=n","endcol=9","startcol=9","array=t"),0),"cols=10;rows=1")</f>
        <v>Jefferies</v>
      </c>
      <c r="X359" t="s">
        <v>1199</v>
      </c>
      <c r="Y359" t="s">
        <v>28</v>
      </c>
      <c r="Z359">
        <v>3</v>
      </c>
      <c r="AA359" t="s">
        <v>26</v>
      </c>
      <c r="AB359">
        <v>58</v>
      </c>
      <c r="AC359" t="s">
        <v>19</v>
      </c>
      <c r="AD359" s="2">
        <v>45706</v>
      </c>
      <c r="AE359">
        <v>2</v>
      </c>
      <c r="AF359">
        <v>27.1</v>
      </c>
      <c r="AG359" t="e">
        <f>_xll.BDS(A359,"BEST_ANALYST_RECS_BULK","headers=n","startrow",MATCH(3,_xll.BDS(A359,"BEST_ANALYST_RECS_BULK","headers=n","endcol=9","startcol=9","array=t"),0),"endrow",MATCH(3,_xll.BDS(A359,"BEST_ANALYST_RECS_BULK","headers=n","endcol=9","startcol=9","array=t"),0),"cols=10;rows=1")</f>
        <v>#N/A</v>
      </c>
      <c r="AH359" t="s">
        <v>1199</v>
      </c>
      <c r="AI359" t="s">
        <v>28</v>
      </c>
      <c r="AJ359">
        <v>3</v>
      </c>
      <c r="AK359" t="s">
        <v>26</v>
      </c>
      <c r="AL359">
        <v>58</v>
      </c>
      <c r="AM359" t="s">
        <v>19</v>
      </c>
      <c r="AN359" s="2">
        <v>45706</v>
      </c>
      <c r="AO359">
        <v>3</v>
      </c>
      <c r="AP359">
        <v>26.9</v>
      </c>
    </row>
    <row r="360" spans="1:42" x14ac:dyDescent="0.25">
      <c r="A360" t="s">
        <v>255</v>
      </c>
      <c r="B360">
        <f ca="1">_xll.BDH(A360,"BEST_EPS",$B$2,$B$2,"BEST_FPERIOD_OVERRIDE=1bf","fill=previous","Days=A")</f>
        <v>10.715</v>
      </c>
      <c r="C360">
        <f ca="1">_xll.BDH(A360,"BEST_EPS",$B$2,$B$2,"BEST_FPERIOD_OVERRIDE=2bf","fill=previous","Days=A")</f>
        <v>11.362</v>
      </c>
      <c r="D360">
        <f ca="1">_xll.BDH(A360,"BEST_EPS",$B$2,$B$2,"BEST_FPERIOD_OVERRIDE=3bf","fill=previous","Days=A")</f>
        <v>11.712</v>
      </c>
      <c r="E360">
        <f ca="1">_xll.BDH(A360,"BEST_TARGET_PRICE",$B$2,$B$2,"fill=previous","Days=A")</f>
        <v>167.05600000000001</v>
      </c>
      <c r="F360">
        <f ca="1">_xll.BDH($A360,F$6,$B$2,$B$2,"Dir=V","Dts=H")</f>
        <v>182.9</v>
      </c>
      <c r="G360">
        <f ca="1">_xll.BDH($A360,G$6,$B$2,$B$2,"Dir=V","Dts=H")</f>
        <v>184.3</v>
      </c>
      <c r="H360">
        <f ca="1">_xll.BDH($A360,H$6,$B$2,$B$2,"Dir=V","Dts=H")</f>
        <v>181.6</v>
      </c>
      <c r="I360">
        <f ca="1">_xll.BDH($A360,I$6,$B$2,$B$2,"Dir=V","Dts=H")</f>
        <v>184</v>
      </c>
      <c r="J360" t="s">
        <v>1422</v>
      </c>
      <c r="K360">
        <f t="shared" si="10"/>
        <v>157.5</v>
      </c>
      <c r="L360">
        <f t="shared" si="11"/>
        <v>169</v>
      </c>
      <c r="M360" t="e">
        <f>_xll.BDS(A360,"BEST_ANALYST_RECS_BULK","headers=n","startrow",MATCH(1,_xll.BDS(A360,"BEST_ANALYST_RECS_BULK","headers=n","endcol=9","startcol=9","array=t"),0),"endrow",MATCH(1,_xll.BDS(A360,"BEST_ANALYST_RECS_BULK","headers=n","endcol=9","startcol=9","array=t"),0),"cols=10;rows=1")</f>
        <v>#N/A</v>
      </c>
      <c r="N360" t="s">
        <v>952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tr">
        <f>_xll.BDS(A360,"BEST_ANALYST_RECS_BULK","headers=n","startrow",MATCH(2,_xll.BDS(A360,"BEST_ANALYST_RECS_BULK","headers=n","endcol=9","startcol=9","array=t"),0),"endrow",MATCH(2,_xll.BDS(A360,"BEST_ANALYST_RECS_BULK","headers=n","endcol=9","startcol=9","array=t"),0),"cols=10;rows=1")</f>
        <v>Sadif Investment Analytics</v>
      </c>
      <c r="X360" t="s">
        <v>32</v>
      </c>
      <c r="Y360" t="s">
        <v>33</v>
      </c>
      <c r="Z360">
        <v>5</v>
      </c>
      <c r="AA360" t="s">
        <v>23</v>
      </c>
      <c r="AB360" t="s">
        <v>29</v>
      </c>
      <c r="AC360" t="s">
        <v>19</v>
      </c>
      <c r="AD360" s="2">
        <v>45722</v>
      </c>
      <c r="AE360">
        <v>2</v>
      </c>
      <c r="AF360">
        <v>4.25</v>
      </c>
      <c r="AG360" t="str">
        <f>_xll.BDS(A360,"BEST_ANALYST_RECS_BULK","headers=n","startrow",MATCH(3,_xll.BDS(A360,"BEST_ANALYST_RECS_BULK","headers=n","endcol=9","startcol=9","array=t"),0),"endrow",MATCH(3,_xll.BDS(A360,"BEST_ANALYST_RECS_BULK","headers=n","endcol=9","startcol=9","array=t"),0),"cols=10;rows=1")</f>
        <v>Octavian AG</v>
      </c>
      <c r="AH360" t="s">
        <v>951</v>
      </c>
      <c r="AI360" t="s">
        <v>28</v>
      </c>
      <c r="AJ360">
        <v>3</v>
      </c>
      <c r="AK360" t="s">
        <v>18</v>
      </c>
      <c r="AL360">
        <v>169</v>
      </c>
      <c r="AM360" t="s">
        <v>22</v>
      </c>
      <c r="AN360" s="2">
        <v>45735</v>
      </c>
      <c r="AO360">
        <v>3</v>
      </c>
      <c r="AP360">
        <v>0</v>
      </c>
    </row>
    <row r="361" spans="1:42" x14ac:dyDescent="0.25">
      <c r="A361" t="s">
        <v>301</v>
      </c>
      <c r="B361" t="str">
        <f ca="1">_xll.BDH(A361,"BEST_EPS",$B$2,$B$2,"BEST_FPERIOD_OVERRIDE=1bf","fill=previous","Days=A")</f>
        <v>#N/A Requesting Data...</v>
      </c>
      <c r="C361">
        <f ca="1">_xll.BDH(A361,"BEST_EPS",$B$2,$B$2,"BEST_FPERIOD_OVERRIDE=2bf","fill=previous","Days=A")</f>
        <v>2.4220000000000002</v>
      </c>
      <c r="D361">
        <f ca="1">_xll.BDH(A361,"BEST_EPS",$B$2,$B$2,"BEST_FPERIOD_OVERRIDE=3bf","fill=previous","Days=A")</f>
        <v>2.82</v>
      </c>
      <c r="E361">
        <f ca="1">_xll.BDH(A361,"BEST_TARGET_PRICE",$B$2,$B$2,"fill=previous","Days=A")</f>
        <v>73.667000000000002</v>
      </c>
      <c r="F361">
        <f ca="1">_xll.BDH($A361,F$6,$B$2,$B$2,"Dir=V","Dts=H")</f>
        <v>54.6</v>
      </c>
      <c r="G361">
        <f ca="1">_xll.BDH($A361,G$6,$B$2,$B$2,"Dir=V","Dts=H")</f>
        <v>55.5</v>
      </c>
      <c r="H361">
        <f ca="1">_xll.BDH($A361,H$6,$B$2,$B$2,"Dir=V","Dts=H")</f>
        <v>54</v>
      </c>
      <c r="I361">
        <f ca="1">_xll.BDH($A361,I$6,$B$2,$B$2,"Dir=V","Dts=H")</f>
        <v>54.5</v>
      </c>
      <c r="J361" t="s">
        <v>1422</v>
      </c>
      <c r="K361">
        <f t="shared" si="10"/>
        <v>64.239999999999995</v>
      </c>
      <c r="L361">
        <f t="shared" si="11"/>
        <v>65</v>
      </c>
      <c r="M361" t="str">
        <f>_xll.BDS(A361,"BEST_ANALYST_RECS_BULK","headers=n","startrow",MATCH(1,_xll.BDS(A361,"BEST_ANALYST_RECS_BULK","headers=n","endcol=9","startcol=9","array=t"),0),"endrow",MATCH(1,_xll.BDS(A361,"BEST_ANALYST_RECS_BULK","headers=n","endcol=9","startcol=9","array=t"),0),"cols=10;rows=1")</f>
        <v>ISS-EVA</v>
      </c>
      <c r="N361" t="s">
        <v>32</v>
      </c>
      <c r="O361" t="s">
        <v>45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34.049999999999997</v>
      </c>
      <c r="W361" t="str">
        <f>_xll.BDS(A361,"BEST_ANALYST_RECS_BULK","headers=n","startrow",MATCH(2,_xll.BDS(A361,"BEST_ANALYST_RECS_BULK","headers=n","endcol=9","startcol=9","array=t"),0),"endrow",MATCH(2,_xll.BDS(A361,"BEST_ANALYST_RECS_BULK","headers=n","endcol=9","startcol=9","array=t"),0),"cols=10;rows=1")</f>
        <v>Bank Vontobel AG</v>
      </c>
      <c r="X361" t="s">
        <v>1297</v>
      </c>
      <c r="Y361" t="s">
        <v>28</v>
      </c>
      <c r="Z361">
        <v>3</v>
      </c>
      <c r="AA361" t="s">
        <v>18</v>
      </c>
      <c r="AB361">
        <v>65</v>
      </c>
      <c r="AC361" t="s">
        <v>19</v>
      </c>
      <c r="AD361" s="2">
        <v>45722</v>
      </c>
      <c r="AE361">
        <v>2</v>
      </c>
      <c r="AF361">
        <v>0</v>
      </c>
      <c r="AG361" t="str">
        <f>_xll.BDS(A361,"BEST_ANALYST_RECS_BULK","headers=n","startrow",MATCH(3,_xll.BDS(A361,"BEST_ANALYST_RECS_BULK","headers=n","endcol=9","startcol=9","array=t"),0),"endrow",MATCH(3,_xll.BDS(A361,"BEST_ANALYST_RECS_BULK","headers=n","endcol=9","startcol=9","array=t"),0),"cols=10;rows=1")</f>
        <v>Sadif Investment Analytics</v>
      </c>
      <c r="AH361" t="s">
        <v>32</v>
      </c>
      <c r="AI361" t="s">
        <v>28</v>
      </c>
      <c r="AJ361">
        <v>3</v>
      </c>
      <c r="AK361" t="s">
        <v>18</v>
      </c>
      <c r="AL361">
        <v>63.48</v>
      </c>
      <c r="AM361" t="s">
        <v>19</v>
      </c>
      <c r="AN361" s="2">
        <v>45733</v>
      </c>
      <c r="AO361">
        <v>3</v>
      </c>
      <c r="AP361">
        <v>-2.1</v>
      </c>
    </row>
    <row r="362" spans="1:42" x14ac:dyDescent="0.25">
      <c r="A362" t="s">
        <v>237</v>
      </c>
      <c r="B362">
        <f ca="1">_xll.BDH(A362,"BEST_EPS",$B$2,$B$2,"BEST_FPERIOD_OVERRIDE=1bf","fill=previous","Days=A")</f>
        <v>81.006</v>
      </c>
      <c r="C362">
        <f ca="1">_xll.BDH(A362,"BEST_EPS",$B$2,$B$2,"BEST_FPERIOD_OVERRIDE=2bf","fill=previous","Days=A")</f>
        <v>91.5</v>
      </c>
      <c r="D362">
        <f ca="1">_xll.BDH(A362,"BEST_EPS",$B$2,$B$2,"BEST_FPERIOD_OVERRIDE=3bf","fill=previous","Days=A")</f>
        <v>101.31399999999999</v>
      </c>
      <c r="E362">
        <f ca="1">_xll.BDH(A362,"BEST_TARGET_PRICE",$B$2,$B$2,"fill=previous","Days=A")</f>
        <v>1395</v>
      </c>
      <c r="F362">
        <f ca="1">_xll.BDH($A362,F$6,$B$2,$B$2,"Dir=V","Dts=H")</f>
        <v>1194</v>
      </c>
      <c r="G362">
        <f ca="1">_xll.BDH($A362,G$6,$B$2,$B$2,"Dir=V","Dts=H")</f>
        <v>1195</v>
      </c>
      <c r="H362">
        <f ca="1">_xll.BDH($A362,H$6,$B$2,$B$2,"Dir=V","Dts=H")</f>
        <v>1176</v>
      </c>
      <c r="I362">
        <f ca="1">_xll.BDH($A362,I$6,$B$2,$B$2,"Dir=V","Dts=H")</f>
        <v>1195</v>
      </c>
      <c r="J362" t="s">
        <v>1422</v>
      </c>
      <c r="K362">
        <f t="shared" si="10"/>
        <v>1250</v>
      </c>
      <c r="L362">
        <f t="shared" si="11"/>
        <v>1500</v>
      </c>
      <c r="M362" t="e">
        <f>_xll.BDS(A362,"BEST_ANALYST_RECS_BULK","headers=n","startrow",MATCH(1,_xll.BDS(A362,"BEST_ANALYST_RECS_BULK","headers=n","endcol=9","startcol=9","array=t"),0),"endrow",MATCH(1,_xll.BDS(A362,"BEST_ANALYST_RECS_BULK","headers=n","endcol=9","startcol=9","array=t"),0),"cols=10;rows=1")</f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tr">
        <f>_xll.BDS(A362,"BEST_ANALYST_RECS_BULK","headers=n","startrow",MATCH(2,_xll.BDS(A362,"BEST_ANALYST_RECS_BULK","headers=n","endcol=9","startcol=9","array=t"),0),"endrow",MATCH(2,_xll.BDS(A362,"BEST_ANALYST_RECS_BULK","headers=n","endcol=9","startcol=9","array=t"),0),"cols=10;rows=1")</f>
        <v>Kepler Cheuvreux</v>
      </c>
      <c r="X362" t="s">
        <v>1114</v>
      </c>
      <c r="Y362" t="s">
        <v>20</v>
      </c>
      <c r="Z362">
        <v>5</v>
      </c>
      <c r="AA362" t="s">
        <v>23</v>
      </c>
      <c r="AB362">
        <v>1500</v>
      </c>
      <c r="AC362" t="s">
        <v>19</v>
      </c>
      <c r="AD362" s="2">
        <v>45728</v>
      </c>
      <c r="AE362">
        <v>2</v>
      </c>
      <c r="AF362">
        <v>4.55</v>
      </c>
      <c r="AG362" t="str">
        <f>_xll.BDS(A362,"BEST_ANALYST_RECS_BULK","headers=n","startrow",MATCH(3,_xll.BDS(A362,"BEST_ANALYST_RECS_BULK","headers=n","endcol=9","startcol=9","array=t"),0),"endrow",MATCH(3,_xll.BDS(A362,"BEST_ANALYST_RECS_BULK","headers=n","endcol=9","startcol=9","array=t"),0),"cols=10;rows=1")</f>
        <v>Bank Vontobel AG</v>
      </c>
      <c r="AH362" t="s">
        <v>1359</v>
      </c>
      <c r="AI362" t="s">
        <v>28</v>
      </c>
      <c r="AJ362">
        <v>3</v>
      </c>
      <c r="AK362" t="s">
        <v>18</v>
      </c>
      <c r="AL362">
        <v>1000</v>
      </c>
      <c r="AM362" t="s">
        <v>19</v>
      </c>
      <c r="AN362" s="2">
        <v>45679</v>
      </c>
      <c r="AO362">
        <v>3</v>
      </c>
      <c r="AP362">
        <v>0</v>
      </c>
    </row>
    <row r="363" spans="1:42" x14ac:dyDescent="0.25">
      <c r="A363" t="s">
        <v>261</v>
      </c>
      <c r="B363">
        <f ca="1">_xll.BDH(A363,"BEST_EPS",$B$2,$B$2,"BEST_FPERIOD_OVERRIDE=1bf","fill=previous","Days=A")</f>
        <v>4.899</v>
      </c>
      <c r="C363">
        <f ca="1">_xll.BDH(A363,"BEST_EPS",$B$2,$B$2,"BEST_FPERIOD_OVERRIDE=2bf","fill=previous","Days=A")</f>
        <v>5.0519999999999996</v>
      </c>
      <c r="D363">
        <f ca="1">_xll.BDH(A363,"BEST_EPS",$B$2,$B$2,"BEST_FPERIOD_OVERRIDE=3bf","fill=previous","Days=A")</f>
        <v>5.2539999999999996</v>
      </c>
      <c r="E363">
        <f ca="1">_xll.BDH(A363,"BEST_TARGET_PRICE",$B$2,$B$2,"fill=previous","Days=A")</f>
        <v>92</v>
      </c>
      <c r="F363">
        <f ca="1">_xll.BDH($A363,F$6,$B$2,$B$2,"Dir=V","Dts=H")</f>
        <v>95.2</v>
      </c>
      <c r="G363">
        <f ca="1">_xll.BDH($A363,G$6,$B$2,$B$2,"Dir=V","Dts=H")</f>
        <v>96.05</v>
      </c>
      <c r="H363">
        <f ca="1">_xll.BDH($A363,H$6,$B$2,$B$2,"Dir=V","Dts=H")</f>
        <v>94.65</v>
      </c>
      <c r="I363">
        <f ca="1">_xll.BDH($A363,I$6,$B$2,$B$2,"Dir=V","Dts=H")</f>
        <v>96</v>
      </c>
      <c r="J363" t="s">
        <v>1422</v>
      </c>
      <c r="K363">
        <f t="shared" si="10"/>
        <v>91</v>
      </c>
      <c r="L363">
        <f t="shared" si="11"/>
        <v>90</v>
      </c>
      <c r="M363" t="str">
        <f>_xll.BDS(A363,"BEST_ANALYST_RECS_BULK","headers=n","startrow",MATCH(1,_xll.BDS(A363,"BEST_ANALYST_RECS_BULK","headers=n","endcol=9","startcol=9","array=t"),0),"endrow",MATCH(1,_xll.BDS(A363,"BEST_ANALYST_RECS_BULK","headers=n","endcol=9","startcol=9","array=t"),0),"cols=10;rows=1")</f>
        <v>Autonomous Research</v>
      </c>
      <c r="N363" t="s">
        <v>947</v>
      </c>
      <c r="O363" t="s">
        <v>39</v>
      </c>
      <c r="P363">
        <v>1</v>
      </c>
      <c r="Q363" t="s">
        <v>18</v>
      </c>
      <c r="R363">
        <v>90</v>
      </c>
      <c r="S363" t="s">
        <v>22</v>
      </c>
      <c r="T363" s="2">
        <v>45705</v>
      </c>
      <c r="U363">
        <v>1</v>
      </c>
      <c r="V363">
        <v>4.4800000000000004</v>
      </c>
      <c r="W363" t="str">
        <f>_xll.BDS(A363,"BEST_ANALYST_RECS_BULK","headers=n","startrow",MATCH(2,_xll.BDS(A363,"BEST_ANALYST_RECS_BULK","headers=n","endcol=9","startcol=9","array=t"),0),"endrow",MATCH(2,_xll.BDS(A363,"BEST_ANALYST_RECS_BULK","headers=n","endcol=9","startcol=9","array=t"),0),"cols=10;rows=1")</f>
        <v>Bank Vontobel AG</v>
      </c>
      <c r="X363" t="s">
        <v>953</v>
      </c>
      <c r="Y363" t="s">
        <v>28</v>
      </c>
      <c r="Z363">
        <v>3</v>
      </c>
      <c r="AA363" t="s">
        <v>18</v>
      </c>
      <c r="AB363">
        <v>94</v>
      </c>
      <c r="AC363" t="s">
        <v>19</v>
      </c>
      <c r="AD363" s="2">
        <v>45702</v>
      </c>
      <c r="AE363">
        <v>2</v>
      </c>
      <c r="AF363">
        <v>0</v>
      </c>
      <c r="AG363" t="e">
        <f>_xll.BDS(A363,"BEST_ANALYST_RECS_BULK","headers=n","startrow",MATCH(3,_xll.BDS(A363,"BEST_ANALYST_RECS_BULK","headers=n","endcol=9","startcol=9","array=t"),0),"endrow",MATCH(3,_xll.BDS(A363,"BEST_ANALYST_RECS_BULK","headers=n","endcol=9","startcol=9","array=t"),0),"cols=10;rows=1")</f>
        <v>#N/A</v>
      </c>
      <c r="AH363" t="s">
        <v>944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277</v>
      </c>
      <c r="B364">
        <f ca="1">_xll.BDH(A364,"BEST_EPS",$B$2,$B$2,"BEST_FPERIOD_OVERRIDE=1bf","fill=previous","Days=A")</f>
        <v>14.212999999999999</v>
      </c>
      <c r="C364">
        <f ca="1">_xll.BDH(A364,"BEST_EPS",$B$2,$B$2,"BEST_FPERIOD_OVERRIDE=2bf","fill=previous","Days=A")</f>
        <v>16.286000000000001</v>
      </c>
      <c r="D364" t="str">
        <f ca="1">_xll.BDH(A364,"BEST_EPS",$B$2,$B$2,"BEST_FPERIOD_OVERRIDE=3bf","fill=previous","Days=A")</f>
        <v>#N/A N/A</v>
      </c>
      <c r="E364">
        <f ca="1">_xll.BDH(A364,"BEST_TARGET_PRICE",$B$2,$B$2,"fill=previous","Days=A")</f>
        <v>647</v>
      </c>
      <c r="F364">
        <f ca="1">_xll.BDH($A364,F$6,$B$2,$B$2,"Dir=V","Dts=H")</f>
        <v>572</v>
      </c>
      <c r="G364">
        <f ca="1">_xll.BDH($A364,G$6,$B$2,$B$2,"Dir=V","Dts=H")</f>
        <v>573.5</v>
      </c>
      <c r="H364">
        <f ca="1">_xll.BDH($A364,H$6,$B$2,$B$2,"Dir=V","Dts=H")</f>
        <v>566.5</v>
      </c>
      <c r="I364">
        <f ca="1">_xll.BDH($A364,I$6,$B$2,$B$2,"Dir=V","Dts=H")</f>
        <v>569.5</v>
      </c>
      <c r="J364" t="s">
        <v>1422</v>
      </c>
      <c r="K364">
        <f t="shared" si="10"/>
        <v>720.5</v>
      </c>
      <c r="L364">
        <f t="shared" si="11"/>
        <v>689</v>
      </c>
      <c r="M364" t="str">
        <f>_xll.BDS(A364,"BEST_ANALYST_RECS_BULK","headers=n","startrow",MATCH(1,_xll.BDS(A364,"BEST_ANALYST_RECS_BULK","headers=n","endcol=9","startcol=9","array=t"),0),"endrow",MATCH(1,_xll.BDS(A364,"BEST_ANALYST_RECS_BULK","headers=n","endcol=9","startcol=9","array=t"),0),"cols=10;rows=1")</f>
        <v>Baader Helvea</v>
      </c>
      <c r="N364" t="s">
        <v>1096</v>
      </c>
      <c r="O364" t="s">
        <v>844</v>
      </c>
      <c r="P364">
        <v>2</v>
      </c>
      <c r="Q364" t="s">
        <v>18</v>
      </c>
      <c r="R364">
        <v>689</v>
      </c>
      <c r="S364" t="s">
        <v>19</v>
      </c>
      <c r="T364" s="2">
        <v>45712</v>
      </c>
      <c r="U364">
        <v>1</v>
      </c>
      <c r="V364">
        <v>72.069999999999993</v>
      </c>
      <c r="W364" t="str">
        <f>_xll.BDS(A364,"BEST_ANALYST_RECS_BULK","headers=n","startrow",MATCH(2,_xll.BDS(A364,"BEST_ANALYST_RECS_BULK","headers=n","endcol=9","startcol=9","array=t"),0),"endrow",MATCH(2,_xll.BDS(A364,"BEST_ANALYST_RECS_BULK","headers=n","endcol=9","startcol=9","array=t"),0),"cols=10;rows=1")</f>
        <v>ISS-EVA</v>
      </c>
      <c r="X364" t="s">
        <v>32</v>
      </c>
      <c r="Y364" t="s">
        <v>24</v>
      </c>
      <c r="Z364">
        <v>5</v>
      </c>
      <c r="AA364" t="s">
        <v>23</v>
      </c>
      <c r="AB364" t="s">
        <v>29</v>
      </c>
      <c r="AC364" t="s">
        <v>19</v>
      </c>
      <c r="AD364" s="2">
        <v>45447</v>
      </c>
      <c r="AE364">
        <v>2</v>
      </c>
      <c r="AF364">
        <v>39.85</v>
      </c>
      <c r="AG364" t="str">
        <f>_xll.BDS(A364,"BEST_ANALYST_RECS_BULK","headers=n","startrow",MATCH(3,_xll.BDS(A364,"BEST_ANALYST_RECS_BULK","headers=n","endcol=9","startcol=9","array=t"),0),"endrow",MATCH(3,_xll.BDS(A364,"BEST_ANALYST_RECS_BULK","headers=n","endcol=9","startcol=9","array=t"),0),"cols=10;rows=1")</f>
        <v>Jefferies</v>
      </c>
      <c r="AH364" t="s">
        <v>1125</v>
      </c>
      <c r="AI364" t="s">
        <v>20</v>
      </c>
      <c r="AJ364">
        <v>5</v>
      </c>
      <c r="AK364" t="s">
        <v>18</v>
      </c>
      <c r="AL364">
        <v>752</v>
      </c>
      <c r="AM364" t="s">
        <v>19</v>
      </c>
      <c r="AN364" s="2">
        <v>45713</v>
      </c>
      <c r="AO364">
        <v>3</v>
      </c>
      <c r="AP364">
        <v>29.13</v>
      </c>
    </row>
    <row r="365" spans="1:42" x14ac:dyDescent="0.25">
      <c r="A365" t="s">
        <v>243</v>
      </c>
      <c r="B365">
        <f ca="1">_xll.BDH(A365,"BEST_EPS",$B$2,$B$2,"BEST_FPERIOD_OVERRIDE=1bf","fill=previous","Days=A")</f>
        <v>10.224</v>
      </c>
      <c r="C365">
        <f ca="1">_xll.BDH(A365,"BEST_EPS",$B$2,$B$2,"BEST_FPERIOD_OVERRIDE=2bf","fill=previous","Days=A")</f>
        <v>11.159000000000001</v>
      </c>
      <c r="D365" t="str">
        <f ca="1">_xll.BDH(A365,"BEST_EPS",$B$2,$B$2,"BEST_FPERIOD_OVERRIDE=3bf","fill=previous","Days=A")</f>
        <v>#N/A N/A</v>
      </c>
      <c r="E365">
        <f ca="1">_xll.BDH(A365,"BEST_TARGET_PRICE",$B$2,$B$2,"fill=previous","Days=A")</f>
        <v>163.667</v>
      </c>
      <c r="F365">
        <f ca="1">_xll.BDH($A365,F$6,$B$2,$B$2,"Dir=V","Dts=H")</f>
        <v>150.1</v>
      </c>
      <c r="G365">
        <f ca="1">_xll.BDH($A365,G$6,$B$2,$B$2,"Dir=V","Dts=H")</f>
        <v>151.30000000000001</v>
      </c>
      <c r="H365">
        <f ca="1">_xll.BDH($A365,H$6,$B$2,$B$2,"Dir=V","Dts=H")</f>
        <v>149.6</v>
      </c>
      <c r="I365">
        <f ca="1">_xll.BDH($A365,I$6,$B$2,$B$2,"Dir=V","Dts=H")</f>
        <v>150.69999999999999</v>
      </c>
      <c r="J365" t="s">
        <v>1422</v>
      </c>
      <c r="K365">
        <f t="shared" si="10"/>
        <v>162.5</v>
      </c>
      <c r="L365">
        <f t="shared" si="11"/>
        <v>155</v>
      </c>
      <c r="M365" t="str">
        <f>_xll.BDS(A365,"BEST_ANALYST_RECS_BULK","headers=n","startrow",MATCH(1,_xll.BDS(A365,"BEST_ANALYST_RECS_BULK","headers=n","endcol=9","startcol=9","array=t"),0),"endrow",MATCH(1,_xll.BDS(A365,"BEST_ANALYST_RECS_BULK","headers=n","endcol=9","startcol=9","array=t"),0),"cols=10;rows=1")</f>
        <v>ISS-EVA</v>
      </c>
      <c r="N365" t="s">
        <v>32</v>
      </c>
      <c r="O365" t="s">
        <v>24</v>
      </c>
      <c r="P365">
        <v>5</v>
      </c>
      <c r="Q365" t="s">
        <v>23</v>
      </c>
      <c r="R365" t="s">
        <v>29</v>
      </c>
      <c r="S365" t="s">
        <v>19</v>
      </c>
      <c r="T365" s="2">
        <v>45377</v>
      </c>
      <c r="U365">
        <v>1</v>
      </c>
      <c r="V365">
        <v>16.649999999999999</v>
      </c>
      <c r="W365" t="str">
        <f>_xll.BDS(A365,"BEST_ANALYST_RECS_BULK","headers=n","startrow",MATCH(2,_xll.BDS(A365,"BEST_ANALYST_RECS_BULK","headers=n","endcol=9","startcol=9","array=t"),0),"endrow",MATCH(2,_xll.BDS(A365,"BEST_ANALYST_RECS_BULK","headers=n","endcol=9","startcol=9","array=t"),0),"cols=10;rows=1")</f>
        <v>Baader Helvea</v>
      </c>
      <c r="X365" t="s">
        <v>948</v>
      </c>
      <c r="Y365" t="s">
        <v>832</v>
      </c>
      <c r="Z365">
        <v>4</v>
      </c>
      <c r="AA365" t="s">
        <v>18</v>
      </c>
      <c r="AB365">
        <v>155</v>
      </c>
      <c r="AC365" t="s">
        <v>22</v>
      </c>
      <c r="AD365" s="2">
        <v>45733</v>
      </c>
      <c r="AE365">
        <v>2</v>
      </c>
      <c r="AF365">
        <v>13.99</v>
      </c>
      <c r="AG365" t="str">
        <f>_xll.BDS(A365,"BEST_ANALYST_RECS_BULK","headers=n","startrow",MATCH(3,_xll.BDS(A365,"BEST_ANALYST_RECS_BULK","headers=n","endcol=9","startcol=9","array=t"),0),"endrow",MATCH(3,_xll.BDS(A365,"BEST_ANALYST_RECS_BULK","headers=n","endcol=9","startcol=9","array=t"),0),"cols=10;rows=1")</f>
        <v>Research Partners AG</v>
      </c>
      <c r="AH365" t="s">
        <v>946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</row>
    <row r="366" spans="1:42" x14ac:dyDescent="0.25">
      <c r="A366" t="s">
        <v>97</v>
      </c>
      <c r="B366">
        <f ca="1">_xll.BDH(A366,"BEST_EPS",$B$2,$B$2,"BEST_FPERIOD_OVERRIDE=1bf","fill=previous","Days=A")</f>
        <v>7.1479999999999997</v>
      </c>
      <c r="C366">
        <f ca="1">_xll.BDH(A366,"BEST_EPS",$B$2,$B$2,"BEST_FPERIOD_OVERRIDE=2bf","fill=previous","Days=A")</f>
        <v>8.0399999999999991</v>
      </c>
      <c r="D366">
        <f ca="1">_xll.BDH(A366,"BEST_EPS",$B$2,$B$2,"BEST_FPERIOD_OVERRIDE=3bf","fill=previous","Days=A")</f>
        <v>8.8810000000000002</v>
      </c>
      <c r="E366">
        <f ca="1">_xll.BDH(A366,"BEST_TARGET_PRICE",$B$2,$B$2,"fill=previous","Days=A")</f>
        <v>175.9</v>
      </c>
      <c r="F366">
        <f ca="1">_xll.BDH($A366,F$6,$B$2,$B$2,"Dir=V","Dts=H")</f>
        <v>162.25</v>
      </c>
      <c r="G366">
        <f ca="1">_xll.BDH($A366,G$6,$B$2,$B$2,"Dir=V","Dts=H")</f>
        <v>162.35</v>
      </c>
      <c r="H366">
        <f ca="1">_xll.BDH($A366,H$6,$B$2,$B$2,"Dir=V","Dts=H")</f>
        <v>158.19999999999999</v>
      </c>
      <c r="I366">
        <f ca="1">_xll.BDH($A366,I$6,$B$2,$B$2,"Dir=V","Dts=H")</f>
        <v>160.19999999999999</v>
      </c>
      <c r="J366" t="s">
        <v>1422</v>
      </c>
      <c r="K366">
        <f t="shared" si="10"/>
        <v>174.66666666666666</v>
      </c>
      <c r="L366">
        <f t="shared" si="11"/>
        <v>154</v>
      </c>
      <c r="M366" t="str">
        <f>_xll.BDS(A366,"BEST_ANALYST_RECS_BULK","headers=n","startrow",MATCH(1,_xll.BDS(A366,"BEST_ANALYST_RECS_BULK","headers=n","endcol=9","startcol=9","array=t"),0),"endrow",MATCH(1,_xll.BDS(A366,"BEST_ANALYST_RECS_BULK","headers=n","endcol=9","startcol=9","array=t"),0),"cols=10;rows=1")</f>
        <v>Morningstar</v>
      </c>
      <c r="N366" t="s">
        <v>1143</v>
      </c>
      <c r="O366" t="s">
        <v>28</v>
      </c>
      <c r="P366">
        <v>3</v>
      </c>
      <c r="Q366" t="s">
        <v>23</v>
      </c>
      <c r="R366">
        <v>154</v>
      </c>
      <c r="S366" t="s">
        <v>19</v>
      </c>
      <c r="T366" s="2">
        <v>45726</v>
      </c>
      <c r="U366">
        <v>1</v>
      </c>
      <c r="V366">
        <v>36.22</v>
      </c>
      <c r="W366" t="str">
        <f>_xll.BDS(A366,"BEST_ANALYST_RECS_BULK","headers=n","startrow",MATCH(2,_xll.BDS(A366,"BEST_ANALYST_RECS_BULK","headers=n","endcol=9","startcol=9","array=t"),0),"endrow",MATCH(2,_xll.BDS(A366,"BEST_ANALYST_RECS_BULK","headers=n","endcol=9","startcol=9","array=t"),0),"cols=10;rows=1")</f>
        <v>HSBC</v>
      </c>
      <c r="X366" t="s">
        <v>1049</v>
      </c>
      <c r="Y366" t="s">
        <v>20</v>
      </c>
      <c r="Z366">
        <v>5</v>
      </c>
      <c r="AA366" t="s">
        <v>18</v>
      </c>
      <c r="AB366">
        <v>220</v>
      </c>
      <c r="AC366" t="s">
        <v>19</v>
      </c>
      <c r="AD366" s="2">
        <v>45701</v>
      </c>
      <c r="AE366">
        <v>2</v>
      </c>
      <c r="AF366">
        <v>33.11</v>
      </c>
      <c r="AG366" t="str">
        <f>_xll.BDS(A366,"BEST_ANALYST_RECS_BULK","headers=n","startrow",MATCH(3,_xll.BDS(A366,"BEST_ANALYST_RECS_BULK","headers=n","endcol=9","startcol=9","array=t"),0),"endrow",MATCH(3,_xll.BDS(A366,"BEST_ANALYST_RECS_BULK","headers=n","endcol=9","startcol=9","array=t"),0),"cols=10;rows=1")</f>
        <v>AlphaValue/Baader Europe</v>
      </c>
      <c r="AH366" t="s">
        <v>843</v>
      </c>
      <c r="AI366" t="s">
        <v>844</v>
      </c>
      <c r="AJ366">
        <v>2</v>
      </c>
      <c r="AK366" t="s">
        <v>23</v>
      </c>
      <c r="AL366">
        <v>150</v>
      </c>
      <c r="AM366" t="s">
        <v>27</v>
      </c>
      <c r="AN366" s="2">
        <v>45727</v>
      </c>
      <c r="AO366">
        <v>3</v>
      </c>
      <c r="AP366">
        <v>32.090000000000003</v>
      </c>
    </row>
    <row r="367" spans="1:42" x14ac:dyDescent="0.25">
      <c r="A367" t="s">
        <v>201</v>
      </c>
      <c r="B367">
        <f ca="1">_xll.BDH(A367,"BEST_EPS",$B$2,$B$2,"BEST_FPERIOD_OVERRIDE=1bf","fill=previous","Days=A")</f>
        <v>20.765000000000001</v>
      </c>
      <c r="C367">
        <f ca="1">_xll.BDH(A367,"BEST_EPS",$B$2,$B$2,"BEST_FPERIOD_OVERRIDE=2bf","fill=previous","Days=A")</f>
        <v>22.475999999999999</v>
      </c>
      <c r="D367">
        <f ca="1">_xll.BDH(A367,"BEST_EPS",$B$2,$B$2,"BEST_FPERIOD_OVERRIDE=3bf","fill=previous","Days=A")</f>
        <v>24.533000000000001</v>
      </c>
      <c r="E367">
        <f ca="1">_xll.BDH(A367,"BEST_TARGET_PRICE",$B$2,$B$2,"fill=previous","Days=A")</f>
        <v>677.375</v>
      </c>
      <c r="F367">
        <f ca="1">_xll.BDH($A367,F$6,$B$2,$B$2,"Dir=V","Dts=H")</f>
        <v>618</v>
      </c>
      <c r="G367">
        <f ca="1">_xll.BDH($A367,G$6,$B$2,$B$2,"Dir=V","Dts=H")</f>
        <v>625</v>
      </c>
      <c r="H367">
        <f ca="1">_xll.BDH($A367,H$6,$B$2,$B$2,"Dir=V","Dts=H")</f>
        <v>614</v>
      </c>
      <c r="I367">
        <f ca="1">_xll.BDH($A367,I$6,$B$2,$B$2,"Dir=V","Dts=H")</f>
        <v>623.5</v>
      </c>
      <c r="J367" t="s">
        <v>1422</v>
      </c>
      <c r="K367">
        <f t="shared" si="10"/>
        <v>672.5</v>
      </c>
      <c r="L367">
        <f t="shared" si="11"/>
        <v>750</v>
      </c>
      <c r="M367" t="str">
        <f>_xll.BDS(A367,"BEST_ANALYST_RECS_BULK","headers=n","startrow",MATCH(1,_xll.BDS(A367,"BEST_ANALYST_RECS_BULK","headers=n","endcol=9","startcol=9","array=t"),0),"endrow",MATCH(1,_xll.BDS(A367,"BEST_ANALYST_RECS_BULK","headers=n","endcol=9","startcol=9","array=t"),0),"cols=10;rows=1")</f>
        <v>Sadif Investment Analytics</v>
      </c>
      <c r="N367" t="s">
        <v>32</v>
      </c>
      <c r="O367" t="s">
        <v>28</v>
      </c>
      <c r="P367">
        <v>3</v>
      </c>
      <c r="Q367" t="s">
        <v>26</v>
      </c>
      <c r="R367" t="s">
        <v>29</v>
      </c>
      <c r="S367" t="s">
        <v>19</v>
      </c>
      <c r="T367" s="2">
        <v>45478</v>
      </c>
      <c r="U367">
        <v>1</v>
      </c>
      <c r="V367">
        <v>13.73</v>
      </c>
      <c r="W367" t="str">
        <f>_xll.BDS(A367,"BEST_ANALYST_RECS_BULK","headers=n","startrow",MATCH(2,_xll.BDS(A367,"BEST_ANALYST_RECS_BULK","headers=n","endcol=9","startcol=9","array=t"),0),"endrow",MATCH(2,_xll.BDS(A367,"BEST_ANALYST_RECS_BULK","headers=n","endcol=9","startcol=9","array=t"),0),"cols=10;rows=1")</f>
        <v>Research Partners AG</v>
      </c>
      <c r="X367" t="s">
        <v>946</v>
      </c>
      <c r="Y367" t="s">
        <v>28</v>
      </c>
      <c r="Z367">
        <v>3</v>
      </c>
      <c r="AA367" t="s">
        <v>18</v>
      </c>
      <c r="AB367">
        <v>750</v>
      </c>
      <c r="AC367" t="s">
        <v>22</v>
      </c>
      <c r="AD367" s="2">
        <v>45696</v>
      </c>
      <c r="AE367">
        <v>2</v>
      </c>
      <c r="AF367">
        <v>5.67</v>
      </c>
      <c r="AG367" t="str">
        <f>_xll.BDS(A367,"BEST_ANALYST_RECS_BULK","headers=n","startrow",MATCH(3,_xll.BDS(A367,"BEST_ANALYST_RECS_BULK","headers=n","endcol=9","startcol=9","array=t"),0),"endrow",MATCH(3,_xll.BDS(A367,"BEST_ANALYST_RECS_BULK","headers=n","endcol=9","startcol=9","array=t"),0),"cols=10;rows=1")</f>
        <v>Baader Helvea</v>
      </c>
      <c r="AH367" t="s">
        <v>1398</v>
      </c>
      <c r="AI367" t="s">
        <v>844</v>
      </c>
      <c r="AJ367">
        <v>2</v>
      </c>
      <c r="AK367" t="s">
        <v>18</v>
      </c>
      <c r="AL367">
        <v>595</v>
      </c>
      <c r="AM367" t="s">
        <v>22</v>
      </c>
      <c r="AN367" s="2">
        <v>45730</v>
      </c>
      <c r="AO367">
        <v>3</v>
      </c>
      <c r="AP367">
        <v>4.79</v>
      </c>
    </row>
    <row r="368" spans="1:42" x14ac:dyDescent="0.25">
      <c r="A368" t="s">
        <v>289</v>
      </c>
      <c r="B368">
        <f ca="1">_xll.BDH(A368,"BEST_EPS",$B$2,$B$2,"BEST_FPERIOD_OVERRIDE=1bf","fill=previous","Days=A")</f>
        <v>10.648999999999999</v>
      </c>
      <c r="C368">
        <f ca="1">_xll.BDH(A368,"BEST_EPS",$B$2,$B$2,"BEST_FPERIOD_OVERRIDE=2bf","fill=previous","Days=A")</f>
        <v>11.151999999999999</v>
      </c>
      <c r="D368">
        <f ca="1">_xll.BDH(A368,"BEST_EPS",$B$2,$B$2,"BEST_FPERIOD_OVERRIDE=3bf","fill=previous","Days=A")</f>
        <v>11.551</v>
      </c>
      <c r="E368">
        <f ca="1">_xll.BDH(A368,"BEST_TARGET_PRICE",$B$2,$B$2,"fill=previous","Days=A")</f>
        <v>242.6</v>
      </c>
      <c r="F368">
        <f ca="1">_xll.BDH($A368,F$6,$B$2,$B$2,"Dir=V","Dts=H")</f>
        <v>208.6</v>
      </c>
      <c r="G368">
        <f ca="1">_xll.BDH($A368,G$6,$B$2,$B$2,"Dir=V","Dts=H")</f>
        <v>212.8</v>
      </c>
      <c r="H368">
        <f ca="1">_xll.BDH($A368,H$6,$B$2,$B$2,"Dir=V","Dts=H")</f>
        <v>208.2</v>
      </c>
      <c r="I368">
        <f ca="1">_xll.BDH($A368,I$6,$B$2,$B$2,"Dir=V","Dts=H")</f>
        <v>212.4</v>
      </c>
      <c r="J368" t="s">
        <v>1422</v>
      </c>
      <c r="K368">
        <f t="shared" si="10"/>
        <v>247</v>
      </c>
      <c r="L368">
        <f t="shared" si="11"/>
        <v>255</v>
      </c>
      <c r="M368" t="str">
        <f>_xll.BDS(A368,"BEST_ANALYST_RECS_BULK","headers=n","startrow",MATCH(1,_xll.BDS(A368,"BEST_ANALYST_RECS_BULK","headers=n","endcol=9","startcol=9","array=t"),0),"endrow",MATCH(1,_xll.BDS(A368,"BEST_ANALYST_RECS_BULK","headers=n","endcol=9","startcol=9","array=t"),0),"cols=10;rows=1")</f>
        <v>Sadif Investment Analytics</v>
      </c>
      <c r="N368" t="s">
        <v>32</v>
      </c>
      <c r="O368" t="s">
        <v>30</v>
      </c>
      <c r="P368">
        <v>1</v>
      </c>
      <c r="Q368" t="s">
        <v>26</v>
      </c>
      <c r="R368" t="s">
        <v>29</v>
      </c>
      <c r="S368" t="s">
        <v>19</v>
      </c>
      <c r="T368" s="2">
        <v>45716</v>
      </c>
      <c r="U368">
        <v>1</v>
      </c>
      <c r="V368">
        <v>19.809999999999999</v>
      </c>
      <c r="W368" t="str">
        <f>_xll.BDS(A368,"BEST_ANALYST_RECS_BULK","headers=n","startrow",MATCH(2,_xll.BDS(A368,"BEST_ANALYST_RECS_BULK","headers=n","endcol=9","startcol=9","array=t"),0),"endrow",MATCH(2,_xll.BDS(A368,"BEST_ANALYST_RECS_BULK","headers=n","endcol=9","startcol=9","array=t"),0),"cols=10;rows=1")</f>
        <v>Intesa Sanpaolo</v>
      </c>
      <c r="X368" t="s">
        <v>1086</v>
      </c>
      <c r="Y368" t="s">
        <v>20</v>
      </c>
      <c r="Z368">
        <v>5</v>
      </c>
      <c r="AA368" t="s">
        <v>18</v>
      </c>
      <c r="AB368">
        <v>255</v>
      </c>
      <c r="AC368" t="s">
        <v>22</v>
      </c>
      <c r="AD368" s="2">
        <v>45726</v>
      </c>
      <c r="AE368">
        <v>2</v>
      </c>
      <c r="AF368">
        <v>10.86</v>
      </c>
      <c r="AG368" t="str">
        <f>_xll.BDS(A368,"BEST_ANALYST_RECS_BULK","headers=n","startrow",MATCH(3,_xll.BDS(A368,"BEST_ANALYST_RECS_BULK","headers=n","endcol=9","startcol=9","array=t"),0),"endrow",MATCH(3,_xll.BDS(A368,"BEST_ANALYST_RECS_BULK","headers=n","endcol=9","startcol=9","array=t"),0),"cols=10;rows=1")</f>
        <v>Grupo Santander</v>
      </c>
      <c r="AH368" t="s">
        <v>1007</v>
      </c>
      <c r="AI368" t="s">
        <v>17</v>
      </c>
      <c r="AJ368">
        <v>5</v>
      </c>
      <c r="AK368" t="s">
        <v>18</v>
      </c>
      <c r="AL368">
        <v>239</v>
      </c>
      <c r="AM368" t="s">
        <v>19</v>
      </c>
      <c r="AN368" s="2">
        <v>45726</v>
      </c>
      <c r="AO368">
        <v>3</v>
      </c>
      <c r="AP368">
        <v>8.81</v>
      </c>
    </row>
    <row r="369" spans="1:42" x14ac:dyDescent="0.25">
      <c r="A369" t="s">
        <v>183</v>
      </c>
      <c r="B369">
        <f ca="1">_xll.BDH(A369,"BEST_EPS",$B$2,$B$2,"BEST_FPERIOD_OVERRIDE=1bf","fill=previous","Days=A")</f>
        <v>2.972</v>
      </c>
      <c r="C369">
        <f ca="1">_xll.BDH(A369,"BEST_EPS",$B$2,$B$2,"BEST_FPERIOD_OVERRIDE=2bf","fill=previous","Days=A")</f>
        <v>4.0979999999999999</v>
      </c>
      <c r="D369">
        <f ca="1">_xll.BDH(A369,"BEST_EPS",$B$2,$B$2,"BEST_FPERIOD_OVERRIDE=3bf","fill=previous","Days=A")</f>
        <v>5.3390000000000004</v>
      </c>
      <c r="E369">
        <f ca="1">_xll.BDH(A369,"BEST_TARGET_PRICE",$B$2,$B$2,"fill=previous","Days=A")</f>
        <v>111.877</v>
      </c>
      <c r="F369">
        <f ca="1">_xll.BDH($A369,F$6,$B$2,$B$2,"Dir=V","Dts=H")</f>
        <v>97.1</v>
      </c>
      <c r="G369">
        <f ca="1">_xll.BDH($A369,G$6,$B$2,$B$2,"Dir=V","Dts=H")</f>
        <v>98.23</v>
      </c>
      <c r="H369">
        <f ca="1">_xll.BDH($A369,H$6,$B$2,$B$2,"Dir=V","Dts=H")</f>
        <v>96.07</v>
      </c>
      <c r="I369">
        <f ca="1">_xll.BDH($A369,I$6,$B$2,$B$2,"Dir=V","Dts=H")</f>
        <v>97.68</v>
      </c>
      <c r="J369" t="s">
        <v>1422</v>
      </c>
      <c r="K369">
        <f t="shared" si="10"/>
        <v>105.33333333333333</v>
      </c>
      <c r="L369">
        <f t="shared" si="11"/>
        <v>106</v>
      </c>
      <c r="M369" t="str">
        <f>_xll.BDS(A369,"BEST_ANALYST_RECS_BULK","headers=n","startrow",MATCH(1,_xll.BDS(A369,"BEST_ANALYST_RECS_BULK","headers=n","endcol=9","startcol=9","array=t"),0),"endrow",MATCH(1,_xll.BDS(A369,"BEST_ANALYST_RECS_BULK","headers=n","endcol=9","startcol=9","array=t"),0),"cols=10;rows=1")</f>
        <v>BNP Paribas Exane</v>
      </c>
      <c r="N369" t="s">
        <v>1310</v>
      </c>
      <c r="O369" t="s">
        <v>17</v>
      </c>
      <c r="P369">
        <v>5</v>
      </c>
      <c r="Q369" t="s">
        <v>18</v>
      </c>
      <c r="R369">
        <v>106</v>
      </c>
      <c r="S369" t="s">
        <v>19</v>
      </c>
      <c r="T369" s="2">
        <v>45726</v>
      </c>
      <c r="U369">
        <v>1</v>
      </c>
      <c r="V369">
        <v>40.409999999999997</v>
      </c>
      <c r="W369" t="e">
        <f>_xll.BDS(A369,"BEST_ANALYST_RECS_BULK","headers=n","startrow",MATCH(2,_xll.BDS(A369,"BEST_ANALYST_RECS_BULK","headers=n","endcol=9","startcol=9","array=t"),0),"endrow",MATCH(2,_xll.BDS(A369,"BEST_ANALYST_RECS_BULK","headers=n","endcol=9","startcol=9","array=t"),0),"cols=10;rows=1")</f>
        <v>#N/A</v>
      </c>
      <c r="X369" t="s">
        <v>1142</v>
      </c>
      <c r="Y369" t="s">
        <v>48</v>
      </c>
      <c r="Z369">
        <v>3</v>
      </c>
      <c r="AA369" t="s">
        <v>18</v>
      </c>
      <c r="AB369">
        <v>105</v>
      </c>
      <c r="AC369" t="s">
        <v>22</v>
      </c>
      <c r="AD369" s="2">
        <v>45723</v>
      </c>
      <c r="AE369">
        <v>2</v>
      </c>
      <c r="AF369">
        <v>0</v>
      </c>
      <c r="AG369" t="str">
        <f>_xll.BDS(A369,"BEST_ANALYST_RECS_BULK","headers=n","startrow",MATCH(3,_xll.BDS(A369,"BEST_ANALYST_RECS_BULK","headers=n","endcol=9","startcol=9","array=t"),0),"endrow",MATCH(3,_xll.BDS(A369,"BEST_ANALYST_RECS_BULK","headers=n","endcol=9","startcol=9","array=t"),0),"cols=10;rows=1")</f>
        <v>Morgan Stanley</v>
      </c>
      <c r="AH369" t="s">
        <v>1142</v>
      </c>
      <c r="AI369" t="s">
        <v>48</v>
      </c>
      <c r="AJ369">
        <v>3</v>
      </c>
      <c r="AK369" t="s">
        <v>18</v>
      </c>
      <c r="AL369">
        <v>105</v>
      </c>
      <c r="AM369" t="s">
        <v>22</v>
      </c>
      <c r="AN369" s="2">
        <v>45723</v>
      </c>
      <c r="AO369">
        <v>3</v>
      </c>
      <c r="AP369">
        <v>0</v>
      </c>
    </row>
    <row r="370" spans="1:42" x14ac:dyDescent="0.25">
      <c r="A370" t="s">
        <v>179</v>
      </c>
      <c r="B370">
        <f ca="1">_xll.BDH(A370,"BEST_EPS",$B$2,$B$2,"BEST_FPERIOD_OVERRIDE=1bf","fill=previous","Days=A")</f>
        <v>19.103000000000002</v>
      </c>
      <c r="C370">
        <f ca="1">_xll.BDH(A370,"BEST_EPS",$B$2,$B$2,"BEST_FPERIOD_OVERRIDE=2bf","fill=previous","Days=A")</f>
        <v>20.562000000000001</v>
      </c>
      <c r="D370">
        <f ca="1">_xll.BDH(A370,"BEST_EPS",$B$2,$B$2,"BEST_FPERIOD_OVERRIDE=3bf","fill=previous","Days=A")</f>
        <v>21.616</v>
      </c>
      <c r="E370">
        <f ca="1">_xll.BDH(A370,"BEST_TARGET_PRICE",$B$2,$B$2,"fill=previous","Days=A")</f>
        <v>523.66700000000003</v>
      </c>
      <c r="F370">
        <f ca="1">_xll.BDH($A370,F$6,$B$2,$B$2,"Dir=V","Dts=H")</f>
        <v>575.79999999999995</v>
      </c>
      <c r="G370">
        <f ca="1">_xll.BDH($A370,G$6,$B$2,$B$2,"Dir=V","Dts=H")</f>
        <v>580</v>
      </c>
      <c r="H370">
        <f ca="1">_xll.BDH($A370,H$6,$B$2,$B$2,"Dir=V","Dts=H")</f>
        <v>567.6</v>
      </c>
      <c r="I370">
        <f ca="1">_xll.BDH($A370,I$6,$B$2,$B$2,"Dir=V","Dts=H")</f>
        <v>573.6</v>
      </c>
      <c r="J370" t="s">
        <v>1422</v>
      </c>
      <c r="K370">
        <f t="shared" si="10"/>
        <v>597.5</v>
      </c>
      <c r="L370">
        <f t="shared" si="11"/>
        <v>546</v>
      </c>
      <c r="M370" t="str">
        <f>_xll.BDS(A370,"BEST_ANALYST_RECS_BULK","headers=n","startrow",MATCH(1,_xll.BDS(A370,"BEST_ANALYST_RECS_BULK","headers=n","endcol=9","startcol=9","array=t"),0),"endrow",MATCH(1,_xll.BDS(A370,"BEST_ANALYST_RECS_BULK","headers=n","endcol=9","startcol=9","array=t"),0),"cols=10;rows=1")</f>
        <v>Baader Helvea</v>
      </c>
      <c r="N370" t="s">
        <v>1096</v>
      </c>
      <c r="O370" t="s">
        <v>832</v>
      </c>
      <c r="P370">
        <v>4</v>
      </c>
      <c r="Q370" t="s">
        <v>18</v>
      </c>
      <c r="R370">
        <v>546</v>
      </c>
      <c r="S370" t="s">
        <v>19</v>
      </c>
      <c r="T370" s="2">
        <v>45722</v>
      </c>
      <c r="U370">
        <v>1</v>
      </c>
      <c r="V370">
        <v>17.93</v>
      </c>
      <c r="W370" t="str">
        <f>_xll.BDS(A370,"BEST_ANALYST_RECS_BULK","headers=n","startrow",MATCH(2,_xll.BDS(A370,"BEST_ANALYST_RECS_BULK","headers=n","endcol=9","startcol=9","array=t"),0),"endrow",MATCH(2,_xll.BDS(A370,"BEST_ANALYST_RECS_BULK","headers=n","endcol=9","startcol=9","array=t"),0),"cols=10;rows=1")</f>
        <v>Berenberg</v>
      </c>
      <c r="X370" t="s">
        <v>1174</v>
      </c>
      <c r="Y370" t="s">
        <v>20</v>
      </c>
      <c r="Z370">
        <v>5</v>
      </c>
      <c r="AA370" t="s">
        <v>18</v>
      </c>
      <c r="AB370">
        <v>649</v>
      </c>
      <c r="AC370" t="s">
        <v>19</v>
      </c>
      <c r="AD370" s="2">
        <v>45728</v>
      </c>
      <c r="AE370">
        <v>2</v>
      </c>
      <c r="AF370">
        <v>11.73</v>
      </c>
      <c r="AG370" t="str">
        <f>_xll.BDS(A370,"BEST_ANALYST_RECS_BULK","headers=n","startrow",MATCH(3,_xll.BDS(A370,"BEST_ANALYST_RECS_BULK","headers=n","endcol=9","startcol=9","array=t"),0),"endrow",MATCH(3,_xll.BDS(A370,"BEST_ANALYST_RECS_BULK","headers=n","endcol=9","startcol=9","array=t"),0),"cols=10;rows=1")</f>
        <v>Sadif Investment Analytics</v>
      </c>
      <c r="AH370" t="s">
        <v>32</v>
      </c>
      <c r="AI370" t="s">
        <v>20</v>
      </c>
      <c r="AJ370">
        <v>5</v>
      </c>
      <c r="AK370" t="s">
        <v>23</v>
      </c>
      <c r="AL370" t="s">
        <v>29</v>
      </c>
      <c r="AM370" t="s">
        <v>19</v>
      </c>
      <c r="AN370" s="2">
        <v>45663</v>
      </c>
      <c r="AO370">
        <v>3</v>
      </c>
      <c r="AP370">
        <v>9.33</v>
      </c>
    </row>
    <row r="371" spans="1:42" x14ac:dyDescent="0.25">
      <c r="A371" t="s">
        <v>313</v>
      </c>
      <c r="B371">
        <f ca="1">_xll.BDH(A371,"BEST_EPS",$B$2,$B$2,"BEST_FPERIOD_OVERRIDE=1bf","fill=previous","Days=A")</f>
        <v>3.4359999999999999</v>
      </c>
      <c r="C371">
        <f ca="1">_xll.BDH(A371,"BEST_EPS",$B$2,$B$2,"BEST_FPERIOD_OVERRIDE=2bf","fill=previous","Days=A")</f>
        <v>3.65</v>
      </c>
      <c r="D371" t="str">
        <f ca="1">_xll.BDH(A371,"BEST_EPS",$B$2,$B$2,"BEST_FPERIOD_OVERRIDE=3bf","fill=previous","Days=A")</f>
        <v>#N/A N/A</v>
      </c>
      <c r="E371">
        <f ca="1">_xll.BDH(A371,"BEST_TARGET_PRICE",$B$2,$B$2,"fill=previous","Days=A")</f>
        <v>79</v>
      </c>
      <c r="F371">
        <f ca="1">_xll.BDH($A371,F$6,$B$2,$B$2,"Dir=V","Dts=H")</f>
        <v>71.2</v>
      </c>
      <c r="G371">
        <f ca="1">_xll.BDH($A371,G$6,$B$2,$B$2,"Dir=V","Dts=H")</f>
        <v>71.435000000000002</v>
      </c>
      <c r="H371">
        <f ca="1">_xll.BDH($A371,H$6,$B$2,$B$2,"Dir=V","Dts=H")</f>
        <v>69.849999999999994</v>
      </c>
      <c r="I371">
        <f ca="1">_xll.BDH($A371,I$6,$B$2,$B$2,"Dir=V","Dts=H")</f>
        <v>70.7</v>
      </c>
      <c r="J371" t="s">
        <v>1422</v>
      </c>
      <c r="K371">
        <f t="shared" si="10"/>
        <v>77.666666666666671</v>
      </c>
      <c r="L371">
        <f t="shared" si="11"/>
        <v>74</v>
      </c>
      <c r="M371" t="str">
        <f>_xll.BDS(A371,"BEST_ANALYST_RECS_BULK","headers=n","startrow",MATCH(1,_xll.BDS(A371,"BEST_ANALYST_RECS_BULK","headers=n","endcol=9","startcol=9","array=t"),0),"endrow",MATCH(1,_xll.BDS(A371,"BEST_ANALYST_RECS_BULK","headers=n","endcol=9","startcol=9","array=t"),0),"cols=10;rows=1")</f>
        <v>Kepler Cheuvreux</v>
      </c>
      <c r="N371" t="s">
        <v>1328</v>
      </c>
      <c r="O371" t="s">
        <v>28</v>
      </c>
      <c r="P371">
        <v>3</v>
      </c>
      <c r="Q371" t="s">
        <v>18</v>
      </c>
      <c r="R371">
        <v>74</v>
      </c>
      <c r="S371" t="s">
        <v>19</v>
      </c>
      <c r="T371" s="2">
        <v>45729</v>
      </c>
      <c r="U371">
        <v>1</v>
      </c>
      <c r="V371">
        <v>6.19</v>
      </c>
      <c r="W371" t="str">
        <f>_xll.BDS(A371,"BEST_ANALYST_RECS_BULK","headers=n","startrow",MATCH(2,_xll.BDS(A371,"BEST_ANALYST_RECS_BULK","headers=n","endcol=9","startcol=9","array=t"),0),"endrow",MATCH(2,_xll.BDS(A371,"BEST_ANALYST_RECS_BULK","headers=n","endcol=9","startcol=9","array=t"),0),"cols=10;rows=1")</f>
        <v>Berenberg</v>
      </c>
      <c r="X371" t="s">
        <v>1174</v>
      </c>
      <c r="Y371" t="s">
        <v>20</v>
      </c>
      <c r="Z371">
        <v>5</v>
      </c>
      <c r="AA371" t="s">
        <v>18</v>
      </c>
      <c r="AB371">
        <v>85</v>
      </c>
      <c r="AC371" t="s">
        <v>19</v>
      </c>
      <c r="AD371" s="2">
        <v>45734</v>
      </c>
      <c r="AE371">
        <v>2</v>
      </c>
      <c r="AF371">
        <v>5.52</v>
      </c>
      <c r="AG371" t="e">
        <f>_xll.BDS(A371,"BEST_ANALYST_RECS_BULK","headers=n","startrow",MATCH(3,_xll.BDS(A371,"BEST_ANALYST_RECS_BULK","headers=n","endcol=9","startcol=9","array=t"),0),"endrow",MATCH(3,_xll.BDS(A371,"BEST_ANALYST_RECS_BULK","headers=n","endcol=9","startcol=9","array=t"),0),"cols=10;rows=1")</f>
        <v>#N/A</v>
      </c>
      <c r="AH371" t="s">
        <v>1328</v>
      </c>
      <c r="AI371" t="s">
        <v>28</v>
      </c>
      <c r="AJ371">
        <v>3</v>
      </c>
      <c r="AK371" t="s">
        <v>18</v>
      </c>
      <c r="AL371">
        <v>74</v>
      </c>
      <c r="AM371" t="s">
        <v>19</v>
      </c>
      <c r="AN371" s="2">
        <v>45729</v>
      </c>
      <c r="AO371">
        <v>3</v>
      </c>
      <c r="AP371">
        <v>4.8099999999999996</v>
      </c>
    </row>
    <row r="372" spans="1:42" x14ac:dyDescent="0.25">
      <c r="A372" t="s">
        <v>115</v>
      </c>
      <c r="B372">
        <f ca="1">_xll.BDH(A372,"BEST_EPS",$B$2,$B$2,"BEST_FPERIOD_OVERRIDE=1bf","fill=previous","Days=A")</f>
        <v>131.81700000000001</v>
      </c>
      <c r="C372">
        <f ca="1">_xll.BDH(A372,"BEST_EPS",$B$2,$B$2,"BEST_FPERIOD_OVERRIDE=2bf","fill=previous","Days=A")</f>
        <v>141.27000000000001</v>
      </c>
      <c r="D372">
        <f ca="1">_xll.BDH(A372,"BEST_EPS",$B$2,$B$2,"BEST_FPERIOD_OVERRIDE=3bf","fill=previous","Days=A")</f>
        <v>150.87899999999999</v>
      </c>
      <c r="E372">
        <f ca="1">_xll.BDH(A372,"BEST_TARGET_PRICE",$B$2,$B$2,"fill=previous","Days=A")</f>
        <v>4129.7139999999999</v>
      </c>
      <c r="F372">
        <f ca="1">_xll.BDH($A372,F$6,$B$2,$B$2,"Dir=V","Dts=H")</f>
        <v>3950</v>
      </c>
      <c r="G372">
        <f ca="1">_xll.BDH($A372,G$6,$B$2,$B$2,"Dir=V","Dts=H")</f>
        <v>4033</v>
      </c>
      <c r="H372">
        <f ca="1">_xll.BDH($A372,H$6,$B$2,$B$2,"Dir=V","Dts=H")</f>
        <v>3943</v>
      </c>
      <c r="I372">
        <f ca="1">_xll.BDH($A372,I$6,$B$2,$B$2,"Dir=V","Dts=H")</f>
        <v>4033</v>
      </c>
      <c r="J372" t="s">
        <v>1422</v>
      </c>
      <c r="K372">
        <f t="shared" si="10"/>
        <v>4200</v>
      </c>
      <c r="L372">
        <f t="shared" si="11"/>
        <v>4450</v>
      </c>
      <c r="M372" t="str">
        <f>_xll.BDS(A372,"BEST_ANALYST_RECS_BULK","headers=n","startrow",MATCH(1,_xll.BDS(A372,"BEST_ANALYST_RECS_BULK","headers=n","endcol=9","startcol=9","array=t"),0),"endrow",MATCH(1,_xll.BDS(A372,"BEST_ANALYST_RECS_BULK","headers=n","endcol=9","startcol=9","array=t"),0),"cols=10;rows=1")</f>
        <v>Citi</v>
      </c>
      <c r="N372" t="s">
        <v>922</v>
      </c>
      <c r="O372" t="s">
        <v>25</v>
      </c>
      <c r="P372">
        <v>3</v>
      </c>
      <c r="Q372" t="s">
        <v>18</v>
      </c>
      <c r="R372">
        <v>4450</v>
      </c>
      <c r="S372" t="s">
        <v>19</v>
      </c>
      <c r="T372" s="2">
        <v>45734</v>
      </c>
      <c r="U372">
        <v>1</v>
      </c>
      <c r="V372">
        <v>7.62</v>
      </c>
      <c r="W372" t="str">
        <f>_xll.BDS(A372,"BEST_ANALYST_RECS_BULK","headers=n","startrow",MATCH(2,_xll.BDS(A372,"BEST_ANALYST_RECS_BULK","headers=n","endcol=9","startcol=9","array=t"),0),"endrow",MATCH(2,_xll.BDS(A372,"BEST_ANALYST_RECS_BULK","headers=n","endcol=9","startcol=9","array=t"),0),"cols=10;rows=1")</f>
        <v>Research Partners AG</v>
      </c>
      <c r="X372" t="s">
        <v>946</v>
      </c>
      <c r="Y372" t="s">
        <v>20</v>
      </c>
      <c r="Z372">
        <v>5</v>
      </c>
      <c r="AA372" t="s">
        <v>18</v>
      </c>
      <c r="AB372">
        <v>4500</v>
      </c>
      <c r="AC372" t="s">
        <v>22</v>
      </c>
      <c r="AD372" s="2">
        <v>45684</v>
      </c>
      <c r="AE372">
        <v>2</v>
      </c>
      <c r="AF372">
        <v>5.01</v>
      </c>
      <c r="AG372" t="str">
        <f>_xll.BDS(A372,"BEST_ANALYST_RECS_BULK","headers=n","startrow",MATCH(3,_xll.BDS(A372,"BEST_ANALYST_RECS_BULK","headers=n","endcol=9","startcol=9","array=t"),0),"endrow",MATCH(3,_xll.BDS(A372,"BEST_ANALYST_RECS_BULK","headers=n","endcol=9","startcol=9","array=t"),0),"cols=10;rows=1")</f>
        <v>Morgan Stanley</v>
      </c>
      <c r="AH372" t="s">
        <v>1397</v>
      </c>
      <c r="AI372" t="s">
        <v>44</v>
      </c>
      <c r="AJ372">
        <v>1</v>
      </c>
      <c r="AK372" t="s">
        <v>18</v>
      </c>
      <c r="AL372">
        <v>3650</v>
      </c>
      <c r="AM372" t="s">
        <v>22</v>
      </c>
      <c r="AN372" s="2">
        <v>45730</v>
      </c>
      <c r="AO372">
        <v>3</v>
      </c>
      <c r="AP372">
        <v>1.36</v>
      </c>
    </row>
    <row r="373" spans="1:42" x14ac:dyDescent="0.25">
      <c r="A373" t="s">
        <v>271</v>
      </c>
      <c r="B373">
        <f ca="1">_xll.BDH(A373,"BEST_EPS",$B$2,$B$2,"BEST_FPERIOD_OVERRIDE=1bf","fill=previous","Days=A")</f>
        <v>10.737</v>
      </c>
      <c r="C373">
        <f ca="1">_xll.BDH(A373,"BEST_EPS",$B$2,$B$2,"BEST_FPERIOD_OVERRIDE=2bf","fill=previous","Days=A")</f>
        <v>11.76</v>
      </c>
      <c r="D373" t="str">
        <f ca="1">_xll.BDH(A373,"BEST_EPS",$B$2,$B$2,"BEST_FPERIOD_OVERRIDE=3bf","fill=previous","Days=A")</f>
        <v>#N/A N/A</v>
      </c>
      <c r="E373">
        <f ca="1">_xll.BDH(A373,"BEST_TARGET_PRICE",$B$2,$B$2,"fill=previous","Days=A")</f>
        <v>162.571</v>
      </c>
      <c r="F373">
        <f ca="1">_xll.BDH($A373,F$6,$B$2,$B$2,"Dir=V","Dts=H")</f>
        <v>180.1</v>
      </c>
      <c r="G373">
        <f ca="1">_xll.BDH($A373,G$6,$B$2,$B$2,"Dir=V","Dts=H")</f>
        <v>180.8</v>
      </c>
      <c r="H373">
        <f ca="1">_xll.BDH($A373,H$6,$B$2,$B$2,"Dir=V","Dts=H")</f>
        <v>177.6</v>
      </c>
      <c r="I373">
        <f ca="1">_xll.BDH($A373,I$6,$B$2,$B$2,"Dir=V","Dts=H")</f>
        <v>180.8</v>
      </c>
      <c r="J373" t="s">
        <v>1422</v>
      </c>
      <c r="K373">
        <f t="shared" si="10"/>
        <v>183.75</v>
      </c>
      <c r="L373">
        <f t="shared" si="11"/>
        <v>185.25</v>
      </c>
      <c r="M373" t="str">
        <f>_xll.BDS(A373,"BEST_ANALYST_RECS_BULK","headers=n","startrow",MATCH(1,_xll.BDS(A373,"BEST_ANALYST_RECS_BULK","headers=n","endcol=9","startcol=9","array=t"),0),"endrow",MATCH(1,_xll.BDS(A373,"BEST_ANALYST_RECS_BULK","headers=n","endcol=9","startcol=9","array=t"),0),"cols=10;rows=1")</f>
        <v>Sadif Investment Analytics</v>
      </c>
      <c r="N373" t="s">
        <v>32</v>
      </c>
      <c r="O373" t="s">
        <v>33</v>
      </c>
      <c r="P373">
        <v>5</v>
      </c>
      <c r="Q373" t="s">
        <v>18</v>
      </c>
      <c r="R373">
        <v>185.25</v>
      </c>
      <c r="S373" t="s">
        <v>879</v>
      </c>
      <c r="T373" s="2">
        <v>45629</v>
      </c>
      <c r="U373">
        <v>1</v>
      </c>
      <c r="V373">
        <v>45.41</v>
      </c>
      <c r="W373" t="str">
        <f>_xll.BDS(A373,"BEST_ANALYST_RECS_BULK","headers=n","startrow",MATCH(2,_xll.BDS(A373,"BEST_ANALYST_RECS_BULK","headers=n","endcol=9","startcol=9","array=t"),0),"endrow",MATCH(2,_xll.BDS(A373,"BEST_ANALYST_RECS_BULK","headers=n","endcol=9","startcol=9","array=t"),0),"cols=10;rows=1")</f>
        <v>Octavian AG</v>
      </c>
      <c r="X373" t="s">
        <v>951</v>
      </c>
      <c r="Y373" t="s">
        <v>28</v>
      </c>
      <c r="Z373">
        <v>3</v>
      </c>
      <c r="AA373" t="s">
        <v>26</v>
      </c>
      <c r="AB373">
        <v>177</v>
      </c>
      <c r="AC373" t="s">
        <v>22</v>
      </c>
      <c r="AD373" s="2">
        <v>45722</v>
      </c>
      <c r="AE373">
        <v>2</v>
      </c>
      <c r="AF373">
        <v>19.3</v>
      </c>
      <c r="AG373" t="str">
        <f>_xll.BDS(A373,"BEST_ANALYST_RECS_BULK","headers=n","startrow",MATCH(3,_xll.BDS(A373,"BEST_ANALYST_RECS_BULK","headers=n","endcol=9","startcol=9","array=t"),0),"endrow",MATCH(3,_xll.BDS(A373,"BEST_ANALYST_RECS_BULK","headers=n","endcol=9","startcol=9","array=t"),0),"cols=10;rows=1")</f>
        <v>Bank Vontobel AG</v>
      </c>
      <c r="AH373" t="s">
        <v>950</v>
      </c>
      <c r="AI373" t="s">
        <v>20</v>
      </c>
      <c r="AJ373">
        <v>5</v>
      </c>
      <c r="AK373" t="s">
        <v>18</v>
      </c>
      <c r="AL373">
        <v>189</v>
      </c>
      <c r="AM373" t="s">
        <v>19</v>
      </c>
      <c r="AN373" s="2">
        <v>45730</v>
      </c>
      <c r="AO373">
        <v>3</v>
      </c>
      <c r="AP373">
        <v>17.989999999999998</v>
      </c>
    </row>
    <row r="374" spans="1:42" x14ac:dyDescent="0.25">
      <c r="A374" t="s">
        <v>103</v>
      </c>
      <c r="B374">
        <f ca="1">_xll.BDH(A374,"BEST_EPS",$B$2,$B$2,"BEST_FPERIOD_OVERRIDE=1bf","fill=previous","Days=A")</f>
        <v>6.4480000000000004</v>
      </c>
      <c r="C374">
        <f ca="1">_xll.BDH(A374,"BEST_EPS",$B$2,$B$2,"BEST_FPERIOD_OVERRIDE=2bf","fill=previous","Days=A")</f>
        <v>6.9349999999999996</v>
      </c>
      <c r="D374">
        <f ca="1">_xll.BDH(A374,"BEST_EPS",$B$2,$B$2,"BEST_FPERIOD_OVERRIDE=3bf","fill=previous","Days=A")</f>
        <v>7.3179999999999996</v>
      </c>
      <c r="E374">
        <f ca="1">_xll.BDH(A374,"BEST_TARGET_PRICE",$B$2,$B$2,"fill=previous","Days=A")</f>
        <v>99.174999999999997</v>
      </c>
      <c r="F374">
        <f ca="1">_xll.BDH($A374,F$6,$B$2,$B$2,"Dir=V","Dts=H")</f>
        <v>101</v>
      </c>
      <c r="G374">
        <f ca="1">_xll.BDH($A374,G$6,$B$2,$B$2,"Dir=V","Dts=H")</f>
        <v>101.35</v>
      </c>
      <c r="H374">
        <f ca="1">_xll.BDH($A374,H$6,$B$2,$B$2,"Dir=V","Dts=H")</f>
        <v>99.72</v>
      </c>
      <c r="I374">
        <f ca="1">_xll.BDH($A374,I$6,$B$2,$B$2,"Dir=V","Dts=H")</f>
        <v>101</v>
      </c>
      <c r="J374" t="s">
        <v>1422</v>
      </c>
      <c r="K374">
        <f t="shared" si="10"/>
        <v>112</v>
      </c>
      <c r="L374">
        <f t="shared" si="11"/>
        <v>109</v>
      </c>
      <c r="M374" t="str">
        <f>_xll.BDS(A374,"BEST_ANALYST_RECS_BULK","headers=n","startrow",MATCH(1,_xll.BDS(A374,"BEST_ANALYST_RECS_BULK","headers=n","endcol=9","startcol=9","array=t"),0),"endrow",MATCH(1,_xll.BDS(A374,"BEST_ANALYST_RECS_BULK","headers=n","endcol=9","startcol=9","array=t"),0),"cols=10;rows=1")</f>
        <v>Octavian AG</v>
      </c>
      <c r="N374" t="s">
        <v>1284</v>
      </c>
      <c r="O374" t="s">
        <v>20</v>
      </c>
      <c r="P374">
        <v>5</v>
      </c>
      <c r="Q374" t="s">
        <v>18</v>
      </c>
      <c r="R374" t="s">
        <v>29</v>
      </c>
      <c r="S374" t="s">
        <v>19</v>
      </c>
      <c r="T374" s="2">
        <v>45735</v>
      </c>
      <c r="U374">
        <v>1</v>
      </c>
      <c r="V374">
        <v>32.49</v>
      </c>
      <c r="W374" t="str">
        <f>_xll.BDS(A374,"BEST_ANALYST_RECS_BULK","headers=n","startrow",MATCH(2,_xll.BDS(A374,"BEST_ANALYST_RECS_BULK","headers=n","endcol=9","startcol=9","array=t"),0),"endrow",MATCH(2,_xll.BDS(A374,"BEST_ANALYST_RECS_BULK","headers=n","endcol=9","startcol=9","array=t"),0),"cols=10;rows=1")</f>
        <v>Citi</v>
      </c>
      <c r="X374" t="s">
        <v>933</v>
      </c>
      <c r="Y374" t="s">
        <v>25</v>
      </c>
      <c r="Z374">
        <v>3</v>
      </c>
      <c r="AA374" t="s">
        <v>26</v>
      </c>
      <c r="AB374">
        <v>109</v>
      </c>
      <c r="AC374" t="s">
        <v>19</v>
      </c>
      <c r="AD374" s="2">
        <v>45726</v>
      </c>
      <c r="AE374">
        <v>2</v>
      </c>
      <c r="AF374">
        <v>29.79</v>
      </c>
      <c r="AG374" t="str">
        <f>_xll.BDS(A374,"BEST_ANALYST_RECS_BULK","headers=n","startrow",MATCH(3,_xll.BDS(A374,"BEST_ANALYST_RECS_BULK","headers=n","endcol=9","startcol=9","array=t"),0),"endrow",MATCH(3,_xll.BDS(A374,"BEST_ANALYST_RECS_BULK","headers=n","endcol=9","startcol=9","array=t"),0),"cols=10;rows=1")</f>
        <v>Oddo BHF</v>
      </c>
      <c r="AH374" t="s">
        <v>1443</v>
      </c>
      <c r="AI374" t="s">
        <v>17</v>
      </c>
      <c r="AJ374">
        <v>5</v>
      </c>
      <c r="AK374" t="s">
        <v>18</v>
      </c>
      <c r="AL374">
        <v>115</v>
      </c>
      <c r="AM374" t="s">
        <v>19</v>
      </c>
      <c r="AN374" s="2">
        <v>45719</v>
      </c>
      <c r="AO374">
        <v>3</v>
      </c>
      <c r="AP374">
        <v>29.38</v>
      </c>
    </row>
    <row r="375" spans="1:42" x14ac:dyDescent="0.25">
      <c r="A375" t="s">
        <v>143</v>
      </c>
      <c r="B375">
        <f ca="1">_xll.BDH(A375,"BEST_EPS",$B$2,$B$2,"BEST_FPERIOD_OVERRIDE=1bf","fill=previous","Days=A")</f>
        <v>10.212</v>
      </c>
      <c r="C375">
        <f ca="1">_xll.BDH(A375,"BEST_EPS",$B$2,$B$2,"BEST_FPERIOD_OVERRIDE=2bf","fill=previous","Days=A")</f>
        <v>10.782999999999999</v>
      </c>
      <c r="D375">
        <f ca="1">_xll.BDH(A375,"BEST_EPS",$B$2,$B$2,"BEST_FPERIOD_OVERRIDE=3bf","fill=previous","Days=A")</f>
        <v>11.476000000000001</v>
      </c>
      <c r="E375">
        <f ca="1">_xll.BDH(A375,"BEST_TARGET_PRICE",$B$2,$B$2,"fill=previous","Days=A")</f>
        <v>219.2</v>
      </c>
      <c r="F375">
        <f ca="1">_xll.BDH($A375,F$6,$B$2,$B$2,"Dir=V","Dts=H")</f>
        <v>214.4</v>
      </c>
      <c r="G375">
        <f ca="1">_xll.BDH($A375,G$6,$B$2,$B$2,"Dir=V","Dts=H")</f>
        <v>215</v>
      </c>
      <c r="H375">
        <f ca="1">_xll.BDH($A375,H$6,$B$2,$B$2,"Dir=V","Dts=H")</f>
        <v>212.8</v>
      </c>
      <c r="I375">
        <f ca="1">_xll.BDH($A375,I$6,$B$2,$B$2,"Dir=V","Dts=H")</f>
        <v>214.9</v>
      </c>
      <c r="J375" t="s">
        <v>1422</v>
      </c>
      <c r="K375">
        <f t="shared" si="10"/>
        <v>204.5</v>
      </c>
      <c r="L375">
        <f t="shared" si="11"/>
        <v>198</v>
      </c>
      <c r="M375" t="str">
        <f>_xll.BDS(A375,"BEST_ANALYST_RECS_BULK","headers=n","startrow",MATCH(1,_xll.BDS(A375,"BEST_ANALYST_RECS_BULK","headers=n","endcol=9","startcol=9","array=t"),0),"endrow",MATCH(1,_xll.BDS(A375,"BEST_ANALYST_RECS_BULK","headers=n","endcol=9","startcol=9","array=t"),0),"cols=10;rows=1")</f>
        <v>ISS-EVA</v>
      </c>
      <c r="N375" t="s">
        <v>32</v>
      </c>
      <c r="O375" t="s">
        <v>45</v>
      </c>
      <c r="P375">
        <v>1</v>
      </c>
      <c r="Q375" t="s">
        <v>26</v>
      </c>
      <c r="R375" t="s">
        <v>29</v>
      </c>
      <c r="S375" t="s">
        <v>19</v>
      </c>
      <c r="T375" s="2">
        <v>45408</v>
      </c>
      <c r="U375">
        <v>1</v>
      </c>
      <c r="V375">
        <v>10.38</v>
      </c>
      <c r="W375" t="str">
        <f>_xll.BDS(A375,"BEST_ANALYST_RECS_BULK","headers=n","startrow",MATCH(2,_xll.BDS(A375,"BEST_ANALYST_RECS_BULK","headers=n","endcol=9","startcol=9","array=t"),0),"endrow",MATCH(2,_xll.BDS(A375,"BEST_ANALYST_RECS_BULK","headers=n","endcol=9","startcol=9","array=t"),0),"cols=10;rows=1")</f>
        <v>Goldman Sachs</v>
      </c>
      <c r="X375" t="s">
        <v>1162</v>
      </c>
      <c r="Y375" t="s">
        <v>30</v>
      </c>
      <c r="Z375">
        <v>1</v>
      </c>
      <c r="AA375" t="s">
        <v>18</v>
      </c>
      <c r="AB375">
        <v>198</v>
      </c>
      <c r="AC375" t="s">
        <v>22</v>
      </c>
      <c r="AD375" s="2">
        <v>45722</v>
      </c>
      <c r="AE375">
        <v>2</v>
      </c>
      <c r="AF375">
        <v>5.68</v>
      </c>
      <c r="AG375" t="str">
        <f>_xll.BDS(A375,"BEST_ANALYST_RECS_BULK","headers=n","startrow",MATCH(3,_xll.BDS(A375,"BEST_ANALYST_RECS_BULK","headers=n","endcol=9","startcol=9","array=t"),0),"endrow",MATCH(3,_xll.BDS(A375,"BEST_ANALYST_RECS_BULK","headers=n","endcol=9","startcol=9","array=t"),0),"cols=10;rows=1")</f>
        <v>Research Partners AG</v>
      </c>
      <c r="AH375" t="s">
        <v>1000</v>
      </c>
      <c r="AI375" t="s">
        <v>28</v>
      </c>
      <c r="AJ375">
        <v>3</v>
      </c>
      <c r="AK375" t="s">
        <v>18</v>
      </c>
      <c r="AL375">
        <v>211</v>
      </c>
      <c r="AM375" t="s">
        <v>22</v>
      </c>
      <c r="AN375" s="2">
        <v>45721</v>
      </c>
      <c r="AO375">
        <v>3</v>
      </c>
      <c r="AP375">
        <v>3.18</v>
      </c>
    </row>
    <row r="376" spans="1:42" x14ac:dyDescent="0.25">
      <c r="A376" t="s">
        <v>155</v>
      </c>
      <c r="B376">
        <f ca="1">_xll.BDH(A376,"BEST_EPS",$B$2,$B$2,"BEST_FPERIOD_OVERRIDE=1bf","fill=previous","Days=A")</f>
        <v>3107.4560000000001</v>
      </c>
      <c r="C376">
        <f ca="1">_xll.BDH(A376,"BEST_EPS",$B$2,$B$2,"BEST_FPERIOD_OVERRIDE=2bf","fill=previous","Days=A")</f>
        <v>3394.7510000000002</v>
      </c>
      <c r="D376">
        <f ca="1">_xll.BDH(A376,"BEST_EPS",$B$2,$B$2,"BEST_FPERIOD_OVERRIDE=3bf","fill=previous","Days=A")</f>
        <v>3710.114</v>
      </c>
      <c r="E376">
        <f ca="1">_xll.BDH(A376,"BEST_TARGET_PRICE",$B$2,$B$2,"fill=previous","Days=A")</f>
        <v>105745.81299999999</v>
      </c>
      <c r="F376">
        <f ca="1">_xll.BDH($A376,F$6,$B$2,$B$2,"Dir=V","Dts=H")</f>
        <v>114200</v>
      </c>
      <c r="G376">
        <f ca="1">_xll.BDH($A376,G$6,$B$2,$B$2,"Dir=V","Dts=H")</f>
        <v>114800</v>
      </c>
      <c r="H376">
        <f ca="1">_xll.BDH($A376,H$6,$B$2,$B$2,"Dir=V","Dts=H")</f>
        <v>113800</v>
      </c>
      <c r="I376">
        <f ca="1">_xll.BDH($A376,I$6,$B$2,$B$2,"Dir=V","Dts=H")</f>
        <v>114200</v>
      </c>
      <c r="J376" t="s">
        <v>1422</v>
      </c>
      <c r="K376">
        <f t="shared" si="10"/>
        <v>120000</v>
      </c>
      <c r="L376">
        <f t="shared" si="11"/>
        <v>115000</v>
      </c>
      <c r="M376" t="str">
        <f>_xll.BDS(A376,"BEST_ANALYST_RECS_BULK","headers=n","startrow",MATCH(1,_xll.BDS(A376,"BEST_ANALYST_RECS_BULK","headers=n","endcol=9","startcol=9","array=t"),0),"endrow",MATCH(1,_xll.BDS(A376,"BEST_ANALYST_RECS_BULK","headers=n","endcol=9","startcol=9","array=t"),0),"cols=10;rows=1")</f>
        <v>GSC Research</v>
      </c>
      <c r="N376" t="s">
        <v>1134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15.35</v>
      </c>
      <c r="W376" t="str">
        <f>_xll.BDS(A376,"BEST_ANALYST_RECS_BULK","headers=n","startrow",MATCH(2,_xll.BDS(A376,"BEST_ANALYST_RECS_BULK","headers=n","endcol=9","startcol=9","array=t"),0),"endrow",MATCH(2,_xll.BDS(A376,"BEST_ANALYST_RECS_BULK","headers=n","endcol=9","startcol=9","array=t"),0),"cols=10;rows=1")</f>
        <v>CIC Market Solutions</v>
      </c>
      <c r="X376" t="s">
        <v>1214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13.52</v>
      </c>
      <c r="AG376" t="str">
        <f>_xll.BDS(A376,"BEST_ANALYST_RECS_BULK","headers=n","startrow",MATCH(3,_xll.BDS(A376,"BEST_ANALYST_RECS_BULK","headers=n","endcol=9","startcol=9","array=t"),0),"endrow",MATCH(3,_xll.BDS(A376,"BEST_ANALYST_RECS_BULK","headers=n","endcol=9","startcol=9","array=t"),0),"cols=10;rows=1")</f>
        <v>Barclays</v>
      </c>
      <c r="AH376" t="s">
        <v>1288</v>
      </c>
      <c r="AI376" t="s">
        <v>24</v>
      </c>
      <c r="AJ376">
        <v>5</v>
      </c>
      <c r="AK376" t="s">
        <v>18</v>
      </c>
      <c r="AL376">
        <v>125000</v>
      </c>
      <c r="AM376" t="s">
        <v>19</v>
      </c>
      <c r="AN376" s="2">
        <v>45721</v>
      </c>
      <c r="AO376">
        <v>3</v>
      </c>
      <c r="AP376">
        <v>7.59</v>
      </c>
    </row>
    <row r="377" spans="1:42" x14ac:dyDescent="0.25">
      <c r="A377" t="s">
        <v>213</v>
      </c>
      <c r="B377">
        <f ca="1">_xll.BDH(A377,"BEST_EPS",$B$2,$B$2,"BEST_FPERIOD_OVERRIDE=1bf","fill=previous","Days=A")</f>
        <v>4.7359999999999998</v>
      </c>
      <c r="C377">
        <f ca="1">_xll.BDH(A377,"BEST_EPS",$B$2,$B$2,"BEST_FPERIOD_OVERRIDE=2bf","fill=previous","Days=A")</f>
        <v>5.0599999999999996</v>
      </c>
      <c r="D377">
        <f ca="1">_xll.BDH(A377,"BEST_EPS",$B$2,$B$2,"BEST_FPERIOD_OVERRIDE=3bf","fill=previous","Days=A")</f>
        <v>5.4960000000000004</v>
      </c>
      <c r="E377">
        <f ca="1">_xll.BDH(A377,"BEST_TARGET_PRICE",$B$2,$B$2,"fill=previous","Days=A")</f>
        <v>91.48</v>
      </c>
      <c r="F377">
        <f ca="1">_xll.BDH($A377,F$6,$B$2,$B$2,"Dir=V","Dts=H")</f>
        <v>80.459999999999994</v>
      </c>
      <c r="G377">
        <f ca="1">_xll.BDH($A377,G$6,$B$2,$B$2,"Dir=V","Dts=H")</f>
        <v>81</v>
      </c>
      <c r="H377">
        <f ca="1">_xll.BDH($A377,H$6,$B$2,$B$2,"Dir=V","Dts=H")</f>
        <v>79.38</v>
      </c>
      <c r="I377">
        <f ca="1">_xll.BDH($A377,I$6,$B$2,$B$2,"Dir=V","Dts=H")</f>
        <v>80.48</v>
      </c>
      <c r="J377" t="s">
        <v>1422</v>
      </c>
      <c r="K377">
        <f t="shared" si="10"/>
        <v>74.900000000000006</v>
      </c>
      <c r="L377">
        <f t="shared" ca="1" si="11"/>
        <v>91.48</v>
      </c>
      <c r="M377" t="str">
        <f>_xll.BDS(A377,"BEST_ANALYST_RECS_BULK","headers=n","startrow",MATCH(1,_xll.BDS(A377,"BEST_ANALYST_RECS_BULK","headers=n","endcol=9","startcol=9","array=t"),0),"endrow",MATCH(1,_xll.BDS(A377,"BEST_ANALYST_RECS_BULK","headers=n","endcol=9","startcol=9","array=t"),0),"cols=10;rows=1")</f>
        <v>ISS-EVA</v>
      </c>
      <c r="N377" t="s">
        <v>32</v>
      </c>
      <c r="O377" t="s">
        <v>24</v>
      </c>
      <c r="P377">
        <v>5</v>
      </c>
      <c r="Q377" t="s">
        <v>23</v>
      </c>
      <c r="R377" t="s">
        <v>29</v>
      </c>
      <c r="S377" t="s">
        <v>19</v>
      </c>
      <c r="T377" s="2">
        <v>45497</v>
      </c>
      <c r="U377">
        <v>1</v>
      </c>
      <c r="V377">
        <v>12.77</v>
      </c>
      <c r="W377" t="e">
        <f>_xll.BDS(A377,"BEST_ANALYST_RECS_BULK","headers=n","startrow",MATCH(2,_xll.BDS(A377,"BEST_ANALYST_RECS_BULK","headers=n","endcol=9","startcol=9","array=t"),0),"endrow",MATCH(2,_xll.BDS(A377,"BEST_ANALYST_RECS_BULK","headers=n","endcol=9","startcol=9","array=t"),0),"cols=10;rows=1")</f>
        <v>#N/A</v>
      </c>
      <c r="X377" t="s">
        <v>32</v>
      </c>
      <c r="Y377" t="s">
        <v>24</v>
      </c>
      <c r="Z377">
        <v>5</v>
      </c>
      <c r="AA377" t="s">
        <v>23</v>
      </c>
      <c r="AB377" t="s">
        <v>29</v>
      </c>
      <c r="AC377" t="s">
        <v>19</v>
      </c>
      <c r="AD377" s="2">
        <v>45497</v>
      </c>
      <c r="AE377">
        <v>2</v>
      </c>
      <c r="AF377">
        <v>10.7</v>
      </c>
      <c r="AG377" t="e">
        <f>_xll.BDS(A377,"BEST_ANALYST_RECS_BULK","headers=n","startrow",MATCH(3,_xll.BDS(A377,"BEST_ANALYST_RECS_BULK","headers=n","endcol=9","startcol=9","array=t"),0),"endrow",MATCH(3,_xll.BDS(A377,"BEST_ANALYST_RECS_BULK","headers=n","endcol=9","startcol=9","array=t"),0),"cols=10;rows=1")</f>
        <v>#N/A</v>
      </c>
      <c r="AH377" t="s">
        <v>857</v>
      </c>
      <c r="AI377" t="s">
        <v>844</v>
      </c>
      <c r="AJ377">
        <v>2</v>
      </c>
      <c r="AK377" t="s">
        <v>23</v>
      </c>
      <c r="AL377">
        <v>74.900000000000006</v>
      </c>
      <c r="AM377" t="s">
        <v>27</v>
      </c>
      <c r="AN377" s="2">
        <v>45733</v>
      </c>
      <c r="AO377">
        <v>3</v>
      </c>
      <c r="AP377">
        <v>4.5999999999999996</v>
      </c>
    </row>
    <row r="378" spans="1:42" x14ac:dyDescent="0.25">
      <c r="A378" t="s">
        <v>127</v>
      </c>
      <c r="B378">
        <f ca="1">_xll.BDH(A378,"BEST_EPS",$B$2,$B$2,"BEST_FPERIOD_OVERRIDE=1bf","fill=previous","Days=A")</f>
        <v>17.353000000000002</v>
      </c>
      <c r="C378">
        <f ca="1">_xll.BDH(A378,"BEST_EPS",$B$2,$B$2,"BEST_FPERIOD_OVERRIDE=2bf","fill=previous","Days=A")</f>
        <v>20.64</v>
      </c>
      <c r="D378">
        <f ca="1">_xll.BDH(A378,"BEST_EPS",$B$2,$B$2,"BEST_FPERIOD_OVERRIDE=3bf","fill=previous","Days=A")</f>
        <v>24.731999999999999</v>
      </c>
      <c r="E378">
        <f ca="1">_xll.BDH(A378,"BEST_TARGET_PRICE",$B$2,$B$2,"fill=previous","Days=A")</f>
        <v>663.73099999999999</v>
      </c>
      <c r="F378">
        <f ca="1">_xll.BDH($A378,F$6,$B$2,$B$2,"Dir=V","Dts=H")</f>
        <v>567.6</v>
      </c>
      <c r="G378">
        <f ca="1">_xll.BDH($A378,G$6,$B$2,$B$2,"Dir=V","Dts=H")</f>
        <v>572</v>
      </c>
      <c r="H378">
        <f ca="1">_xll.BDH($A378,H$6,$B$2,$B$2,"Dir=V","Dts=H")</f>
        <v>563</v>
      </c>
      <c r="I378">
        <f ca="1">_xll.BDH($A378,I$6,$B$2,$B$2,"Dir=V","Dts=H")</f>
        <v>567</v>
      </c>
      <c r="J378" t="s">
        <v>1422</v>
      </c>
      <c r="K378">
        <f t="shared" si="10"/>
        <v>661.66666666666663</v>
      </c>
      <c r="L378">
        <f t="shared" si="11"/>
        <v>625</v>
      </c>
      <c r="M378" t="str">
        <f>_xll.BDS(A378,"BEST_ANALYST_RECS_BULK","headers=n","startrow",MATCH(1,_xll.BDS(A378,"BEST_ANALYST_RECS_BULK","headers=n","endcol=9","startcol=9","array=t"),0),"endrow",MATCH(1,_xll.BDS(A378,"BEST_ANALYST_RECS_BULK","headers=n","endcol=9","startcol=9","array=t"),0),"cols=10;rows=1")</f>
        <v>Morgan Stanley</v>
      </c>
      <c r="N378" t="s">
        <v>1142</v>
      </c>
      <c r="O378" t="s">
        <v>48</v>
      </c>
      <c r="P378">
        <v>3</v>
      </c>
      <c r="Q378" t="s">
        <v>26</v>
      </c>
      <c r="R378">
        <v>625</v>
      </c>
      <c r="S378" t="s">
        <v>22</v>
      </c>
      <c r="T378" s="2">
        <v>45700</v>
      </c>
      <c r="U378">
        <v>1</v>
      </c>
      <c r="V378">
        <v>25.1</v>
      </c>
      <c r="W378" t="str">
        <f>_xll.BDS(A378,"BEST_ANALYST_RECS_BULK","headers=n","startrow",MATCH(2,_xll.BDS(A378,"BEST_ANALYST_RECS_BULK","headers=n","endcol=9","startcol=9","array=t"),0),"endrow",MATCH(2,_xll.BDS(A378,"BEST_ANALYST_RECS_BULK","headers=n","endcol=9","startcol=9","array=t"),0),"cols=10;rows=1")</f>
        <v>Research Partners AG</v>
      </c>
      <c r="X378" t="s">
        <v>946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23.47</v>
      </c>
      <c r="AG378" t="str">
        <f>_xll.BDS(A378,"BEST_ANALYST_RECS_BULK","headers=n","startrow",MATCH(3,_xll.BDS(A378,"BEST_ANALYST_RECS_BULK","headers=n","endcol=9","startcol=9","array=t"),0),"endrow",MATCH(3,_xll.BDS(A378,"BEST_ANALYST_RECS_BULK","headers=n","endcol=9","startcol=9","array=t"),0),"cols=10;rows=1")</f>
        <v>DBS Bank</v>
      </c>
      <c r="AH378" t="s">
        <v>1347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20.94</v>
      </c>
    </row>
    <row r="379" spans="1:42" x14ac:dyDescent="0.25">
      <c r="A379" t="s">
        <v>61</v>
      </c>
      <c r="B379">
        <f ca="1">_xll.BDH(A379,"BEST_EPS",$B$2,$B$2,"BEST_FPERIOD_OVERRIDE=1bf","fill=previous","Days=A")</f>
        <v>4.6139999999999999</v>
      </c>
      <c r="C379">
        <f ca="1">_xll.BDH(A379,"BEST_EPS",$B$2,$B$2,"BEST_FPERIOD_OVERRIDE=2bf","fill=previous","Days=A")</f>
        <v>4.9509999999999996</v>
      </c>
      <c r="D379">
        <f ca="1">_xll.BDH(A379,"BEST_EPS",$B$2,$B$2,"BEST_FPERIOD_OVERRIDE=3bf","fill=previous","Days=A")</f>
        <v>5.3070000000000004</v>
      </c>
      <c r="E379">
        <f ca="1">_xll.BDH(A379,"BEST_TARGET_PRICE",$B$2,$B$2,"fill=previous","Days=A")</f>
        <v>89.28</v>
      </c>
      <c r="F379">
        <f ca="1">_xll.BDH($A379,F$6,$B$2,$B$2,"Dir=V","Dts=H")</f>
        <v>89.88</v>
      </c>
      <c r="G379">
        <f ca="1">_xll.BDH($A379,G$6,$B$2,$B$2,"Dir=V","Dts=H")</f>
        <v>91.34</v>
      </c>
      <c r="H379">
        <f ca="1">_xll.BDH($A379,H$6,$B$2,$B$2,"Dir=V","Dts=H")</f>
        <v>89.88</v>
      </c>
      <c r="I379">
        <f ca="1">_xll.BDH($A379,I$6,$B$2,$B$2,"Dir=V","Dts=H")</f>
        <v>91.22</v>
      </c>
      <c r="J379" t="s">
        <v>1422</v>
      </c>
      <c r="K379">
        <f t="shared" si="10"/>
        <v>88.333333333333329</v>
      </c>
      <c r="L379">
        <f t="shared" si="11"/>
        <v>98</v>
      </c>
      <c r="M379" t="str">
        <f>_xll.BDS(A379,"BEST_ANALYST_RECS_BULK","headers=n","startrow",MATCH(1,_xll.BDS(A379,"BEST_ANALYST_RECS_BULK","headers=n","endcol=9","startcol=9","array=t"),0),"endrow",MATCH(1,_xll.BDS(A379,"BEST_ANALYST_RECS_BULK","headers=n","endcol=9","startcol=9","array=t"),0),"cols=10;rows=1")</f>
        <v>BNP Paribas Exane</v>
      </c>
      <c r="N379" t="s">
        <v>889</v>
      </c>
      <c r="O379" t="s">
        <v>17</v>
      </c>
      <c r="P379">
        <v>5</v>
      </c>
      <c r="Q379" t="s">
        <v>18</v>
      </c>
      <c r="R379">
        <v>98</v>
      </c>
      <c r="S379" t="s">
        <v>19</v>
      </c>
      <c r="T379" s="2">
        <v>45735</v>
      </c>
      <c r="U379">
        <v>1</v>
      </c>
      <c r="V379">
        <v>38.79</v>
      </c>
      <c r="W379" t="str">
        <f>_xll.BDS(A379,"BEST_ANALYST_RECS_BULK","headers=n","startrow",MATCH(2,_xll.BDS(A379,"BEST_ANALYST_RECS_BULK","headers=n","endcol=9","startcol=9","array=t"),0),"endrow",MATCH(2,_xll.BDS(A379,"BEST_ANALYST_RECS_BULK","headers=n","endcol=9","startcol=9","array=t"),0),"cols=10;rows=1")</f>
        <v>Morgan Stanley</v>
      </c>
      <c r="X379" t="s">
        <v>1338</v>
      </c>
      <c r="Y379" t="s">
        <v>48</v>
      </c>
      <c r="Z379">
        <v>3</v>
      </c>
      <c r="AA379" t="s">
        <v>18</v>
      </c>
      <c r="AB379">
        <v>74</v>
      </c>
      <c r="AC379" t="s">
        <v>22</v>
      </c>
      <c r="AD379" s="2">
        <v>45701</v>
      </c>
      <c r="AE379">
        <v>2</v>
      </c>
      <c r="AF379">
        <v>11.99</v>
      </c>
      <c r="AG379" t="str">
        <f>_xll.BDS(A379,"BEST_ANALYST_RECS_BULK","headers=n","startrow",MATCH(3,_xll.BDS(A379,"BEST_ANALYST_RECS_BULK","headers=n","endcol=9","startcol=9","array=t"),0),"endrow",MATCH(3,_xll.BDS(A379,"BEST_ANALYST_RECS_BULK","headers=n","endcol=9","startcol=9","array=t"),0),"cols=10;rows=1")</f>
        <v>RBC Capital</v>
      </c>
      <c r="AH379" t="s">
        <v>847</v>
      </c>
      <c r="AI379" t="s">
        <v>17</v>
      </c>
      <c r="AJ379">
        <v>5</v>
      </c>
      <c r="AK379" t="s">
        <v>18</v>
      </c>
      <c r="AL379">
        <v>93</v>
      </c>
      <c r="AM379" t="s">
        <v>22</v>
      </c>
      <c r="AN379" s="2">
        <v>45712</v>
      </c>
      <c r="AO379">
        <v>3</v>
      </c>
      <c r="AP379">
        <v>6.09</v>
      </c>
    </row>
    <row r="380" spans="1:42" x14ac:dyDescent="0.25">
      <c r="A380" t="s">
        <v>73</v>
      </c>
      <c r="B380">
        <f ca="1">_xll.BDH(A380,"BEST_EPS",$B$2,$B$2,"BEST_FPERIOD_OVERRIDE=1bf","fill=previous","Days=A")</f>
        <v>8.5380000000000003</v>
      </c>
      <c r="C380">
        <f ca="1">_xll.BDH(A380,"BEST_EPS",$B$2,$B$2,"BEST_FPERIOD_OVERRIDE=2bf","fill=previous","Days=A")</f>
        <v>8.8879999999999999</v>
      </c>
      <c r="D380">
        <f ca="1">_xll.BDH(A380,"BEST_EPS",$B$2,$B$2,"BEST_FPERIOD_OVERRIDE=3bf","fill=previous","Days=A")</f>
        <v>9.4120000000000008</v>
      </c>
      <c r="E380">
        <f ca="1">_xll.BDH(A380,"BEST_TARGET_PRICE",$B$2,$B$2,"fill=previous","Days=A")</f>
        <v>102.79</v>
      </c>
      <c r="F380">
        <f ca="1">_xll.BDH($A380,F$6,$B$2,$B$2,"Dir=V","Dts=H")</f>
        <v>97.78</v>
      </c>
      <c r="G380">
        <f ca="1">_xll.BDH($A380,G$6,$B$2,$B$2,"Dir=V","Dts=H")</f>
        <v>99.92</v>
      </c>
      <c r="H380">
        <f ca="1">_xll.BDH($A380,H$6,$B$2,$B$2,"Dir=V","Dts=H")</f>
        <v>97.78</v>
      </c>
      <c r="I380">
        <f ca="1">_xll.BDH($A380,I$6,$B$2,$B$2,"Dir=V","Dts=H")</f>
        <v>99.78</v>
      </c>
      <c r="J380" t="s">
        <v>1422</v>
      </c>
      <c r="K380">
        <f t="shared" si="10"/>
        <v>110.33333333333333</v>
      </c>
      <c r="L380">
        <f t="shared" si="11"/>
        <v>106</v>
      </c>
      <c r="M380" t="str">
        <f>_xll.BDS(A380,"BEST_ANALYST_RECS_BULK","headers=n","startrow",MATCH(1,_xll.BDS(A380,"BEST_ANALYST_RECS_BULK","headers=n","endcol=9","startcol=9","array=t"),0),"endrow",MATCH(1,_xll.BDS(A380,"BEST_ANALYST_RECS_BULK","headers=n","endcol=9","startcol=9","array=t"),0),"cols=10;rows=1")</f>
        <v>Kepler Cheuvreux</v>
      </c>
      <c r="N380" t="s">
        <v>945</v>
      </c>
      <c r="O380" t="s">
        <v>20</v>
      </c>
      <c r="P380">
        <v>5</v>
      </c>
      <c r="Q380" t="s">
        <v>18</v>
      </c>
      <c r="R380">
        <v>106</v>
      </c>
      <c r="S380" t="s">
        <v>19</v>
      </c>
      <c r="T380" s="2">
        <v>45729</v>
      </c>
      <c r="U380">
        <v>1</v>
      </c>
      <c r="V380">
        <v>19.07</v>
      </c>
      <c r="W380" t="str">
        <f>_xll.BDS(A380,"BEST_ANALYST_RECS_BULK","headers=n","startrow",MATCH(2,_xll.BDS(A380,"BEST_ANALYST_RECS_BULK","headers=n","endcol=9","startcol=9","array=t"),0),"endrow",MATCH(2,_xll.BDS(A380,"BEST_ANALYST_RECS_BULK","headers=n","endcol=9","startcol=9","array=t"),0),"cols=10;rows=1")</f>
        <v>Deutsche Bank</v>
      </c>
      <c r="X380" t="s">
        <v>1278</v>
      </c>
      <c r="Y380" t="s">
        <v>20</v>
      </c>
      <c r="Z380">
        <v>5</v>
      </c>
      <c r="AA380" t="s">
        <v>23</v>
      </c>
      <c r="AB380">
        <v>110</v>
      </c>
      <c r="AC380" t="s">
        <v>22</v>
      </c>
      <c r="AD380" s="2">
        <v>45692</v>
      </c>
      <c r="AE380">
        <v>2</v>
      </c>
      <c r="AF380">
        <v>16.68</v>
      </c>
      <c r="AG380" t="str">
        <f>_xll.BDS(A380,"BEST_ANALYST_RECS_BULK","headers=n","startrow",MATCH(3,_xll.BDS(A380,"BEST_ANALYST_RECS_BULK","headers=n","endcol=9","startcol=9","array=t"),0),"endrow",MATCH(3,_xll.BDS(A380,"BEST_ANALYST_RECS_BULK","headers=n","endcol=9","startcol=9","array=t"),0),"cols=10;rows=1")</f>
        <v>Bernstein</v>
      </c>
      <c r="AH380" t="s">
        <v>1060</v>
      </c>
      <c r="AI380" t="s">
        <v>17</v>
      </c>
      <c r="AJ380">
        <v>5</v>
      </c>
      <c r="AK380" t="s">
        <v>18</v>
      </c>
      <c r="AL380">
        <v>115</v>
      </c>
      <c r="AM380" t="s">
        <v>19</v>
      </c>
      <c r="AN380" s="2">
        <v>45708</v>
      </c>
      <c r="AO380">
        <v>3</v>
      </c>
      <c r="AP380">
        <v>16.55</v>
      </c>
    </row>
    <row r="381" spans="1:42" x14ac:dyDescent="0.25">
      <c r="A381" t="s">
        <v>139</v>
      </c>
      <c r="B381">
        <f ca="1">_xll.BDH(A381,"BEST_EPS",$B$2,$B$2,"BEST_FPERIOD_OVERRIDE=1bf","fill=previous","Days=A")</f>
        <v>51.85</v>
      </c>
      <c r="C381">
        <f ca="1">_xll.BDH(A381,"BEST_EPS",$B$2,$B$2,"BEST_FPERIOD_OVERRIDE=2bf","fill=previous","Days=A")</f>
        <v>60.606000000000002</v>
      </c>
      <c r="D381">
        <f ca="1">_xll.BDH(A381,"BEST_EPS",$B$2,$B$2,"BEST_FPERIOD_OVERRIDE=3bf","fill=previous","Days=A")</f>
        <v>67.427999999999997</v>
      </c>
      <c r="E381">
        <f ca="1">_xll.BDH(A381,"BEST_TARGET_PRICE",$B$2,$B$2,"fill=previous","Days=A")</f>
        <v>1363</v>
      </c>
      <c r="F381">
        <f ca="1">_xll.BDH($A381,F$6,$B$2,$B$2,"Dir=V","Dts=H")</f>
        <v>1315</v>
      </c>
      <c r="G381">
        <f ca="1">_xll.BDH($A381,G$6,$B$2,$B$2,"Dir=V","Dts=H")</f>
        <v>1340.5</v>
      </c>
      <c r="H381">
        <f ca="1">_xll.BDH($A381,H$6,$B$2,$B$2,"Dir=V","Dts=H")</f>
        <v>1311.5</v>
      </c>
      <c r="I381">
        <f ca="1">_xll.BDH($A381,I$6,$B$2,$B$2,"Dir=V","Dts=H")</f>
        <v>1340.5</v>
      </c>
      <c r="J381" t="s">
        <v>1422</v>
      </c>
      <c r="K381">
        <f t="shared" si="10"/>
        <v>1390</v>
      </c>
      <c r="L381">
        <f t="shared" si="11"/>
        <v>1390</v>
      </c>
      <c r="M381" t="str">
        <f>_xll.BDS(A381,"BEST_ANALYST_RECS_BULK","headers=n","startrow",MATCH(1,_xll.BDS(A381,"BEST_ANALYST_RECS_BULK","headers=n","endcol=9","startcol=9","array=t"),0),"endrow",MATCH(1,_xll.BDS(A381,"BEST_ANALYST_RECS_BULK","headers=n","endcol=9","startcol=9","array=t"),0),"cols=10;rows=1")</f>
        <v>Goldman Sachs</v>
      </c>
      <c r="N381" t="s">
        <v>911</v>
      </c>
      <c r="O381" t="s">
        <v>20</v>
      </c>
      <c r="P381">
        <v>5</v>
      </c>
      <c r="Q381" t="s">
        <v>18</v>
      </c>
      <c r="R381">
        <v>1390</v>
      </c>
      <c r="S381" t="s">
        <v>22</v>
      </c>
      <c r="T381" s="2">
        <v>45729</v>
      </c>
      <c r="U381">
        <v>1</v>
      </c>
      <c r="V381">
        <v>10.1</v>
      </c>
      <c r="W381" t="str">
        <f>_xll.BDS(A381,"BEST_ANALYST_RECS_BULK","headers=n","startrow",MATCH(2,_xll.BDS(A381,"BEST_ANALYST_RECS_BULK","headers=n","endcol=9","startcol=9","array=t"),0),"endrow",MATCH(2,_xll.BDS(A381,"BEST_ANALYST_RECS_BULK","headers=n","endcol=9","startcol=9","array=t"),0),"cols=10;rows=1")</f>
        <v>Sadif Investment Analytics</v>
      </c>
      <c r="X381" t="s">
        <v>32</v>
      </c>
      <c r="Y381" t="s">
        <v>33</v>
      </c>
      <c r="Z381">
        <v>5</v>
      </c>
      <c r="AA381" t="s">
        <v>18</v>
      </c>
      <c r="AB381" t="s">
        <v>29</v>
      </c>
      <c r="AC381" t="s">
        <v>19</v>
      </c>
      <c r="AD381" s="2">
        <v>45708</v>
      </c>
      <c r="AE381">
        <v>2</v>
      </c>
      <c r="AF381">
        <v>9.4499999999999993</v>
      </c>
      <c r="AG381" t="e">
        <f>_xll.BDS(A381,"BEST_ANALYST_RECS_BULK","headers=n","startrow",MATCH(3,_xll.BDS(A381,"BEST_ANALYST_RECS_BULK","headers=n","endcol=9","startcol=9","array=t"),0),"endrow",MATCH(3,_xll.BDS(A381,"BEST_ANALYST_RECS_BULK","headers=n","endcol=9","startcol=9","array=t"),0),"cols=10;rows=1")</f>
        <v>#N/A</v>
      </c>
      <c r="AH381" t="s">
        <v>911</v>
      </c>
      <c r="AI381" t="s">
        <v>20</v>
      </c>
      <c r="AJ381">
        <v>5</v>
      </c>
      <c r="AK381" t="s">
        <v>18</v>
      </c>
      <c r="AL381">
        <v>1390</v>
      </c>
      <c r="AM381" t="s">
        <v>22</v>
      </c>
      <c r="AN381" s="2">
        <v>45729</v>
      </c>
      <c r="AO381">
        <v>3</v>
      </c>
      <c r="AP381">
        <v>0.32</v>
      </c>
    </row>
    <row r="382" spans="1:42" x14ac:dyDescent="0.25">
      <c r="A382" t="s">
        <v>297</v>
      </c>
      <c r="B382">
        <f ca="1">_xll.BDH(A382,"BEST_EPS",$B$2,$B$2,"BEST_FPERIOD_OVERRIDE=1bf","fill=previous","Days=A")</f>
        <v>5.1070000000000002</v>
      </c>
      <c r="C382">
        <f ca="1">_xll.BDH(A382,"BEST_EPS",$B$2,$B$2,"BEST_FPERIOD_OVERRIDE=2bf","fill=previous","Days=A")</f>
        <v>5.2450000000000001</v>
      </c>
      <c r="D382">
        <f ca="1">_xll.BDH(A382,"BEST_EPS",$B$2,$B$2,"BEST_FPERIOD_OVERRIDE=3bf","fill=previous","Days=A")</f>
        <v>5.3659999999999997</v>
      </c>
      <c r="E382">
        <f ca="1">_xll.BDH(A382,"BEST_TARGET_PRICE",$B$2,$B$2,"fill=previous","Days=A")</f>
        <v>137.30000000000001</v>
      </c>
      <c r="F382">
        <f ca="1">_xll.BDH($A382,F$6,$B$2,$B$2,"Dir=V","Dts=H")</f>
        <v>132</v>
      </c>
      <c r="G382">
        <f ca="1">_xll.BDH($A382,G$6,$B$2,$B$2,"Dir=V","Dts=H")</f>
        <v>133.19999999999999</v>
      </c>
      <c r="H382">
        <f ca="1">_xll.BDH($A382,H$6,$B$2,$B$2,"Dir=V","Dts=H")</f>
        <v>131.9</v>
      </c>
      <c r="I382">
        <f ca="1">_xll.BDH($A382,I$6,$B$2,$B$2,"Dir=V","Dts=H")</f>
        <v>133</v>
      </c>
      <c r="J382" t="s">
        <v>1422</v>
      </c>
      <c r="K382">
        <f t="shared" si="10"/>
        <v>132.33333333333334</v>
      </c>
      <c r="L382">
        <f t="shared" si="11"/>
        <v>140</v>
      </c>
      <c r="M382" t="str">
        <f>_xll.BDS(A382,"BEST_ANALYST_RECS_BULK","headers=n","startrow",MATCH(1,_xll.BDS(A382,"BEST_ANALYST_RECS_BULK","headers=n","endcol=9","startcol=9","array=t"),0),"endrow",MATCH(1,_xll.BDS(A382,"BEST_ANALYST_RECS_BULK","headers=n","endcol=9","startcol=9","array=t"),0),"cols=10;rows=1")</f>
        <v>Baader Helvea</v>
      </c>
      <c r="N382" t="s">
        <v>948</v>
      </c>
      <c r="O382" t="s">
        <v>832</v>
      </c>
      <c r="P382">
        <v>4</v>
      </c>
      <c r="Q382" t="s">
        <v>18</v>
      </c>
      <c r="R382">
        <v>140</v>
      </c>
      <c r="S382" t="s">
        <v>22</v>
      </c>
      <c r="T382" s="2">
        <v>45734</v>
      </c>
      <c r="U382">
        <v>1</v>
      </c>
      <c r="V382">
        <v>19.45</v>
      </c>
      <c r="W382" t="e">
        <f>_xll.BDS(A382,"BEST_ANALYST_RECS_BULK","headers=n","startrow",MATCH(2,_xll.BDS(A382,"BEST_ANALYST_RECS_BULK","headers=n","endcol=9","startcol=9","array=t"),0),"endrow",MATCH(2,_xll.BDS(A382,"BEST_ANALYST_RECS_BULK","headers=n","endcol=9","startcol=9","array=t"),0),"cols=10;rows=1")</f>
        <v>#N/A</v>
      </c>
      <c r="X382" t="s">
        <v>948</v>
      </c>
      <c r="Y382" t="s">
        <v>832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tr">
        <f>_xll.BDS(A382,"BEST_ANALYST_RECS_BULK","headers=n","startrow",MATCH(3,_xll.BDS(A382,"BEST_ANALYST_RECS_BULK","headers=n","endcol=9","startcol=9","array=t"),0),"endrow",MATCH(3,_xll.BDS(A382,"BEST_ANALYST_RECS_BULK","headers=n","endcol=9","startcol=9","array=t"),0),"cols=10;rows=1")</f>
        <v>Oddo BHF</v>
      </c>
      <c r="AH382" t="s">
        <v>949</v>
      </c>
      <c r="AI382" t="s">
        <v>25</v>
      </c>
      <c r="AJ382">
        <v>3</v>
      </c>
      <c r="AK382" t="s">
        <v>18</v>
      </c>
      <c r="AL382">
        <v>130</v>
      </c>
      <c r="AM382" t="s">
        <v>19</v>
      </c>
      <c r="AN382" s="2">
        <v>45733</v>
      </c>
      <c r="AO382">
        <v>3</v>
      </c>
      <c r="AP382">
        <v>0</v>
      </c>
    </row>
    <row r="383" spans="1:42" x14ac:dyDescent="0.25">
      <c r="A383" t="s">
        <v>67</v>
      </c>
      <c r="B383">
        <f ca="1">_xll.BDH(A383,"BEST_EPS",$B$2,$B$2,"BEST_FPERIOD_OVERRIDE=1bf","fill=previous","Days=A")</f>
        <v>21.12</v>
      </c>
      <c r="C383">
        <f ca="1">_xll.BDH(A383,"BEST_EPS",$B$2,$B$2,"BEST_FPERIOD_OVERRIDE=2bf","fill=previous","Days=A")</f>
        <v>22.402000000000001</v>
      </c>
      <c r="D383">
        <f ca="1">_xll.BDH(A383,"BEST_EPS",$B$2,$B$2,"BEST_FPERIOD_OVERRIDE=3bf","fill=previous","Days=A")</f>
        <v>23.649000000000001</v>
      </c>
      <c r="E383">
        <f ca="1">_xll.BDH(A383,"BEST_TARGET_PRICE",$B$2,$B$2,"fill=previous","Days=A")</f>
        <v>313.83300000000003</v>
      </c>
      <c r="F383">
        <f ca="1">_xll.BDH($A383,F$6,$B$2,$B$2,"Dir=V","Dts=H")</f>
        <v>306</v>
      </c>
      <c r="G383">
        <f ca="1">_xll.BDH($A383,G$6,$B$2,$B$2,"Dir=V","Dts=H")</f>
        <v>307.8</v>
      </c>
      <c r="H383">
        <f ca="1">_xll.BDH($A383,H$6,$B$2,$B$2,"Dir=V","Dts=H")</f>
        <v>304.7</v>
      </c>
      <c r="I383">
        <f ca="1">_xll.BDH($A383,I$6,$B$2,$B$2,"Dir=V","Dts=H")</f>
        <v>306.10000000000002</v>
      </c>
      <c r="J383" t="s">
        <v>1422</v>
      </c>
      <c r="K383">
        <f t="shared" si="10"/>
        <v>346.33333333333331</v>
      </c>
      <c r="L383">
        <f t="shared" si="11"/>
        <v>315</v>
      </c>
      <c r="M383" t="str">
        <f>_xll.BDS(A383,"BEST_ANALYST_RECS_BULK","headers=n","startrow",MATCH(1,_xll.BDS(A383,"BEST_ANALYST_RECS_BULK","headers=n","endcol=9","startcol=9","array=t"),0),"endrow",MATCH(1,_xll.BDS(A383,"BEST_ANALYST_RECS_BULK","headers=n","endcol=9","startcol=9","array=t"),0),"cols=10;rows=1")</f>
        <v>Kepler Cheuvreux</v>
      </c>
      <c r="N383" t="s">
        <v>945</v>
      </c>
      <c r="O383" t="s">
        <v>20</v>
      </c>
      <c r="P383">
        <v>5</v>
      </c>
      <c r="Q383" t="s">
        <v>18</v>
      </c>
      <c r="R383">
        <v>315</v>
      </c>
      <c r="S383" t="s">
        <v>19</v>
      </c>
      <c r="T383" s="2">
        <v>45729</v>
      </c>
      <c r="U383">
        <v>1</v>
      </c>
      <c r="V383">
        <v>38.01</v>
      </c>
      <c r="W383" t="str">
        <f>_xll.BDS(A383,"BEST_ANALYST_RECS_BULK","headers=n","startrow",MATCH(2,_xll.BDS(A383,"BEST_ANALYST_RECS_BULK","headers=n","endcol=9","startcol=9","array=t"),0),"endrow",MATCH(2,_xll.BDS(A383,"BEST_ANALYST_RECS_BULK","headers=n","endcol=9","startcol=9","array=t"),0),"cols=10;rows=1")</f>
        <v>Bernstein</v>
      </c>
      <c r="X383" t="s">
        <v>1061</v>
      </c>
      <c r="Y383" t="s">
        <v>17</v>
      </c>
      <c r="Z383">
        <v>5</v>
      </c>
      <c r="AA383" t="s">
        <v>18</v>
      </c>
      <c r="AB383">
        <v>345</v>
      </c>
      <c r="AC383" t="s">
        <v>19</v>
      </c>
      <c r="AD383" s="2">
        <v>45735</v>
      </c>
      <c r="AE383">
        <v>2</v>
      </c>
      <c r="AF383">
        <v>33.26</v>
      </c>
      <c r="AG383" t="str">
        <f>_xll.BDS(A383,"BEST_ANALYST_RECS_BULK","headers=n","startrow",MATCH(3,_xll.BDS(A383,"BEST_ANALYST_RECS_BULK","headers=n","endcol=9","startcol=9","array=t"),0),"endrow",MATCH(3,_xll.BDS(A383,"BEST_ANALYST_RECS_BULK","headers=n","endcol=9","startcol=9","array=t"),0),"cols=10;rows=1")</f>
        <v>Morningstar</v>
      </c>
      <c r="AH383" t="s">
        <v>1345</v>
      </c>
      <c r="AI383" t="s">
        <v>20</v>
      </c>
      <c r="AJ383">
        <v>5</v>
      </c>
      <c r="AK383" t="s">
        <v>18</v>
      </c>
      <c r="AL383">
        <v>379</v>
      </c>
      <c r="AM383" t="s">
        <v>19</v>
      </c>
      <c r="AN383" s="2">
        <v>45728</v>
      </c>
      <c r="AO383">
        <v>3</v>
      </c>
      <c r="AP383">
        <v>32.54</v>
      </c>
    </row>
    <row r="384" spans="1:42" x14ac:dyDescent="0.25">
      <c r="A384" t="s">
        <v>161</v>
      </c>
      <c r="B384">
        <f ca="1">_xll.BDH(A384,"BEST_EPS",$B$2,$B$2,"BEST_FPERIOD_OVERRIDE=1bf","fill=previous","Days=A")</f>
        <v>9.9570000000000007</v>
      </c>
      <c r="C384">
        <f ca="1">_xll.BDH(A384,"BEST_EPS",$B$2,$B$2,"BEST_FPERIOD_OVERRIDE=2bf","fill=previous","Days=A")</f>
        <v>10.814</v>
      </c>
      <c r="D384">
        <f ca="1">_xll.BDH(A384,"BEST_EPS",$B$2,$B$2,"BEST_FPERIOD_OVERRIDE=3bf","fill=previous","Days=A")</f>
        <v>11.574999999999999</v>
      </c>
      <c r="E384">
        <f ca="1">_xll.BDH(A384,"BEST_TARGET_PRICE",$B$2,$B$2,"fill=previous","Days=A")</f>
        <v>270.85700000000003</v>
      </c>
      <c r="F384">
        <f ca="1">_xll.BDH($A384,F$6,$B$2,$B$2,"Dir=V","Dts=H")</f>
        <v>288.39999999999998</v>
      </c>
      <c r="G384">
        <f ca="1">_xll.BDH($A384,G$6,$B$2,$B$2,"Dir=V","Dts=H")</f>
        <v>290.39999999999998</v>
      </c>
      <c r="H384">
        <f ca="1">_xll.BDH($A384,H$6,$B$2,$B$2,"Dir=V","Dts=H")</f>
        <v>286</v>
      </c>
      <c r="I384">
        <f ca="1">_xll.BDH($A384,I$6,$B$2,$B$2,"Dir=V","Dts=H")</f>
        <v>288</v>
      </c>
      <c r="J384" t="s">
        <v>1422</v>
      </c>
      <c r="K384">
        <f t="shared" si="10"/>
        <v>295</v>
      </c>
      <c r="L384">
        <f t="shared" si="11"/>
        <v>300</v>
      </c>
      <c r="M384" t="str">
        <f>_xll.BDS(A384,"BEST_ANALYST_RECS_BULK","headers=n","startrow",MATCH(1,_xll.BDS(A384,"BEST_ANALYST_RECS_BULK","headers=n","endcol=9","startcol=9","array=t"),0),"endrow",MATCH(1,_xll.BDS(A384,"BEST_ANALYST_RECS_BULK","headers=n","endcol=9","startcol=9","array=t"),0),"cols=10;rows=1")</f>
        <v>Octavian AG</v>
      </c>
      <c r="N384" t="s">
        <v>1284</v>
      </c>
      <c r="O384" t="s">
        <v>20</v>
      </c>
      <c r="P384">
        <v>5</v>
      </c>
      <c r="Q384" t="s">
        <v>18</v>
      </c>
      <c r="R384">
        <v>300</v>
      </c>
      <c r="S384" t="s">
        <v>22</v>
      </c>
      <c r="T384" s="2">
        <v>45723</v>
      </c>
      <c r="U384">
        <v>1</v>
      </c>
      <c r="V384">
        <v>24.9</v>
      </c>
      <c r="W384" t="str">
        <f>_xll.BDS(A384,"BEST_ANALYST_RECS_BULK","headers=n","startrow",MATCH(2,_xll.BDS(A384,"BEST_ANALYST_RECS_BULK","headers=n","endcol=9","startcol=9","array=t"),0),"endrow",MATCH(2,_xll.BDS(A384,"BEST_ANALYST_RECS_BULK","headers=n","endcol=9","startcol=9","array=t"),0),"cols=10;rows=1")</f>
        <v>Bernstein</v>
      </c>
      <c r="X384" t="s">
        <v>1128</v>
      </c>
      <c r="Y384" t="s">
        <v>17</v>
      </c>
      <c r="Z384">
        <v>5</v>
      </c>
      <c r="AA384" t="s">
        <v>18</v>
      </c>
      <c r="AB384">
        <v>295</v>
      </c>
      <c r="AC384" t="s">
        <v>19</v>
      </c>
      <c r="AD384" s="2">
        <v>45700</v>
      </c>
      <c r="AE384">
        <v>2</v>
      </c>
      <c r="AF384">
        <v>20.3</v>
      </c>
      <c r="AG384" t="str">
        <f>_xll.BDS(A384,"BEST_ANALYST_RECS_BULK","headers=n","startrow",MATCH(3,_xll.BDS(A384,"BEST_ANALYST_RECS_BULK","headers=n","endcol=9","startcol=9","array=t"),0),"endrow",MATCH(3,_xll.BDS(A384,"BEST_ANALYST_RECS_BULK","headers=n","endcol=9","startcol=9","array=t"),0),"cols=10;rows=1")</f>
        <v>Barclays</v>
      </c>
      <c r="AH384" t="s">
        <v>1172</v>
      </c>
      <c r="AI384" t="s">
        <v>24</v>
      </c>
      <c r="AJ384">
        <v>5</v>
      </c>
      <c r="AK384" t="s">
        <v>18</v>
      </c>
      <c r="AL384">
        <v>290</v>
      </c>
      <c r="AM384" t="s">
        <v>19</v>
      </c>
      <c r="AN384" s="2">
        <v>45729</v>
      </c>
      <c r="AO384">
        <v>3</v>
      </c>
      <c r="AP384">
        <v>9.26</v>
      </c>
    </row>
    <row r="385" spans="1:42" x14ac:dyDescent="0.25">
      <c r="A385" t="s">
        <v>149</v>
      </c>
      <c r="B385">
        <f ca="1">_xll.BDH(A385,"BEST_EPS",$B$2,$B$2,"BEST_FPERIOD_OVERRIDE=1bf","fill=previous","Days=A")</f>
        <v>28.927</v>
      </c>
      <c r="C385">
        <f ca="1">_xll.BDH(A385,"BEST_EPS",$B$2,$B$2,"BEST_FPERIOD_OVERRIDE=2bf","fill=previous","Days=A")</f>
        <v>30.747</v>
      </c>
      <c r="D385">
        <f ca="1">_xll.BDH(A385,"BEST_EPS",$B$2,$B$2,"BEST_FPERIOD_OVERRIDE=3bf","fill=previous","Days=A")</f>
        <v>31.216999999999999</v>
      </c>
      <c r="E385">
        <f ca="1">_xll.BDH(A385,"BEST_TARGET_PRICE",$B$2,$B$2,"fill=previous","Days=A")</f>
        <v>545.93299999999999</v>
      </c>
      <c r="F385">
        <f ca="1">_xll.BDH($A385,F$6,$B$2,$B$2,"Dir=V","Dts=H")</f>
        <v>522.5</v>
      </c>
      <c r="G385">
        <f ca="1">_xll.BDH($A385,G$6,$B$2,$B$2,"Dir=V","Dts=H")</f>
        <v>526</v>
      </c>
      <c r="H385">
        <f ca="1">_xll.BDH($A385,H$6,$B$2,$B$2,"Dir=V","Dts=H")</f>
        <v>522.5</v>
      </c>
      <c r="I385">
        <f ca="1">_xll.BDH($A385,I$6,$B$2,$B$2,"Dir=V","Dts=H")</f>
        <v>522.5</v>
      </c>
      <c r="J385" t="s">
        <v>1422</v>
      </c>
      <c r="K385">
        <f t="shared" si="10"/>
        <v>623</v>
      </c>
      <c r="L385">
        <f t="shared" si="11"/>
        <v>639</v>
      </c>
      <c r="M385" t="str">
        <f>_xll.BDS(A385,"BEST_ANALYST_RECS_BULK","headers=n","startrow",MATCH(1,_xll.BDS(A385,"BEST_ANALYST_RECS_BULK","headers=n","endcol=9","startcol=9","array=t"),0),"endrow",MATCH(1,_xll.BDS(A385,"BEST_ANALYST_RECS_BULK","headers=n","endcol=9","startcol=9","array=t"),0),"cols=10;rows=1")</f>
        <v>AlphaValue/Baader Europe</v>
      </c>
      <c r="N385" t="s">
        <v>863</v>
      </c>
      <c r="O385" t="s">
        <v>832</v>
      </c>
      <c r="P385">
        <v>4</v>
      </c>
      <c r="Q385" t="s">
        <v>18</v>
      </c>
      <c r="R385">
        <v>639</v>
      </c>
      <c r="S385" t="s">
        <v>27</v>
      </c>
      <c r="T385" s="2">
        <v>45735</v>
      </c>
      <c r="U385">
        <v>1</v>
      </c>
      <c r="V385">
        <v>19.39</v>
      </c>
      <c r="W385" t="str">
        <f>_xll.BDS(A385,"BEST_ANALYST_RECS_BULK","headers=n","startrow",MATCH(2,_xll.BDS(A385,"BEST_ANALYST_RECS_BULK","headers=n","endcol=9","startcol=9","array=t"),0),"endrow",MATCH(2,_xll.BDS(A385,"BEST_ANALYST_RECS_BULK","headers=n","endcol=9","startcol=9","array=t"),0),"cols=10;rows=1")</f>
        <v>Morgan Stanley</v>
      </c>
      <c r="X385" t="s">
        <v>1173</v>
      </c>
      <c r="Y385" t="s">
        <v>1111</v>
      </c>
      <c r="Z385">
        <v>5</v>
      </c>
      <c r="AA385" t="s">
        <v>18</v>
      </c>
      <c r="AB385">
        <v>730</v>
      </c>
      <c r="AC385" t="s">
        <v>22</v>
      </c>
      <c r="AD385" s="2">
        <v>45728</v>
      </c>
      <c r="AE385">
        <v>2</v>
      </c>
      <c r="AF385">
        <v>2.5099999999999998</v>
      </c>
      <c r="AG385" t="str">
        <f>_xll.BDS(A385,"BEST_ANALYST_RECS_BULK","headers=n","startrow",MATCH(3,_xll.BDS(A385,"BEST_ANALYST_RECS_BULK","headers=n","endcol=9","startcol=9","array=t"),0),"endrow",MATCH(3,_xll.BDS(A385,"BEST_ANALYST_RECS_BULK","headers=n","endcol=9","startcol=9","array=t"),0),"cols=10;rows=1")</f>
        <v>Research Partners AG</v>
      </c>
      <c r="AH385" t="s">
        <v>1441</v>
      </c>
      <c r="AI385" t="s">
        <v>28</v>
      </c>
      <c r="AJ385">
        <v>3</v>
      </c>
      <c r="AK385" t="s">
        <v>18</v>
      </c>
      <c r="AL385">
        <v>500</v>
      </c>
      <c r="AM385" t="s">
        <v>22</v>
      </c>
      <c r="AN385" s="2">
        <v>45709</v>
      </c>
      <c r="AO385">
        <v>3</v>
      </c>
      <c r="AP385">
        <v>0</v>
      </c>
    </row>
    <row r="386" spans="1:42" x14ac:dyDescent="0.25">
      <c r="A386" t="s">
        <v>207</v>
      </c>
      <c r="B386">
        <f ca="1">_xll.BDH(A386,"BEST_EPS",$B$2,$B$2,"BEST_FPERIOD_OVERRIDE=1bf","fill=previous","Days=A")</f>
        <v>3.294</v>
      </c>
      <c r="C386">
        <f ca="1">_xll.BDH(A386,"BEST_EPS",$B$2,$B$2,"BEST_FPERIOD_OVERRIDE=2bf","fill=previous","Days=A")</f>
        <v>3.831</v>
      </c>
      <c r="D386">
        <f ca="1">_xll.BDH(A386,"BEST_EPS",$B$2,$B$2,"BEST_FPERIOD_OVERRIDE=3bf","fill=previous","Days=A")</f>
        <v>4.3289999999999997</v>
      </c>
      <c r="E386">
        <f ca="1">_xll.BDH(A386,"BEST_TARGET_PRICE",$B$2,$B$2,"fill=previous","Days=A")</f>
        <v>44.787999999999997</v>
      </c>
      <c r="F386">
        <f ca="1">_xll.BDH($A386,F$6,$B$2,$B$2,"Dir=V","Dts=H")</f>
        <v>37.15</v>
      </c>
      <c r="G386">
        <f ca="1">_xll.BDH($A386,G$6,$B$2,$B$2,"Dir=V","Dts=H")</f>
        <v>37.82</v>
      </c>
      <c r="H386">
        <f ca="1">_xll.BDH($A386,H$6,$B$2,$B$2,"Dir=V","Dts=H")</f>
        <v>36.89</v>
      </c>
      <c r="I386">
        <f ca="1">_xll.BDH($A386,I$6,$B$2,$B$2,"Dir=V","Dts=H")</f>
        <v>37.659999999999997</v>
      </c>
      <c r="J386" t="s">
        <v>1422</v>
      </c>
      <c r="K386">
        <f t="shared" si="10"/>
        <v>46.4</v>
      </c>
      <c r="L386">
        <f t="shared" si="11"/>
        <v>46.2</v>
      </c>
      <c r="M386" t="str">
        <f>_xll.BDS(A386,"BEST_ANALYST_RECS_BULK","headers=n","startrow",MATCH(1,_xll.BDS(A386,"BEST_ANALYST_RECS_BULK","headers=n","endcol=9","startcol=9","array=t"),0),"endrow",MATCH(1,_xll.BDS(A386,"BEST_ANALYST_RECS_BULK","headers=n","endcol=9","startcol=9","array=t"),0),"cols=10;rows=1")</f>
        <v>AlphaValue/Baader Europe</v>
      </c>
      <c r="N386" t="s">
        <v>939</v>
      </c>
      <c r="O386" t="s">
        <v>832</v>
      </c>
      <c r="P386">
        <v>4</v>
      </c>
      <c r="Q386" t="s">
        <v>18</v>
      </c>
      <c r="R386">
        <v>46.2</v>
      </c>
      <c r="S386" t="s">
        <v>27</v>
      </c>
      <c r="T386" s="2">
        <v>45722</v>
      </c>
      <c r="U386">
        <v>1</v>
      </c>
      <c r="V386">
        <v>68.150000000000006</v>
      </c>
      <c r="W386" t="str">
        <f>_xll.BDS(A386,"BEST_ANALYST_RECS_BULK","headers=n","startrow",MATCH(2,_xll.BDS(A386,"BEST_ANALYST_RECS_BULK","headers=n","endcol=9","startcol=9","array=t"),0),"endrow",MATCH(2,_xll.BDS(A386,"BEST_ANALYST_RECS_BULK","headers=n","endcol=9","startcol=9","array=t"),0),"cols=10;rows=1")</f>
        <v>BNP Paribas Exane</v>
      </c>
      <c r="X386" t="s">
        <v>1245</v>
      </c>
      <c r="Y386" t="s">
        <v>25</v>
      </c>
      <c r="Z386">
        <v>3</v>
      </c>
      <c r="AA386" t="s">
        <v>18</v>
      </c>
      <c r="AB386">
        <v>41</v>
      </c>
      <c r="AC386" t="s">
        <v>19</v>
      </c>
      <c r="AD386" s="2">
        <v>45728</v>
      </c>
      <c r="AE386">
        <v>2</v>
      </c>
      <c r="AF386">
        <v>40.64</v>
      </c>
      <c r="AG386" t="str">
        <f>_xll.BDS(A386,"BEST_ANALYST_RECS_BULK","headers=n","startrow",MATCH(3,_xll.BDS(A386,"BEST_ANALYST_RECS_BULK","headers=n","endcol=9","startcol=9","array=t"),0),"endrow",MATCH(3,_xll.BDS(A386,"BEST_ANALYST_RECS_BULK","headers=n","endcol=9","startcol=9","array=t"),0),"cols=10;rows=1")</f>
        <v>Bernstein</v>
      </c>
      <c r="AH386" t="s">
        <v>1060</v>
      </c>
      <c r="AI386" t="s">
        <v>17</v>
      </c>
      <c r="AJ386">
        <v>5</v>
      </c>
      <c r="AK386" t="s">
        <v>18</v>
      </c>
      <c r="AL386">
        <v>52</v>
      </c>
      <c r="AM386" t="s">
        <v>19</v>
      </c>
      <c r="AN386" s="2">
        <v>45727</v>
      </c>
      <c r="AO386">
        <v>3</v>
      </c>
      <c r="AP386">
        <v>39.18</v>
      </c>
    </row>
    <row r="387" spans="1:42" x14ac:dyDescent="0.25">
      <c r="A387" t="s">
        <v>307</v>
      </c>
      <c r="B387">
        <f ca="1">_xll.BDH(A387,"BEST_EPS",$B$2,$B$2,"BEST_FPERIOD_OVERRIDE=1bf","fill=previous","Days=A")</f>
        <v>40.670999999999999</v>
      </c>
      <c r="C387">
        <f ca="1">_xll.BDH(A387,"BEST_EPS",$B$2,$B$2,"BEST_FPERIOD_OVERRIDE=2bf","fill=previous","Days=A")</f>
        <v>45.927999999999997</v>
      </c>
      <c r="D387">
        <f ca="1">_xll.BDH(A387,"BEST_EPS",$B$2,$B$2,"BEST_FPERIOD_OVERRIDE=3bf","fill=previous","Days=A")</f>
        <v>51.692</v>
      </c>
      <c r="E387">
        <f ca="1">_xll.BDH(A387,"BEST_TARGET_PRICE",$B$2,$B$2,"fill=previous","Days=A")</f>
        <v>1140.615</v>
      </c>
      <c r="F387">
        <f ca="1">_xll.BDH($A387,F$6,$B$2,$B$2,"Dir=V","Dts=H")</f>
        <v>910</v>
      </c>
      <c r="G387">
        <f ca="1">_xll.BDH($A387,G$6,$B$2,$B$2,"Dir=V","Dts=H")</f>
        <v>915</v>
      </c>
      <c r="H387">
        <f ca="1">_xll.BDH($A387,H$6,$B$2,$B$2,"Dir=V","Dts=H")</f>
        <v>903</v>
      </c>
      <c r="I387">
        <f ca="1">_xll.BDH($A387,I$6,$B$2,$B$2,"Dir=V","Dts=H")</f>
        <v>907</v>
      </c>
      <c r="J387" t="s">
        <v>1422</v>
      </c>
      <c r="K387">
        <f t="shared" si="10"/>
        <v>1165</v>
      </c>
      <c r="L387">
        <f t="shared" si="11"/>
        <v>975</v>
      </c>
      <c r="M387" t="str">
        <f>_xll.BDS(A387,"BEST_ANALYST_RECS_BULK","headers=n","startrow",MATCH(1,_xll.BDS(A387,"BEST_ANALYST_RECS_BULK","headers=n","endcol=9","startcol=9","array=t"),0),"endrow",MATCH(1,_xll.BDS(A387,"BEST_ANALYST_RECS_BULK","headers=n","endcol=9","startcol=9","array=t"),0),"cols=10;rows=1")</f>
        <v>Stifel</v>
      </c>
      <c r="N387" t="s">
        <v>1307</v>
      </c>
      <c r="O387" t="s">
        <v>28</v>
      </c>
      <c r="P387">
        <v>3</v>
      </c>
      <c r="Q387" t="s">
        <v>23</v>
      </c>
      <c r="R387">
        <v>975</v>
      </c>
      <c r="S387" t="s">
        <v>19</v>
      </c>
      <c r="T387" s="2">
        <v>45714</v>
      </c>
      <c r="U387">
        <v>1</v>
      </c>
      <c r="V387">
        <v>25.29</v>
      </c>
      <c r="W387" t="str">
        <f>_xll.BDS(A387,"BEST_ANALYST_RECS_BULK","headers=n","startrow",MATCH(2,_xll.BDS(A387,"BEST_ANALYST_RECS_BULK","headers=n","endcol=9","startcol=9","array=t"),0),"endrow",MATCH(2,_xll.BDS(A387,"BEST_ANALYST_RECS_BULK","headers=n","endcol=9","startcol=9","array=t"),0),"cols=10;rows=1")</f>
        <v>Octavian AG</v>
      </c>
      <c r="X387" t="s">
        <v>1317</v>
      </c>
      <c r="Y387" t="s">
        <v>28</v>
      </c>
      <c r="Z387">
        <v>3</v>
      </c>
      <c r="AA387" t="s">
        <v>18</v>
      </c>
      <c r="AB387">
        <v>1100</v>
      </c>
      <c r="AC387" t="s">
        <v>19</v>
      </c>
      <c r="AD387" s="2">
        <v>45708</v>
      </c>
      <c r="AE387">
        <v>2</v>
      </c>
      <c r="AF387">
        <v>0</v>
      </c>
      <c r="AG387" t="str">
        <f>_xll.BDS(A387,"BEST_ANALYST_RECS_BULK","headers=n","startrow",MATCH(3,_xll.BDS(A387,"BEST_ANALYST_RECS_BULK","headers=n","endcol=9","startcol=9","array=t"),0),"endrow",MATCH(3,_xll.BDS(A387,"BEST_ANALYST_RECS_BULK","headers=n","endcol=9","startcol=9","array=t"),0),"cols=10;rows=1")</f>
        <v>Bernstein</v>
      </c>
      <c r="AH387" t="s">
        <v>1061</v>
      </c>
      <c r="AI387" t="s">
        <v>17</v>
      </c>
      <c r="AJ387">
        <v>5</v>
      </c>
      <c r="AK387" t="s">
        <v>18</v>
      </c>
      <c r="AL387">
        <v>1420</v>
      </c>
      <c r="AM387" t="s">
        <v>19</v>
      </c>
      <c r="AN387" s="2">
        <v>45713</v>
      </c>
      <c r="AO387">
        <v>3</v>
      </c>
      <c r="AP387">
        <v>-1.1100000000000001</v>
      </c>
    </row>
    <row r="388" spans="1:42" x14ac:dyDescent="0.25">
      <c r="A388" t="s">
        <v>189</v>
      </c>
      <c r="B388">
        <f ca="1">_xll.BDH(A388,"BEST_EPS",$B$2,$B$2,"BEST_FPERIOD_OVERRIDE=1bf","fill=previous","Days=A")</f>
        <v>4.0490000000000004</v>
      </c>
      <c r="C388">
        <f ca="1">_xll.BDH(A388,"BEST_EPS",$B$2,$B$2,"BEST_FPERIOD_OVERRIDE=2bf","fill=previous","Days=A")</f>
        <v>4.3920000000000003</v>
      </c>
      <c r="D388">
        <f ca="1">_xll.BDH(A388,"BEST_EPS",$B$2,$B$2,"BEST_FPERIOD_OVERRIDE=3bf","fill=previous","Days=A")</f>
        <v>4.7110000000000003</v>
      </c>
      <c r="E388">
        <f ca="1">_xll.BDH(A388,"BEST_TARGET_PRICE",$B$2,$B$2,"fill=previous","Days=A")</f>
        <v>96.728999999999999</v>
      </c>
      <c r="F388">
        <f ca="1">_xll.BDH($A388,F$6,$B$2,$B$2,"Dir=V","Dts=H")</f>
        <v>88.04</v>
      </c>
      <c r="G388">
        <f ca="1">_xll.BDH($A388,G$6,$B$2,$B$2,"Dir=V","Dts=H")</f>
        <v>89.04</v>
      </c>
      <c r="H388">
        <f ca="1">_xll.BDH($A388,H$6,$B$2,$B$2,"Dir=V","Dts=H")</f>
        <v>87.78</v>
      </c>
      <c r="I388">
        <f ca="1">_xll.BDH($A388,I$6,$B$2,$B$2,"Dir=V","Dts=H")</f>
        <v>88.56</v>
      </c>
      <c r="J388" t="s">
        <v>1422</v>
      </c>
      <c r="K388">
        <f t="shared" si="10"/>
        <v>93.333333333333329</v>
      </c>
      <c r="L388">
        <f t="shared" si="11"/>
        <v>94</v>
      </c>
      <c r="M388" t="str">
        <f>_xll.BDS(A388,"BEST_ANALYST_RECS_BULK","headers=n","startrow",MATCH(1,_xll.BDS(A388,"BEST_ANALYST_RECS_BULK","headers=n","endcol=9","startcol=9","array=t"),0),"endrow",MATCH(1,_xll.BDS(A388,"BEST_ANALYST_RECS_BULK","headers=n","endcol=9","startcol=9","array=t"),0),"cols=10;rows=1")</f>
        <v>BNP Paribas Exane</v>
      </c>
      <c r="N388" t="s">
        <v>862</v>
      </c>
      <c r="O388" t="s">
        <v>25</v>
      </c>
      <c r="P388">
        <v>3</v>
      </c>
      <c r="Q388" t="s">
        <v>18</v>
      </c>
      <c r="R388">
        <v>94</v>
      </c>
      <c r="S388" t="s">
        <v>19</v>
      </c>
      <c r="T388" s="2">
        <v>45730</v>
      </c>
      <c r="U388">
        <v>1</v>
      </c>
      <c r="V388">
        <v>14.11</v>
      </c>
      <c r="W388" t="str">
        <f>_xll.BDS(A388,"BEST_ANALYST_RECS_BULK","headers=n","startrow",MATCH(2,_xll.BDS(A388,"BEST_ANALYST_RECS_BULK","headers=n","endcol=9","startcol=9","array=t"),0),"endrow",MATCH(2,_xll.BDS(A388,"BEST_ANALYST_RECS_BULK","headers=n","endcol=9","startcol=9","array=t"),0),"cols=10;rows=1")</f>
        <v>JP Morgan</v>
      </c>
      <c r="X388" t="s">
        <v>1161</v>
      </c>
      <c r="Y388" t="s">
        <v>24</v>
      </c>
      <c r="Z388">
        <v>5</v>
      </c>
      <c r="AA388" t="s">
        <v>18</v>
      </c>
      <c r="AB388">
        <v>103</v>
      </c>
      <c r="AC388" t="s">
        <v>19</v>
      </c>
      <c r="AD388" s="2">
        <v>45700</v>
      </c>
      <c r="AE388">
        <v>2</v>
      </c>
      <c r="AF388">
        <v>10.039999999999999</v>
      </c>
      <c r="AG388" t="e">
        <f>_xll.BDS(A388,"BEST_ANALYST_RECS_BULK","headers=n","startrow",MATCH(3,_xll.BDS(A388,"BEST_ANALYST_RECS_BULK","headers=n","endcol=9","startcol=9","array=t"),0),"endrow",MATCH(3,_xll.BDS(A388,"BEST_ANALYST_RECS_BULK","headers=n","endcol=9","startcol=9","array=t"),0),"cols=10;rows=1")</f>
        <v>#N/A</v>
      </c>
      <c r="AH388" t="s">
        <v>1321</v>
      </c>
      <c r="AI388" t="s">
        <v>39</v>
      </c>
      <c r="AJ388">
        <v>1</v>
      </c>
      <c r="AK388" t="s">
        <v>18</v>
      </c>
      <c r="AL388">
        <v>83</v>
      </c>
      <c r="AM388" t="s">
        <v>22</v>
      </c>
      <c r="AN388" s="2">
        <v>45701</v>
      </c>
      <c r="AO388">
        <v>3</v>
      </c>
      <c r="AP388">
        <v>7.3</v>
      </c>
    </row>
    <row r="389" spans="1:42" x14ac:dyDescent="0.25">
      <c r="A389" t="s">
        <v>283</v>
      </c>
      <c r="B389">
        <f ca="1">_xll.BDH(A389,"BEST_EPS",$B$2,$B$2,"BEST_FPERIOD_OVERRIDE=1bf","fill=previous","Days=A")</f>
        <v>0.877</v>
      </c>
      <c r="C389">
        <f ca="1">_xll.BDH(A389,"BEST_EPS",$B$2,$B$2,"BEST_FPERIOD_OVERRIDE=2bf","fill=previous","Days=A")</f>
        <v>0.99099999999999999</v>
      </c>
      <c r="D389">
        <f ca="1">_xll.BDH(A389,"BEST_EPS",$B$2,$B$2,"BEST_FPERIOD_OVERRIDE=3bf","fill=previous","Days=A")</f>
        <v>1.1000000000000001</v>
      </c>
      <c r="E389">
        <f ca="1">_xll.BDH(A389,"BEST_TARGET_PRICE",$B$2,$B$2,"fill=previous","Days=A")</f>
        <v>22.213999999999999</v>
      </c>
      <c r="F389">
        <f ca="1">_xll.BDH($A389,F$6,$B$2,$B$2,"Dir=V","Dts=H")</f>
        <v>18.07</v>
      </c>
      <c r="G389">
        <f ca="1">_xll.BDH($A389,G$6,$B$2,$B$2,"Dir=V","Dts=H")</f>
        <v>18.16</v>
      </c>
      <c r="H389">
        <f ca="1">_xll.BDH($A389,H$6,$B$2,$B$2,"Dir=V","Dts=H")</f>
        <v>17.920000000000002</v>
      </c>
      <c r="I389">
        <f ca="1">_xll.BDH($A389,I$6,$B$2,$B$2,"Dir=V","Dts=H")</f>
        <v>18.05</v>
      </c>
      <c r="J389" t="s">
        <v>1422</v>
      </c>
      <c r="K389">
        <f t="shared" si="10"/>
        <v>19.600000000000001</v>
      </c>
      <c r="L389">
        <f t="shared" si="11"/>
        <v>21</v>
      </c>
      <c r="M389" t="str">
        <f>_xll.BDS(A389,"BEST_ANALYST_RECS_BULK","headers=n","startrow",MATCH(1,_xll.BDS(A389,"BEST_ANALYST_RECS_BULK","headers=n","endcol=9","startcol=9","array=t"),0),"endrow",MATCH(1,_xll.BDS(A389,"BEST_ANALYST_RECS_BULK","headers=n","endcol=9","startcol=9","array=t"),0),"cols=10;rows=1")</f>
        <v>ISS-EVA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tr">
        <f>_xll.BDS(A389,"BEST_ANALYST_RECS_BULK","headers=n","startrow",MATCH(2,_xll.BDS(A389,"BEST_ANALYST_RECS_BULK","headers=n","endcol=9","startcol=9","array=t"),0),"endrow",MATCH(2,_xll.BDS(A389,"BEST_ANALYST_RECS_BULK","headers=n","endcol=9","startcol=9","array=t"),0),"cols=10;rows=1")</f>
        <v>Barclays</v>
      </c>
      <c r="X389" t="s">
        <v>1233</v>
      </c>
      <c r="Y389" t="s">
        <v>24</v>
      </c>
      <c r="Z389">
        <v>5</v>
      </c>
      <c r="AA389" t="s">
        <v>18</v>
      </c>
      <c r="AB389">
        <v>21</v>
      </c>
      <c r="AC389" t="s">
        <v>19</v>
      </c>
      <c r="AD389" s="2">
        <v>45716</v>
      </c>
      <c r="AE389">
        <v>2</v>
      </c>
      <c r="AF389">
        <v>4.9400000000000004</v>
      </c>
      <c r="AG389" t="str">
        <f>_xll.BDS(A389,"BEST_ANALYST_RECS_BULK","headers=n","startrow",MATCH(3,_xll.BDS(A389,"BEST_ANALYST_RECS_BULK","headers=n","endcol=9","startcol=9","array=t"),0),"endrow",MATCH(3,_xll.BDS(A389,"BEST_ANALYST_RECS_BULK","headers=n","endcol=9","startcol=9","array=t"),0),"cols=10;rows=1")</f>
        <v>BNP Paribas Exane</v>
      </c>
      <c r="AH389" t="s">
        <v>1351</v>
      </c>
      <c r="AI389" t="s">
        <v>25</v>
      </c>
      <c r="AJ389">
        <v>3</v>
      </c>
      <c r="AK389" t="s">
        <v>18</v>
      </c>
      <c r="AL389">
        <v>18.2</v>
      </c>
      <c r="AM389" t="s">
        <v>19</v>
      </c>
      <c r="AN389" s="2">
        <v>45734</v>
      </c>
      <c r="AO389">
        <v>3</v>
      </c>
      <c r="AP389">
        <v>2.02</v>
      </c>
    </row>
    <row r="390" spans="1:42" x14ac:dyDescent="0.25">
      <c r="A390" t="s">
        <v>109</v>
      </c>
      <c r="B390">
        <f ca="1">_xll.BDH(A390,"BEST_EPS",$B$2,$B$2,"BEST_FPERIOD_OVERRIDE=1bf","fill=previous","Days=A")</f>
        <v>8.6120000000000001</v>
      </c>
      <c r="C390">
        <f ca="1">_xll.BDH(A390,"BEST_EPS",$B$2,$B$2,"BEST_FPERIOD_OVERRIDE=2bf","fill=previous","Days=A")</f>
        <v>9.6549999999999994</v>
      </c>
      <c r="D390">
        <f ca="1">_xll.BDH(A390,"BEST_EPS",$B$2,$B$2,"BEST_FPERIOD_OVERRIDE=3bf","fill=previous","Days=A")</f>
        <v>10.67</v>
      </c>
      <c r="E390">
        <f ca="1">_xll.BDH(A390,"BEST_TARGET_PRICE",$B$2,$B$2,"fill=previous","Days=A")</f>
        <v>269.435</v>
      </c>
      <c r="F390">
        <f ca="1">_xll.BDH($A390,F$6,$B$2,$B$2,"Dir=V","Dts=H")</f>
        <v>230.3</v>
      </c>
      <c r="G390">
        <f ca="1">_xll.BDH($A390,G$6,$B$2,$B$2,"Dir=V","Dts=H")</f>
        <v>232.3</v>
      </c>
      <c r="H390">
        <f ca="1">_xll.BDH($A390,H$6,$B$2,$B$2,"Dir=V","Dts=H")</f>
        <v>227.8</v>
      </c>
      <c r="I390">
        <f ca="1">_xll.BDH($A390,I$6,$B$2,$B$2,"Dir=V","Dts=H")</f>
        <v>231.2</v>
      </c>
      <c r="J390" t="s">
        <v>1422</v>
      </c>
      <c r="K390">
        <f t="shared" si="10"/>
        <v>224.33333333333334</v>
      </c>
      <c r="L390">
        <f t="shared" si="11"/>
        <v>213</v>
      </c>
      <c r="M390" t="str">
        <f>_xll.BDS(A390,"BEST_ANALYST_RECS_BULK","headers=n","startrow",MATCH(1,_xll.BDS(A390,"BEST_ANALYST_RECS_BULK","headers=n","endcol=9","startcol=9","array=t"),0),"endrow",MATCH(1,_xll.BDS(A390,"BEST_ANALYST_RECS_BULK","headers=n","endcol=9","startcol=9","array=t"),0),"cols=10;rows=1")</f>
        <v>BNP Paribas Exane</v>
      </c>
      <c r="N390" t="s">
        <v>872</v>
      </c>
      <c r="O390" t="s">
        <v>39</v>
      </c>
      <c r="P390">
        <v>1</v>
      </c>
      <c r="Q390" t="s">
        <v>18</v>
      </c>
      <c r="R390">
        <v>213</v>
      </c>
      <c r="S390" t="s">
        <v>19</v>
      </c>
      <c r="T390" s="2">
        <v>45735</v>
      </c>
      <c r="U390">
        <v>1</v>
      </c>
      <c r="V390">
        <v>16.29</v>
      </c>
      <c r="W390" t="str">
        <f>_xll.BDS(A390,"BEST_ANALYST_RECS_BULK","headers=n","startrow",MATCH(2,_xll.BDS(A390,"BEST_ANALYST_RECS_BULK","headers=n","endcol=9","startcol=9","array=t"),0),"endrow",MATCH(2,_xll.BDS(A390,"BEST_ANALYST_RECS_BULK","headers=n","endcol=9","startcol=9","array=t"),0),"cols=10;rows=1")</f>
        <v>Morningstar</v>
      </c>
      <c r="X390" t="s">
        <v>932</v>
      </c>
      <c r="Y390" t="s">
        <v>28</v>
      </c>
      <c r="Z390">
        <v>3</v>
      </c>
      <c r="AA390" t="s">
        <v>18</v>
      </c>
      <c r="AB390">
        <v>230</v>
      </c>
      <c r="AC390" t="s">
        <v>19</v>
      </c>
      <c r="AD390" s="2">
        <v>45709</v>
      </c>
      <c r="AE390">
        <v>2</v>
      </c>
      <c r="AF390">
        <v>11.24</v>
      </c>
      <c r="AG390" t="e">
        <f>_xll.BDS(A390,"BEST_ANALYST_RECS_BULK","headers=n","startrow",MATCH(3,_xll.BDS(A390,"BEST_ANALYST_RECS_BULK","headers=n","endcol=9","startcol=9","array=t"),0),"endrow",MATCH(3,_xll.BDS(A390,"BEST_ANALYST_RECS_BULK","headers=n","endcol=9","startcol=9","array=t"),0),"cols=10;rows=1")</f>
        <v>#N/A</v>
      </c>
      <c r="AH390" t="s">
        <v>932</v>
      </c>
      <c r="AI390" t="s">
        <v>28</v>
      </c>
      <c r="AJ390">
        <v>3</v>
      </c>
      <c r="AK390" t="s">
        <v>18</v>
      </c>
      <c r="AL390">
        <v>230</v>
      </c>
      <c r="AM390" t="s">
        <v>19</v>
      </c>
      <c r="AN390" s="2">
        <v>45709</v>
      </c>
      <c r="AO390">
        <v>3</v>
      </c>
      <c r="AP390">
        <v>11.24</v>
      </c>
    </row>
    <row r="391" spans="1:42" x14ac:dyDescent="0.25">
      <c r="A391" t="s">
        <v>167</v>
      </c>
      <c r="B391">
        <f ca="1">_xll.BDH(A391,"BEST_EPS",$B$2,$B$2,"BEST_FPERIOD_OVERRIDE=1bf","fill=previous","Days=A")</f>
        <v>44.52</v>
      </c>
      <c r="C391">
        <f ca="1">_xll.BDH(A391,"BEST_EPS",$B$2,$B$2,"BEST_FPERIOD_OVERRIDE=2bf","fill=previous","Days=A")</f>
        <v>47.436</v>
      </c>
      <c r="D391">
        <f ca="1">_xll.BDH(A391,"BEST_EPS",$B$2,$B$2,"BEST_FPERIOD_OVERRIDE=3bf","fill=previous","Days=A")</f>
        <v>49.140999999999998</v>
      </c>
      <c r="E391">
        <f ca="1">_xll.BDH(A391,"BEST_TARGET_PRICE",$B$2,$B$2,"fill=previous","Days=A")</f>
        <v>714.26700000000005</v>
      </c>
      <c r="F391">
        <f ca="1">_xll.BDH($A391,F$6,$B$2,$B$2,"Dir=V","Dts=H")</f>
        <v>785</v>
      </c>
      <c r="G391">
        <f ca="1">_xll.BDH($A391,G$6,$B$2,$B$2,"Dir=V","Dts=H")</f>
        <v>790.6</v>
      </c>
      <c r="H391">
        <f ca="1">_xll.BDH($A391,H$6,$B$2,$B$2,"Dir=V","Dts=H")</f>
        <v>781.2</v>
      </c>
      <c r="I391">
        <f ca="1">_xll.BDH($A391,I$6,$B$2,$B$2,"Dir=V","Dts=H")</f>
        <v>787.4</v>
      </c>
      <c r="J391" t="s">
        <v>1422</v>
      </c>
      <c r="K391">
        <f t="shared" si="10"/>
        <v>695</v>
      </c>
      <c r="L391">
        <f t="shared" si="11"/>
        <v>630</v>
      </c>
      <c r="M391" t="str">
        <f>_xll.BDS(A391,"BEST_ANALYST_RECS_BULK","headers=n","startrow",MATCH(1,_xll.BDS(A391,"BEST_ANALYST_RECS_BULK","headers=n","endcol=9","startcol=9","array=t"),0),"endrow",MATCH(1,_xll.BDS(A391,"BEST_ANALYST_RECS_BULK","headers=n","endcol=9","startcol=9","array=t"),0),"cols=10;rows=1")</f>
        <v>Barclays</v>
      </c>
      <c r="N391" t="s">
        <v>1360</v>
      </c>
      <c r="O391" t="s">
        <v>24</v>
      </c>
      <c r="P391">
        <v>5</v>
      </c>
      <c r="Q391" t="s">
        <v>18</v>
      </c>
      <c r="R391">
        <v>630</v>
      </c>
      <c r="S391" t="s">
        <v>19</v>
      </c>
      <c r="T391" s="2">
        <v>45730</v>
      </c>
      <c r="U391">
        <v>1</v>
      </c>
      <c r="V391">
        <v>29.03</v>
      </c>
      <c r="W391" t="e">
        <f>_xll.BDS(A391,"BEST_ANALYST_RECS_BULK","headers=n","startrow",MATCH(2,_xll.BDS(A391,"BEST_ANALYST_RECS_BULK","headers=n","endcol=9","startcol=9","array=t"),0),"endrow",MATCH(2,_xll.BDS(A391,"BEST_ANALYST_RECS_BULK","headers=n","endcol=9","startcol=9","array=t"),0),"cols=10;rows=1")</f>
        <v>#N/A</v>
      </c>
      <c r="X391" t="s">
        <v>951</v>
      </c>
      <c r="Y391" t="s">
        <v>20</v>
      </c>
      <c r="Z391">
        <v>5</v>
      </c>
      <c r="AA391" t="s">
        <v>18</v>
      </c>
      <c r="AB391">
        <v>760</v>
      </c>
      <c r="AC391" t="s">
        <v>22</v>
      </c>
      <c r="AD391" s="2">
        <v>45730</v>
      </c>
      <c r="AE391">
        <v>2</v>
      </c>
      <c r="AF391">
        <v>29.71</v>
      </c>
      <c r="AG391" t="str">
        <f>_xll.BDS(A391,"BEST_ANALYST_RECS_BULK","headers=n","startrow",MATCH(3,_xll.BDS(A391,"BEST_ANALYST_RECS_BULK","headers=n","endcol=9","startcol=9","array=t"),0),"endrow",MATCH(3,_xll.BDS(A391,"BEST_ANALYST_RECS_BULK","headers=n","endcol=9","startcol=9","array=t"),0),"cols=10;rows=1")</f>
        <v>Sadif Investment Analytics</v>
      </c>
      <c r="AH391" t="s">
        <v>32</v>
      </c>
      <c r="AI391" t="s">
        <v>30</v>
      </c>
      <c r="AJ391">
        <v>1</v>
      </c>
      <c r="AK391" t="s">
        <v>26</v>
      </c>
      <c r="AL391" t="s">
        <v>29</v>
      </c>
      <c r="AM391" t="s">
        <v>19</v>
      </c>
      <c r="AN391" s="2">
        <v>45728</v>
      </c>
      <c r="AO391">
        <v>3</v>
      </c>
      <c r="AP391">
        <v>15.54</v>
      </c>
    </row>
    <row r="392" spans="1:42" x14ac:dyDescent="0.25">
      <c r="A392" t="s">
        <v>195</v>
      </c>
      <c r="B392">
        <f ca="1">_xll.BDH(A392,"BEST_EPS",$B$2,$B$2,"BEST_FPERIOD_OVERRIDE=1bf","fill=previous","Days=A")</f>
        <v>11.590999999999999</v>
      </c>
      <c r="C392">
        <f ca="1">_xll.BDH(A392,"BEST_EPS",$B$2,$B$2,"BEST_FPERIOD_OVERRIDE=2bf","fill=previous","Days=A")</f>
        <v>13.228999999999999</v>
      </c>
      <c r="D392">
        <f ca="1">_xll.BDH(A392,"BEST_EPS",$B$2,$B$2,"BEST_FPERIOD_OVERRIDE=3bf","fill=previous","Days=A")</f>
        <v>14.946999999999999</v>
      </c>
      <c r="E392">
        <f ca="1">_xll.BDH(A392,"BEST_TARGET_PRICE",$B$2,$B$2,"fill=previous","Days=A")</f>
        <v>287.41699999999997</v>
      </c>
      <c r="F392">
        <f ca="1">_xll.BDH($A392,F$6,$B$2,$B$2,"Dir=V","Dts=H")</f>
        <v>269</v>
      </c>
      <c r="G392">
        <f ca="1">_xll.BDH($A392,G$6,$B$2,$B$2,"Dir=V","Dts=H")</f>
        <v>272</v>
      </c>
      <c r="H392">
        <f ca="1">_xll.BDH($A392,H$6,$B$2,$B$2,"Dir=V","Dts=H")</f>
        <v>268.8</v>
      </c>
      <c r="I392">
        <f ca="1">_xll.BDH($A392,I$6,$B$2,$B$2,"Dir=V","Dts=H")</f>
        <v>269.10000000000002</v>
      </c>
      <c r="J392" t="s">
        <v>1422</v>
      </c>
      <c r="K392">
        <f t="shared" ref="K392:K401" si="12">AVERAGE(R392,AB392,AL392)</f>
        <v>299</v>
      </c>
      <c r="L392">
        <f t="shared" ref="L392:L401" si="13">IF(OR(ISNA(M392),R392=0,R392="#N/A N/A"),IF(OR(ISNA(W392),AB392=0,AB392="#N/A N/A"),IF(OR(ISNA(AG392),AL392=0,AL392="#N/A N/A"),E392,AL392),AB392),R392)</f>
        <v>267</v>
      </c>
      <c r="M392" t="str">
        <f>_xll.BDS(A392,"BEST_ANALYST_RECS_BULK","headers=n","startrow",MATCH(1,_xll.BDS(A392,"BEST_ANALYST_RECS_BULK","headers=n","endcol=9","startcol=9","array=t"),0),"endrow",MATCH(1,_xll.BDS(A392,"BEST_ANALYST_RECS_BULK","headers=n","endcol=9","startcol=9","array=t"),0),"cols=10;rows=1")</f>
        <v>Morgan Stanley</v>
      </c>
      <c r="N392" t="s">
        <v>1325</v>
      </c>
      <c r="O392" t="s">
        <v>44</v>
      </c>
      <c r="P392">
        <v>1</v>
      </c>
      <c r="Q392" t="s">
        <v>18</v>
      </c>
      <c r="R392">
        <v>267</v>
      </c>
      <c r="S392" t="s">
        <v>22</v>
      </c>
      <c r="T392" s="2">
        <v>45663</v>
      </c>
      <c r="U392">
        <v>1</v>
      </c>
      <c r="V392">
        <v>14.75</v>
      </c>
      <c r="W392" t="str">
        <f>_xll.BDS(A392,"BEST_ANALYST_RECS_BULK","headers=n","startrow",MATCH(2,_xll.BDS(A392,"BEST_ANALYST_RECS_BULK","headers=n","endcol=9","startcol=9","array=t"),0),"endrow",MATCH(2,_xll.BDS(A392,"BEST_ANALYST_RECS_BULK","headers=n","endcol=9","startcol=9","array=t"),0),"cols=10;rows=1")</f>
        <v>HSBC</v>
      </c>
      <c r="X392" t="s">
        <v>893</v>
      </c>
      <c r="Y392" t="s">
        <v>28</v>
      </c>
      <c r="Z392">
        <v>3</v>
      </c>
      <c r="AA392" t="s">
        <v>26</v>
      </c>
      <c r="AB392">
        <v>310</v>
      </c>
      <c r="AC392" t="s">
        <v>19</v>
      </c>
      <c r="AD392" s="2">
        <v>45704</v>
      </c>
      <c r="AE392">
        <v>2</v>
      </c>
      <c r="AF392">
        <v>13.83</v>
      </c>
      <c r="AG392" t="str">
        <f>_xll.BDS(A392,"BEST_ANALYST_RECS_BULK","headers=n","startrow",MATCH(3,_xll.BDS(A392,"BEST_ANALYST_RECS_BULK","headers=n","endcol=9","startcol=9","array=t"),0),"endrow",MATCH(3,_xll.BDS(A392,"BEST_ANALYST_RECS_BULK","headers=n","endcol=9","startcol=9","array=t"),0),"cols=10;rows=1")</f>
        <v>Octavian AG</v>
      </c>
      <c r="AH392" t="s">
        <v>954</v>
      </c>
      <c r="AI392" t="s">
        <v>28</v>
      </c>
      <c r="AJ392">
        <v>3</v>
      </c>
      <c r="AK392" t="s">
        <v>18</v>
      </c>
      <c r="AL392">
        <v>320</v>
      </c>
      <c r="AM392" t="s">
        <v>22</v>
      </c>
      <c r="AN392" s="2">
        <v>45693</v>
      </c>
      <c r="AO392">
        <v>3</v>
      </c>
      <c r="AP392">
        <v>13</v>
      </c>
    </row>
    <row r="393" spans="1:42" x14ac:dyDescent="0.25">
      <c r="A393" t="s">
        <v>265</v>
      </c>
      <c r="B393">
        <f ca="1">_xll.BDH(A393,"BEST_EPS",$B$2,$B$2,"BEST_FPERIOD_OVERRIDE=1bf","fill=previous","Days=A")</f>
        <v>3.8620000000000001</v>
      </c>
      <c r="C393">
        <f ca="1">_xll.BDH(A393,"BEST_EPS",$B$2,$B$2,"BEST_FPERIOD_OVERRIDE=2bf","fill=previous","Days=A")</f>
        <v>4.2539999999999996</v>
      </c>
      <c r="D393">
        <f ca="1">_xll.BDH(A393,"BEST_EPS",$B$2,$B$2,"BEST_FPERIOD_OVERRIDE=3bf","fill=previous","Days=A")</f>
        <v>4.5119999999999996</v>
      </c>
      <c r="E393">
        <f ca="1">_xll.BDH(A393,"BEST_TARGET_PRICE",$B$2,$B$2,"fill=previous","Days=A")</f>
        <v>108.27800000000001</v>
      </c>
      <c r="F393">
        <f ca="1">_xll.BDH($A393,F$6,$B$2,$B$2,"Dir=V","Dts=H")</f>
        <v>105.3</v>
      </c>
      <c r="G393">
        <f ca="1">_xll.BDH($A393,G$6,$B$2,$B$2,"Dir=V","Dts=H")</f>
        <v>106.4</v>
      </c>
      <c r="H393">
        <f ca="1">_xll.BDH($A393,H$6,$B$2,$B$2,"Dir=V","Dts=H")</f>
        <v>105.1</v>
      </c>
      <c r="I393">
        <f ca="1">_xll.BDH($A393,I$6,$B$2,$B$2,"Dir=V","Dts=H")</f>
        <v>106.4</v>
      </c>
      <c r="J393" t="s">
        <v>1422</v>
      </c>
      <c r="K393">
        <f t="shared" si="12"/>
        <v>115</v>
      </c>
      <c r="L393">
        <f t="shared" si="13"/>
        <v>120</v>
      </c>
      <c r="M393" t="str">
        <f>_xll.BDS(A393,"BEST_ANALYST_RECS_BULK","headers=n","startrow",MATCH(1,_xll.BDS(A393,"BEST_ANALYST_RECS_BULK","headers=n","endcol=9","startcol=9","array=t"),0),"endrow",MATCH(1,_xll.BDS(A393,"BEST_ANALYST_RECS_BULK","headers=n","endcol=9","startcol=9","array=t"),0),"cols=10;rows=1")</f>
        <v>Oddo BHF</v>
      </c>
      <c r="N393" t="s">
        <v>949</v>
      </c>
      <c r="O393" t="s">
        <v>17</v>
      </c>
      <c r="P393">
        <v>5</v>
      </c>
      <c r="Q393" t="s">
        <v>18</v>
      </c>
      <c r="R393">
        <v>120</v>
      </c>
      <c r="S393" t="s">
        <v>19</v>
      </c>
      <c r="T393" s="2">
        <v>45733</v>
      </c>
      <c r="U393">
        <v>1</v>
      </c>
      <c r="V393">
        <v>27.17</v>
      </c>
      <c r="W393" t="e">
        <f>_xll.BDS(A393,"BEST_ANALYST_RECS_BULK","headers=n","startrow",MATCH(2,_xll.BDS(A393,"BEST_ANALYST_RECS_BULK","headers=n","endcol=9","startcol=9","array=t"),0),"endrow",MATCH(2,_xll.BDS(A393,"BEST_ANALYST_RECS_BULK","headers=n","endcol=9","startcol=9","array=t"),0),"cols=10;rows=1")</f>
        <v>#N/A</v>
      </c>
      <c r="X393" t="s">
        <v>949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tr">
        <f>_xll.BDS(A393,"BEST_ANALYST_RECS_BULK","headers=n","startrow",MATCH(3,_xll.BDS(A393,"BEST_ANALYST_RECS_BULK","headers=n","endcol=9","startcol=9","array=t"),0),"endrow",MATCH(3,_xll.BDS(A393,"BEST_ANALYST_RECS_BULK","headers=n","endcol=9","startcol=9","array=t"),0),"cols=10;rows=1")</f>
        <v>Bank Vontobel AG</v>
      </c>
      <c r="AH393" t="s">
        <v>1059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45713</v>
      </c>
      <c r="AO393">
        <v>3</v>
      </c>
      <c r="AP393">
        <v>21.05</v>
      </c>
    </row>
    <row r="394" spans="1:42" x14ac:dyDescent="0.25">
      <c r="A394" t="s">
        <v>133</v>
      </c>
      <c r="B394">
        <f ca="1">_xll.BDH(A394,"BEST_EPS",$B$2,$B$2,"BEST_FPERIOD_OVERRIDE=1bf","fill=previous","Days=A")</f>
        <v>14.986000000000001</v>
      </c>
      <c r="C394">
        <f ca="1">_xll.BDH(A394,"BEST_EPS",$B$2,$B$2,"BEST_FPERIOD_OVERRIDE=2bf","fill=previous","Days=A")</f>
        <v>16.245000000000001</v>
      </c>
      <c r="D394">
        <f ca="1">_xll.BDH(A394,"BEST_EPS",$B$2,$B$2,"BEST_FPERIOD_OVERRIDE=3bf","fill=previous","Days=A")</f>
        <v>16.914000000000001</v>
      </c>
      <c r="E394">
        <f ca="1">_xll.BDH(A394,"BEST_TARGET_PRICE",$B$2,$B$2,"fill=previous","Days=A")</f>
        <v>149.57</v>
      </c>
      <c r="F394">
        <f ca="1">_xll.BDH($A394,F$6,$B$2,$B$2,"Dir=V","Dts=H")</f>
        <v>148.65</v>
      </c>
      <c r="G394">
        <f ca="1">_xll.BDH($A394,G$6,$B$2,$B$2,"Dir=V","Dts=H")</f>
        <v>149.19999999999999</v>
      </c>
      <c r="H394">
        <f ca="1">_xll.BDH($A394,H$6,$B$2,$B$2,"Dir=V","Dts=H")</f>
        <v>147.5</v>
      </c>
      <c r="I394">
        <f ca="1">_xll.BDH($A394,I$6,$B$2,$B$2,"Dir=V","Dts=H")</f>
        <v>148.85</v>
      </c>
      <c r="J394" t="s">
        <v>1422</v>
      </c>
      <c r="K394">
        <f t="shared" si="12"/>
        <v>156.53</v>
      </c>
      <c r="L394">
        <f t="shared" si="13"/>
        <v>129.59</v>
      </c>
      <c r="M394" t="str">
        <f>_xll.BDS(A394,"BEST_ANALYST_RECS_BULK","headers=n","startrow",MATCH(1,_xll.BDS(A394,"BEST_ANALYST_RECS_BULK","headers=n","endcol=9","startcol=9","array=t"),0),"endrow",MATCH(1,_xll.BDS(A394,"BEST_ANALYST_RECS_BULK","headers=n","endcol=9","startcol=9","array=t"),0),"cols=10;rows=1")</f>
        <v>Sadif Investment Analytics</v>
      </c>
      <c r="N394" t="s">
        <v>32</v>
      </c>
      <c r="O394" t="s">
        <v>20</v>
      </c>
      <c r="P394">
        <v>5</v>
      </c>
      <c r="Q394" t="s">
        <v>18</v>
      </c>
      <c r="R394">
        <v>129.59</v>
      </c>
      <c r="S394" t="s">
        <v>879</v>
      </c>
      <c r="T394" s="2">
        <v>45632</v>
      </c>
      <c r="U394">
        <v>1</v>
      </c>
      <c r="V394">
        <v>49.48</v>
      </c>
      <c r="W394" t="str">
        <f>_xll.BDS(A394,"BEST_ANALYST_RECS_BULK","headers=n","startrow",MATCH(2,_xll.BDS(A394,"BEST_ANALYST_RECS_BULK","headers=n","endcol=9","startcol=9","array=t"),0),"endrow",MATCH(2,_xll.BDS(A394,"BEST_ANALYST_RECS_BULK","headers=n","endcol=9","startcol=9","array=t"),0),"cols=10;rows=1")</f>
        <v>DZ Bank AG Research</v>
      </c>
      <c r="X394" t="s">
        <v>1002</v>
      </c>
      <c r="Y394" t="s">
        <v>20</v>
      </c>
      <c r="Z394">
        <v>5</v>
      </c>
      <c r="AA394" t="s">
        <v>18</v>
      </c>
      <c r="AB394">
        <v>170</v>
      </c>
      <c r="AC394" t="s">
        <v>19</v>
      </c>
      <c r="AD394" s="2">
        <v>45715</v>
      </c>
      <c r="AE394">
        <v>2</v>
      </c>
      <c r="AF394">
        <v>38.270000000000003</v>
      </c>
      <c r="AG394" t="str">
        <f>_xll.BDS(A394,"BEST_ANALYST_RECS_BULK","headers=n","startrow",MATCH(3,_xll.BDS(A394,"BEST_ANALYST_RECS_BULK","headers=n","endcol=9","startcol=9","array=t"),0),"endrow",MATCH(3,_xll.BDS(A394,"BEST_ANALYST_RECS_BULK","headers=n","endcol=9","startcol=9","array=t"),0),"cols=10;rows=1")</f>
        <v>JP Morgan</v>
      </c>
      <c r="AH394" t="s">
        <v>1440</v>
      </c>
      <c r="AI394" t="s">
        <v>24</v>
      </c>
      <c r="AJ394">
        <v>5</v>
      </c>
      <c r="AK394" t="s">
        <v>18</v>
      </c>
      <c r="AL394">
        <v>170</v>
      </c>
      <c r="AM394" t="s">
        <v>19</v>
      </c>
      <c r="AN394" s="2">
        <v>45736</v>
      </c>
      <c r="AO394">
        <v>3</v>
      </c>
      <c r="AP394">
        <v>36.340000000000003</v>
      </c>
    </row>
    <row r="395" spans="1:42" x14ac:dyDescent="0.25">
      <c r="A395" t="s">
        <v>173</v>
      </c>
      <c r="B395">
        <f ca="1">_xll.BDH(A395,"BEST_EPS",$B$2,$B$2,"BEST_FPERIOD_OVERRIDE=1bf","fill=previous","Days=A")</f>
        <v>3.7050000000000001</v>
      </c>
      <c r="C395">
        <f ca="1">_xll.BDH(A395,"BEST_EPS",$B$2,$B$2,"BEST_FPERIOD_OVERRIDE=2bf","fill=previous","Days=A")</f>
        <v>4.22</v>
      </c>
      <c r="D395">
        <f ca="1">_xll.BDH(A395,"BEST_EPS",$B$2,$B$2,"BEST_FPERIOD_OVERRIDE=3bf","fill=previous","Days=A")</f>
        <v>4.8540000000000001</v>
      </c>
      <c r="E395">
        <f ca="1">_xll.BDH(A395,"BEST_TARGET_PRICE",$B$2,$B$2,"fill=previous","Days=A")</f>
        <v>139.952</v>
      </c>
      <c r="F395">
        <f ca="1">_xll.BDH($A395,F$6,$B$2,$B$2,"Dir=V","Dts=H")</f>
        <v>114.9</v>
      </c>
      <c r="G395">
        <f ca="1">_xll.BDH($A395,G$6,$B$2,$B$2,"Dir=V","Dts=H")</f>
        <v>116.65</v>
      </c>
      <c r="H395">
        <f ca="1">_xll.BDH($A395,H$6,$B$2,$B$2,"Dir=V","Dts=H")</f>
        <v>114.7</v>
      </c>
      <c r="I395">
        <f ca="1">_xll.BDH($A395,I$6,$B$2,$B$2,"Dir=V","Dts=H")</f>
        <v>114.7</v>
      </c>
      <c r="J395" t="s">
        <v>1422</v>
      </c>
      <c r="K395">
        <f t="shared" si="12"/>
        <v>135</v>
      </c>
      <c r="L395">
        <f t="shared" si="13"/>
        <v>120</v>
      </c>
      <c r="M395" t="str">
        <f>_xll.BDS(A395,"BEST_ANALYST_RECS_BULK","headers=n","startrow",MATCH(1,_xll.BDS(A395,"BEST_ANALYST_RECS_BULK","headers=n","endcol=9","startcol=9","array=t"),0),"endrow",MATCH(1,_xll.BDS(A395,"BEST_ANALYST_RECS_BULK","headers=n","endcol=9","startcol=9","array=t"),0),"cols=10;rows=1")</f>
        <v>Morningstar</v>
      </c>
      <c r="N395" t="s">
        <v>996</v>
      </c>
      <c r="O395" t="s">
        <v>28</v>
      </c>
      <c r="P395">
        <v>3</v>
      </c>
      <c r="Q395" t="s">
        <v>23</v>
      </c>
      <c r="R395">
        <v>120</v>
      </c>
      <c r="S395" t="s">
        <v>19</v>
      </c>
      <c r="T395" s="2">
        <v>45714</v>
      </c>
      <c r="U395">
        <v>1</v>
      </c>
      <c r="V395">
        <v>41.24</v>
      </c>
      <c r="W395" t="str">
        <f>_xll.BDS(A395,"BEST_ANALYST_RECS_BULK","headers=n","startrow",MATCH(2,_xll.BDS(A395,"BEST_ANALYST_RECS_BULK","headers=n","endcol=9","startcol=9","array=t"),0),"endrow",MATCH(2,_xll.BDS(A395,"BEST_ANALYST_RECS_BULK","headers=n","endcol=9","startcol=9","array=t"),0),"cols=10;rows=1")</f>
        <v>ISS-EVA</v>
      </c>
      <c r="X395" t="s">
        <v>32</v>
      </c>
      <c r="Y395" t="s">
        <v>45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19.260000000000002</v>
      </c>
      <c r="AG395" t="str">
        <f>_xll.BDS(A395,"BEST_ANALYST_RECS_BULK","headers=n","startrow",MATCH(3,_xll.BDS(A395,"BEST_ANALYST_RECS_BULK","headers=n","endcol=9","startcol=9","array=t"),0),"endrow",MATCH(3,_xll.BDS(A395,"BEST_ANALYST_RECS_BULK","headers=n","endcol=9","startcol=9","array=t"),0),"cols=10;rows=1")</f>
        <v>HSBC</v>
      </c>
      <c r="AH395" t="s">
        <v>893</v>
      </c>
      <c r="AI395" t="s">
        <v>20</v>
      </c>
      <c r="AJ395">
        <v>5</v>
      </c>
      <c r="AK395" t="s">
        <v>18</v>
      </c>
      <c r="AL395">
        <v>150</v>
      </c>
      <c r="AM395" t="s">
        <v>19</v>
      </c>
      <c r="AN395" s="2">
        <v>45681</v>
      </c>
      <c r="AO395">
        <v>3</v>
      </c>
      <c r="AP395">
        <v>10.73</v>
      </c>
    </row>
    <row r="396" spans="1:42" x14ac:dyDescent="0.25">
      <c r="A396" t="s">
        <v>85</v>
      </c>
      <c r="B396">
        <f ca="1">_xll.BDH(A396,"BEST_EPS",$B$2,$B$2,"BEST_FPERIOD_OVERRIDE=1bf","fill=previous","Days=A")</f>
        <v>2.274</v>
      </c>
      <c r="C396">
        <f ca="1">_xll.BDH(A396,"BEST_EPS",$B$2,$B$2,"BEST_FPERIOD_OVERRIDE=2bf","fill=previous","Days=A")</f>
        <v>3.222</v>
      </c>
      <c r="D396">
        <f ca="1">_xll.BDH(A396,"BEST_EPS",$B$2,$B$2,"BEST_FPERIOD_OVERRIDE=3bf","fill=previous","Days=A")</f>
        <v>3.9180000000000001</v>
      </c>
      <c r="E396">
        <f ca="1">_xll.BDH(A396,"BEST_TARGET_PRICE",$B$2,$B$2,"fill=previous","Days=A")</f>
        <v>31.654</v>
      </c>
      <c r="F396">
        <f ca="1">_xll.BDH($A396,F$6,$B$2,$B$2,"Dir=V","Dts=H")</f>
        <v>29.07</v>
      </c>
      <c r="G396">
        <f ca="1">_xll.BDH($A396,G$6,$B$2,$B$2,"Dir=V","Dts=H")</f>
        <v>29.24</v>
      </c>
      <c r="H396">
        <f ca="1">_xll.BDH($A396,H$6,$B$2,$B$2,"Dir=V","Dts=H")</f>
        <v>28.56</v>
      </c>
      <c r="I396">
        <f ca="1">_xll.BDH($A396,I$6,$B$2,$B$2,"Dir=V","Dts=H")</f>
        <v>29</v>
      </c>
      <c r="J396" t="s">
        <v>1422</v>
      </c>
      <c r="K396">
        <f t="shared" si="12"/>
        <v>32.85</v>
      </c>
      <c r="L396">
        <f t="shared" si="13"/>
        <v>34</v>
      </c>
      <c r="M396" t="str">
        <f>_xll.BDS(A396,"BEST_ANALYST_RECS_BULK","headers=n","startrow",MATCH(1,_xll.BDS(A396,"BEST_ANALYST_RECS_BULK","headers=n","endcol=9","startcol=9","array=t"),0),"endrow",MATCH(1,_xll.BDS(A396,"BEST_ANALYST_RECS_BULK","headers=n","endcol=9","startcol=9","array=t"),0),"cols=10;rows=1")</f>
        <v>Morgan Stanley</v>
      </c>
      <c r="N396" t="s">
        <v>1027</v>
      </c>
      <c r="O396" t="s">
        <v>48</v>
      </c>
      <c r="P396">
        <v>3</v>
      </c>
      <c r="Q396" t="s">
        <v>18</v>
      </c>
      <c r="R396">
        <v>34</v>
      </c>
      <c r="S396" t="s">
        <v>22</v>
      </c>
      <c r="T396" s="2">
        <v>45735</v>
      </c>
      <c r="U396">
        <v>1</v>
      </c>
      <c r="V396">
        <v>12.53</v>
      </c>
      <c r="W396" t="str">
        <f>_xll.BDS(A396,"BEST_ANALYST_RECS_BULK","headers=n","startrow",MATCH(2,_xll.BDS(A396,"BEST_ANALYST_RECS_BULK","headers=n","endcol=9","startcol=9","array=t"),0),"endrow",MATCH(2,_xll.BDS(A396,"BEST_ANALYST_RECS_BULK","headers=n","endcol=9","startcol=9","array=t"),0),"cols=10;rows=1")</f>
        <v>Ameriprise Advisor Services Ltd Inc</v>
      </c>
      <c r="X396" t="s">
        <v>1385</v>
      </c>
      <c r="Y396" t="s">
        <v>20</v>
      </c>
      <c r="Z396">
        <v>5</v>
      </c>
      <c r="AA396" t="s">
        <v>18</v>
      </c>
      <c r="AB396" t="s">
        <v>29</v>
      </c>
      <c r="AC396" t="s">
        <v>19</v>
      </c>
      <c r="AD396" s="2">
        <v>45693</v>
      </c>
      <c r="AE396">
        <v>2</v>
      </c>
      <c r="AF396">
        <v>10.14</v>
      </c>
      <c r="AG396" t="str">
        <f>_xll.BDS(A396,"BEST_ANALYST_RECS_BULK","headers=n","startrow",MATCH(3,_xll.BDS(A396,"BEST_ANALYST_RECS_BULK","headers=n","endcol=9","startcol=9","array=t"),0),"endrow",MATCH(3,_xll.BDS(A396,"BEST_ANALYST_RECS_BULK","headers=n","endcol=9","startcol=9","array=t"),0),"cols=10;rows=1")</f>
        <v>Baptista Research</v>
      </c>
      <c r="AH396" t="s">
        <v>1448</v>
      </c>
      <c r="AI396" t="s">
        <v>39</v>
      </c>
      <c r="AJ396">
        <v>1</v>
      </c>
      <c r="AK396" t="s">
        <v>26</v>
      </c>
      <c r="AL396">
        <v>31.7</v>
      </c>
      <c r="AM396" t="s">
        <v>22</v>
      </c>
      <c r="AN396" s="2">
        <v>45677</v>
      </c>
      <c r="AO396">
        <v>3</v>
      </c>
      <c r="AP396">
        <v>8.66</v>
      </c>
    </row>
    <row r="397" spans="1:42" x14ac:dyDescent="0.25">
      <c r="A397" t="s">
        <v>249</v>
      </c>
      <c r="B397">
        <f ca="1">_xll.BDH(A397,"BEST_EPS",$B$2,$B$2,"BEST_FPERIOD_OVERRIDE=1bf","fill=previous","Days=A")</f>
        <v>8</v>
      </c>
      <c r="C397">
        <f ca="1">_xll.BDH(A397,"BEST_EPS",$B$2,$B$2,"BEST_FPERIOD_OVERRIDE=2bf","fill=previous","Days=A")</f>
        <v>10.205</v>
      </c>
      <c r="D397">
        <f ca="1">_xll.BDH(A397,"BEST_EPS",$B$2,$B$2,"BEST_FPERIOD_OVERRIDE=3bf","fill=previous","Days=A")</f>
        <v>12.276999999999999</v>
      </c>
      <c r="E397">
        <f ca="1">_xll.BDH(A397,"BEST_TARGET_PRICE",$B$2,$B$2,"fill=previous","Days=A")</f>
        <v>161.5</v>
      </c>
      <c r="F397">
        <f ca="1">_xll.BDH($A397,F$6,$B$2,$B$2,"Dir=V","Dts=H")</f>
        <v>164.5</v>
      </c>
      <c r="G397">
        <f ca="1">_xll.BDH($A397,G$6,$B$2,$B$2,"Dir=V","Dts=H")</f>
        <v>165.05</v>
      </c>
      <c r="H397">
        <f ca="1">_xll.BDH($A397,H$6,$B$2,$B$2,"Dir=V","Dts=H")</f>
        <v>159.1</v>
      </c>
      <c r="I397">
        <f ca="1">_xll.BDH($A397,I$6,$B$2,$B$2,"Dir=V","Dts=H")</f>
        <v>160.25</v>
      </c>
      <c r="J397" t="s">
        <v>1422</v>
      </c>
      <c r="K397">
        <f t="shared" si="12"/>
        <v>144.5</v>
      </c>
      <c r="L397">
        <f t="shared" si="13"/>
        <v>144</v>
      </c>
      <c r="M397" t="str">
        <f>_xll.BDS(A397,"BEST_ANALYST_RECS_BULK","headers=n","startrow",MATCH(1,_xll.BDS(A397,"BEST_ANALYST_RECS_BULK","headers=n","endcol=9","startcol=9","array=t"),0),"endrow",MATCH(1,_xll.BDS(A397,"BEST_ANALYST_RECS_BULK","headers=n","endcol=9","startcol=9","array=t"),0),"cols=10;rows=1")</f>
        <v>Oddo BHF</v>
      </c>
      <c r="N397" t="s">
        <v>955</v>
      </c>
      <c r="O397" t="s">
        <v>39</v>
      </c>
      <c r="P397">
        <v>1</v>
      </c>
      <c r="Q397" t="s">
        <v>18</v>
      </c>
      <c r="R397">
        <v>144</v>
      </c>
      <c r="S397" t="s">
        <v>19</v>
      </c>
      <c r="T397" s="2">
        <v>45736</v>
      </c>
      <c r="U397">
        <v>1</v>
      </c>
      <c r="V397">
        <v>16.96</v>
      </c>
      <c r="W397" t="str">
        <f>_xll.BDS(A397,"BEST_ANALYST_RECS_BULK","headers=n","startrow",MATCH(2,_xll.BDS(A397,"BEST_ANALYST_RECS_BULK","headers=n","endcol=9","startcol=9","array=t"),0),"endrow",MATCH(2,_xll.BDS(A397,"BEST_ANALYST_RECS_BULK","headers=n","endcol=9","startcol=9","array=t"),0),"cols=10;rows=1")</f>
        <v>AlphaValue/Baader Europe</v>
      </c>
      <c r="X397" t="s">
        <v>843</v>
      </c>
      <c r="Y397" t="s">
        <v>30</v>
      </c>
      <c r="Z397">
        <v>1</v>
      </c>
      <c r="AA397" t="s">
        <v>18</v>
      </c>
      <c r="AB397">
        <v>145</v>
      </c>
      <c r="AC397" t="s">
        <v>27</v>
      </c>
      <c r="AD397" s="2">
        <v>45722</v>
      </c>
      <c r="AE397">
        <v>2</v>
      </c>
      <c r="AF397">
        <v>13</v>
      </c>
      <c r="AG397" t="str">
        <f>_xll.BDS(A397,"BEST_ANALYST_RECS_BULK","headers=n","startrow",MATCH(3,_xll.BDS(A397,"BEST_ANALYST_RECS_BULK","headers=n","endcol=9","startcol=9","array=t"),0),"endrow",MATCH(3,_xll.BDS(A397,"BEST_ANALYST_RECS_BULK","headers=n","endcol=9","startcol=9","array=t"),0),"cols=10;rows=1")</f>
        <v>ISS-EVA</v>
      </c>
      <c r="AH397" t="s">
        <v>32</v>
      </c>
      <c r="AI397" t="s">
        <v>45</v>
      </c>
      <c r="AJ397">
        <v>1</v>
      </c>
      <c r="AK397" t="s">
        <v>26</v>
      </c>
      <c r="AL397" t="s">
        <v>29</v>
      </c>
      <c r="AM397" t="s">
        <v>19</v>
      </c>
      <c r="AN397" s="2">
        <v>45575</v>
      </c>
      <c r="AO397">
        <v>3</v>
      </c>
      <c r="AP397">
        <v>5.85</v>
      </c>
    </row>
    <row r="398" spans="1:42" x14ac:dyDescent="0.25">
      <c r="A398" t="s">
        <v>219</v>
      </c>
      <c r="B398">
        <f ca="1">_xll.BDH(A398,"BEST_EPS",$B$2,$B$2,"BEST_FPERIOD_OVERRIDE=1bf","fill=previous","Days=A")</f>
        <v>9.5129999999999999</v>
      </c>
      <c r="C398">
        <f ca="1">_xll.BDH(A398,"BEST_EPS",$B$2,$B$2,"BEST_FPERIOD_OVERRIDE=2bf","fill=previous","Days=A")</f>
        <v>11.622</v>
      </c>
      <c r="D398">
        <f ca="1">_xll.BDH(A398,"BEST_EPS",$B$2,$B$2,"BEST_FPERIOD_OVERRIDE=3bf","fill=previous","Days=A")</f>
        <v>13.823</v>
      </c>
      <c r="E398">
        <f ca="1">_xll.BDH(A398,"BEST_TARGET_PRICE",$B$2,$B$2,"fill=previous","Days=A")</f>
        <v>390.78899999999999</v>
      </c>
      <c r="F398">
        <f ca="1">_xll.BDH($A398,F$6,$B$2,$B$2,"Dir=V","Dts=H")</f>
        <v>347.1</v>
      </c>
      <c r="G398">
        <f ca="1">_xll.BDH($A398,G$6,$B$2,$B$2,"Dir=V","Dts=H")</f>
        <v>353</v>
      </c>
      <c r="H398">
        <f ca="1">_xll.BDH($A398,H$6,$B$2,$B$2,"Dir=V","Dts=H")</f>
        <v>344.2</v>
      </c>
      <c r="I398">
        <f ca="1">_xll.BDH($A398,I$6,$B$2,$B$2,"Dir=V","Dts=H")</f>
        <v>346.1</v>
      </c>
      <c r="J398" t="s">
        <v>1422</v>
      </c>
      <c r="K398">
        <f t="shared" si="12"/>
        <v>339</v>
      </c>
      <c r="L398">
        <f t="shared" si="13"/>
        <v>300</v>
      </c>
      <c r="M398" t="str">
        <f>_xll.BDS(A398,"BEST_ANALYST_RECS_BULK","headers=n","startrow",MATCH(1,_xll.BDS(A398,"BEST_ANALYST_RECS_BULK","headers=n","endcol=9","startcol=9","array=t"),0),"endrow",MATCH(1,_xll.BDS(A398,"BEST_ANALYST_RECS_BULK","headers=n","endcol=9","startcol=9","array=t"),0),"cols=10;rows=1")</f>
        <v>Morgan Stanley</v>
      </c>
      <c r="N398" t="s">
        <v>974</v>
      </c>
      <c r="O398" t="s">
        <v>44</v>
      </c>
      <c r="P398">
        <v>1</v>
      </c>
      <c r="Q398" t="s">
        <v>18</v>
      </c>
      <c r="R398">
        <v>300</v>
      </c>
      <c r="S398" t="s">
        <v>22</v>
      </c>
      <c r="T398" s="2">
        <v>45683</v>
      </c>
      <c r="U398">
        <v>1</v>
      </c>
      <c r="V398">
        <v>25.17</v>
      </c>
      <c r="W398" t="str">
        <f>_xll.BDS(A398,"BEST_ANALYST_RECS_BULK","headers=n","startrow",MATCH(2,_xll.BDS(A398,"BEST_ANALYST_RECS_BULK","headers=n","endcol=9","startcol=9","array=t"),0),"endrow",MATCH(2,_xll.BDS(A398,"BEST_ANALYST_RECS_BULK","headers=n","endcol=9","startcol=9","array=t"),0),"cols=10;rows=1")</f>
        <v>ISS-EVA</v>
      </c>
      <c r="X398" t="s">
        <v>32</v>
      </c>
      <c r="Y398" t="s">
        <v>45</v>
      </c>
      <c r="Z398">
        <v>1</v>
      </c>
      <c r="AA398" t="s">
        <v>26</v>
      </c>
      <c r="AB398" t="s">
        <v>29</v>
      </c>
      <c r="AC398" t="s">
        <v>19</v>
      </c>
      <c r="AD398" s="2">
        <v>45136</v>
      </c>
      <c r="AE398">
        <v>2</v>
      </c>
      <c r="AF398">
        <v>23.18</v>
      </c>
      <c r="AG398" t="str">
        <f>_xll.BDS(A398,"BEST_ANALYST_RECS_BULK","headers=n","startrow",MATCH(3,_xll.BDS(A398,"BEST_ANALYST_RECS_BULK","headers=n","endcol=9","startcol=9","array=t"),0),"endrow",MATCH(3,_xll.BDS(A398,"BEST_ANALYST_RECS_BULK","headers=n","endcol=9","startcol=9","array=t"),0),"cols=10;rows=1")</f>
        <v>Barclays</v>
      </c>
      <c r="AH398" t="s">
        <v>1109</v>
      </c>
      <c r="AI398" t="s">
        <v>36</v>
      </c>
      <c r="AJ398">
        <v>3</v>
      </c>
      <c r="AK398" t="s">
        <v>18</v>
      </c>
      <c r="AL398">
        <v>378</v>
      </c>
      <c r="AM398" t="s">
        <v>19</v>
      </c>
      <c r="AN398" s="2">
        <v>45721</v>
      </c>
      <c r="AO398">
        <v>3</v>
      </c>
      <c r="AP398">
        <v>13.15</v>
      </c>
    </row>
    <row r="399" spans="1:42" x14ac:dyDescent="0.25">
      <c r="A399" t="s">
        <v>960</v>
      </c>
      <c r="B399">
        <f ca="1">_xll.BDH(A399,"BEST_EPS",$B$2,$B$2,"BEST_FPERIOD_OVERRIDE=1bf","fill=previous","Days=A")</f>
        <v>5.8330000000000002</v>
      </c>
      <c r="C399">
        <f ca="1">_xll.BDH(A399,"BEST_EPS",$B$2,$B$2,"BEST_FPERIOD_OVERRIDE=2bf","fill=previous","Days=A")</f>
        <v>6.335</v>
      </c>
      <c r="D399" t="str">
        <f ca="1">_xll.BDH(A399,"BEST_EPS",$B$2,$B$2,"BEST_FPERIOD_OVERRIDE=3bf","fill=previous","Days=A")</f>
        <v>#N/A N/A</v>
      </c>
      <c r="E399">
        <f ca="1">_xll.BDH(A399,"BEST_TARGET_PRICE",$B$2,$B$2,"fill=previous","Days=A")</f>
        <v>162.5</v>
      </c>
      <c r="F399">
        <f ca="1">_xll.BDH($A399,F$6,$B$2,$B$2,"Dir=V","Dts=H")</f>
        <v>162.6</v>
      </c>
      <c r="G399">
        <f ca="1">_xll.BDH($A399,G$6,$B$2,$B$2,"Dir=V","Dts=H")</f>
        <v>164.6</v>
      </c>
      <c r="H399">
        <f ca="1">_xll.BDH($A399,H$6,$B$2,$B$2,"Dir=V","Dts=H")</f>
        <v>161</v>
      </c>
      <c r="I399">
        <f ca="1">_xll.BDH($A399,I$6,$B$2,$B$2,"Dir=V","Dts=H")</f>
        <v>164.4</v>
      </c>
      <c r="J399" t="s">
        <v>1422</v>
      </c>
      <c r="K399">
        <f t="shared" si="12"/>
        <v>165</v>
      </c>
      <c r="L399">
        <f t="shared" si="13"/>
        <v>165</v>
      </c>
      <c r="M399" t="e">
        <f>_xll.BDS(A399,"BEST_ANALYST_RECS_BULK","headers=n","startrow",MATCH(1,_xll.BDS(A399,"BEST_ANALYST_RECS_BULK","headers=n","endcol=9","startcol=9","array=t"),0),"endrow",MATCH(1,_xll.BDS(A399,"BEST_ANALYST_RECS_BULK","headers=n","endcol=9","startcol=9","array=t"),0),"cols=10;rows=1")</f>
        <v>#N/A</v>
      </c>
      <c r="N399" t="s">
        <v>953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46.88</v>
      </c>
      <c r="W399" t="str">
        <f>_xll.BDS(A399,"BEST_ANALYST_RECS_BULK","headers=n","startrow",MATCH(2,_xll.BDS(A399,"BEST_ANALYST_RECS_BULK","headers=n","endcol=9","startcol=9","array=t"),0),"endrow",MATCH(2,_xll.BDS(A399,"BEST_ANALYST_RECS_BULK","headers=n","endcol=9","startcol=9","array=t"),0),"cols=10;rows=1")</f>
        <v>Bank Vontobel AG</v>
      </c>
      <c r="X399" t="s">
        <v>953</v>
      </c>
      <c r="Y399" t="s">
        <v>28</v>
      </c>
      <c r="Z399">
        <v>3</v>
      </c>
      <c r="AA399" t="s">
        <v>26</v>
      </c>
      <c r="AB399">
        <v>165</v>
      </c>
      <c r="AC399" t="s">
        <v>19</v>
      </c>
      <c r="AD399" s="2">
        <v>45719</v>
      </c>
      <c r="AE399">
        <v>2</v>
      </c>
      <c r="AF399">
        <v>45.53</v>
      </c>
      <c r="AG399" t="str">
        <f>_xll.BDS(A399,"BEST_ANALYST_RECS_BULK","headers=n","startrow",MATCH(3,_xll.BDS(A399,"BEST_ANALYST_RECS_BULK","headers=n","endcol=9","startcol=9","array=t"),0),"endrow",MATCH(3,_xll.BDS(A399,"BEST_ANALYST_RECS_BULK","headers=n","endcol=9","startcol=9","array=t"),0),"cols=10;rows=1")</f>
        <v>Sadif Investment Analytics</v>
      </c>
      <c r="AH399" t="s">
        <v>32</v>
      </c>
      <c r="AI399" t="s">
        <v>28</v>
      </c>
      <c r="AJ399">
        <v>3</v>
      </c>
      <c r="AK399" t="s">
        <v>23</v>
      </c>
      <c r="AL399" t="s">
        <v>29</v>
      </c>
      <c r="AM399" t="s">
        <v>19</v>
      </c>
      <c r="AN399" s="2">
        <v>45714</v>
      </c>
      <c r="AO399">
        <v>3</v>
      </c>
      <c r="AP399">
        <v>-21.65</v>
      </c>
    </row>
    <row r="400" spans="1:42" x14ac:dyDescent="0.25">
      <c r="A400" t="s">
        <v>291</v>
      </c>
      <c r="B400">
        <f ca="1">_xll.BDH(A400,"BEST_EPS",$B$2,$B$2,"BEST_FPERIOD_OVERRIDE=1bf","fill=previous","Days=A")</f>
        <v>12.455</v>
      </c>
      <c r="C400">
        <f ca="1">_xll.BDH(A400,"BEST_EPS",$B$2,$B$2,"BEST_FPERIOD_OVERRIDE=2bf","fill=previous","Days=A")</f>
        <v>15.414</v>
      </c>
      <c r="D400">
        <f ca="1">_xll.BDH(A400,"BEST_EPS",$B$2,$B$2,"BEST_FPERIOD_OVERRIDE=3bf","fill=previous","Days=A")</f>
        <v>20.574000000000002</v>
      </c>
      <c r="E400">
        <f ca="1">_xll.BDH(A400,"BEST_TARGET_PRICE",$B$2,$B$2,"fill=previous","Days=A")</f>
        <v>440.25</v>
      </c>
      <c r="F400">
        <f ca="1">_xll.BDH($A400,F$6,$B$2,$B$2,"Dir=V","Dts=H")</f>
        <v>351.5</v>
      </c>
      <c r="G400">
        <f ca="1">_xll.BDH($A400,G$6,$B$2,$B$2,"Dir=V","Dts=H")</f>
        <v>355</v>
      </c>
      <c r="H400">
        <f ca="1">_xll.BDH($A400,H$6,$B$2,$B$2,"Dir=V","Dts=H")</f>
        <v>348</v>
      </c>
      <c r="I400">
        <f ca="1">_xll.BDH($A400,I$6,$B$2,$B$2,"Dir=V","Dts=H")</f>
        <v>353.5</v>
      </c>
      <c r="J400" t="s">
        <v>1422</v>
      </c>
      <c r="K400">
        <f t="shared" si="12"/>
        <v>416.5</v>
      </c>
      <c r="L400">
        <f t="shared" si="13"/>
        <v>430</v>
      </c>
      <c r="M400" t="str">
        <f>_xll.BDS(A400,"BEST_ANALYST_RECS_BULK","headers=n","startrow",MATCH(1,_xll.BDS(A400,"BEST_ANALYST_RECS_BULK","headers=n","endcol=9","startcol=9","array=t"),0),"endrow",MATCH(1,_xll.BDS(A400,"BEST_ANALYST_RECS_BULK","headers=n","endcol=9","startcol=9","array=t"),0),"cols=10;rows=1")</f>
        <v>Research Partners AG</v>
      </c>
      <c r="N400" t="s">
        <v>1439</v>
      </c>
      <c r="O400" t="s">
        <v>20</v>
      </c>
      <c r="P400">
        <v>5</v>
      </c>
      <c r="Q400" t="s">
        <v>18</v>
      </c>
      <c r="R400">
        <v>430</v>
      </c>
      <c r="S400" t="s">
        <v>22</v>
      </c>
      <c r="T400" s="2">
        <v>45649</v>
      </c>
      <c r="U400">
        <v>1</v>
      </c>
      <c r="V400">
        <v>1.5</v>
      </c>
      <c r="W400" t="str">
        <f>_xll.BDS(A400,"BEST_ANALYST_RECS_BULK","headers=n","startrow",MATCH(2,_xll.BDS(A400,"BEST_ANALYST_RECS_BULK","headers=n","endcol=9","startcol=9","array=t"),0),"endrow",MATCH(2,_xll.BDS(A400,"BEST_ANALYST_RECS_BULK","headers=n","endcol=9","startcol=9","array=t"),0),"cols=10;rows=1")</f>
        <v>Octavian AG</v>
      </c>
      <c r="X400" t="s">
        <v>954</v>
      </c>
      <c r="Y400" t="s">
        <v>28</v>
      </c>
      <c r="Z400">
        <v>3</v>
      </c>
      <c r="AA400" t="s">
        <v>18</v>
      </c>
      <c r="AB400">
        <v>403</v>
      </c>
      <c r="AC400" t="s">
        <v>22</v>
      </c>
      <c r="AD400" s="2">
        <v>45611</v>
      </c>
      <c r="AE400">
        <v>2</v>
      </c>
      <c r="AF400">
        <v>0</v>
      </c>
      <c r="AG400" t="str">
        <f>_xll.BDS(A400,"BEST_ANALYST_RECS_BULK","headers=n","startrow",MATCH(3,_xll.BDS(A400,"BEST_ANALYST_RECS_BULK","headers=n","endcol=9","startcol=9","array=t"),0),"endrow",MATCH(3,_xll.BDS(A400,"BEST_ANALYST_RECS_BULK","headers=n","endcol=9","startcol=9","array=t"),0),"cols=10;rows=1")</f>
        <v>ISS-EVA</v>
      </c>
      <c r="AH400" t="s">
        <v>32</v>
      </c>
      <c r="AI400" t="s">
        <v>45</v>
      </c>
      <c r="AJ400">
        <v>1</v>
      </c>
      <c r="AK400" t="s">
        <v>18</v>
      </c>
      <c r="AL400" t="s">
        <v>29</v>
      </c>
      <c r="AM400" t="s">
        <v>19</v>
      </c>
      <c r="AN400" s="2">
        <v>45097</v>
      </c>
      <c r="AO400">
        <v>3</v>
      </c>
      <c r="AP400">
        <v>-1.5</v>
      </c>
    </row>
    <row r="401" spans="1:42" x14ac:dyDescent="0.25">
      <c r="A401" t="s">
        <v>91</v>
      </c>
      <c r="B401">
        <f ca="1">_xll.BDH(A401,"BEST_EPS",$B$2,$B$2,"BEST_FPERIOD_OVERRIDE=1bf","fill=previous","Days=A")</f>
        <v>44.023000000000003</v>
      </c>
      <c r="C401">
        <f ca="1">_xll.BDH(A401,"BEST_EPS",$B$2,$B$2,"BEST_FPERIOD_OVERRIDE=2bf","fill=previous","Days=A")</f>
        <v>47.738</v>
      </c>
      <c r="D401">
        <f ca="1">_xll.BDH(A401,"BEST_EPS",$B$2,$B$2,"BEST_FPERIOD_OVERRIDE=3bf","fill=previous","Days=A")</f>
        <v>50.58</v>
      </c>
      <c r="E401">
        <f ca="1">_xll.BDH(A401,"BEST_TARGET_PRICE",$B$2,$B$2,"fill=previous","Days=A")</f>
        <v>555.95799999999997</v>
      </c>
      <c r="F401">
        <f ca="1">_xll.BDH($A401,F$6,$B$2,$B$2,"Dir=V","Dts=H")</f>
        <v>608.79999999999995</v>
      </c>
      <c r="G401">
        <f ca="1">_xll.BDH($A401,G$6,$B$2,$B$2,"Dir=V","Dts=H")</f>
        <v>612.79999999999995</v>
      </c>
      <c r="H401">
        <f ca="1">_xll.BDH($A401,H$6,$B$2,$B$2,"Dir=V","Dts=H")</f>
        <v>607.4</v>
      </c>
      <c r="I401">
        <f ca="1">_xll.BDH($A401,I$6,$B$2,$B$2,"Dir=V","Dts=H")</f>
        <v>610</v>
      </c>
      <c r="J401" t="s">
        <v>1422</v>
      </c>
      <c r="K401">
        <f t="shared" si="12"/>
        <v>571</v>
      </c>
      <c r="L401">
        <f t="shared" si="13"/>
        <v>602</v>
      </c>
      <c r="M401" t="str">
        <f>_xll.BDS(A401,"BEST_ANALYST_RECS_BULK","headers=n","startrow",MATCH(1,_xll.BDS(A401,"BEST_ANALYST_RECS_BULK","headers=n","endcol=9","startcol=9","array=t"),0),"endrow",MATCH(1,_xll.BDS(A401,"BEST_ANALYST_RECS_BULK","headers=n","endcol=9","startcol=9","array=t"),0),"cols=10;rows=1")</f>
        <v>Berenberg</v>
      </c>
      <c r="N401" t="s">
        <v>1258</v>
      </c>
      <c r="O401" t="s">
        <v>20</v>
      </c>
      <c r="P401">
        <v>5</v>
      </c>
      <c r="Q401" t="s">
        <v>18</v>
      </c>
      <c r="R401">
        <v>602</v>
      </c>
      <c r="S401" t="s">
        <v>19</v>
      </c>
      <c r="T401" s="2">
        <v>45729</v>
      </c>
      <c r="U401">
        <v>1</v>
      </c>
      <c r="V401">
        <v>32.619999999999997</v>
      </c>
      <c r="W401" t="str">
        <f>_xll.BDS(A401,"BEST_ANALYST_RECS_BULK","headers=n","startrow",MATCH(2,_xll.BDS(A401,"BEST_ANALYST_RECS_BULK","headers=n","endcol=9","startcol=9","array=t"),0),"endrow",MATCH(2,_xll.BDS(A401,"BEST_ANALYST_RECS_BULK","headers=n","endcol=9","startcol=9","array=t"),0),"cols=10;rows=1")</f>
        <v>Sadif Investment Analytics</v>
      </c>
      <c r="X401" t="s">
        <v>32</v>
      </c>
      <c r="Y401" t="s">
        <v>20</v>
      </c>
      <c r="Z401">
        <v>5</v>
      </c>
      <c r="AA401" t="s">
        <v>18</v>
      </c>
      <c r="AB401" t="s">
        <v>29</v>
      </c>
      <c r="AC401" t="s">
        <v>19</v>
      </c>
      <c r="AD401" s="2">
        <v>45665</v>
      </c>
      <c r="AE401">
        <v>2</v>
      </c>
      <c r="AF401">
        <v>24.45</v>
      </c>
      <c r="AG401" t="e">
        <f>_xll.BDS(A401,"BEST_ANALYST_RECS_BULK","headers=n","startrow",MATCH(3,_xll.BDS(A401,"BEST_ANALYST_RECS_BULK","headers=n","endcol=9","startcol=9","array=t"),0),"endrow",MATCH(3,_xll.BDS(A401,"BEST_ANALYST_RECS_BULK","headers=n","endcol=9","startcol=9","array=t"),0),"cols=10;rows=1")</f>
        <v>#N/A</v>
      </c>
      <c r="AH401" t="s">
        <v>903</v>
      </c>
      <c r="AI401" t="s">
        <v>30</v>
      </c>
      <c r="AJ401">
        <v>1</v>
      </c>
      <c r="AK401" t="s">
        <v>26</v>
      </c>
      <c r="AL401">
        <v>540</v>
      </c>
      <c r="AM401" t="s">
        <v>19</v>
      </c>
      <c r="AN401" s="2">
        <v>45713</v>
      </c>
      <c r="AO401">
        <v>3</v>
      </c>
      <c r="AP401">
        <v>14.26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N5" sqref="N5"/>
    </sheetView>
  </sheetViews>
  <sheetFormatPr baseColWidth="10" defaultRowHeight="15" x14ac:dyDescent="0.25"/>
  <sheetData>
    <row r="1" spans="1:8" x14ac:dyDescent="0.25">
      <c r="A1" t="s">
        <v>55</v>
      </c>
      <c r="D1" t="s">
        <v>55</v>
      </c>
      <c r="G1" t="s">
        <v>55</v>
      </c>
    </row>
    <row r="3" spans="1:8" x14ac:dyDescent="0.25">
      <c r="A3" t="s">
        <v>629</v>
      </c>
      <c r="B3" t="str">
        <f t="shared" ref="B3:B66" si="0">A3&amp;" Equity"</f>
        <v>1COV GR Equity</v>
      </c>
      <c r="D3" t="s">
        <v>192</v>
      </c>
      <c r="E3" t="str">
        <f t="shared" ref="E3:E34" si="1">D3&amp;" Equity"</f>
        <v>AAL LN Equity</v>
      </c>
      <c r="G3" t="s">
        <v>78</v>
      </c>
      <c r="H3" t="str">
        <f t="shared" ref="H3:H50" si="2">G3&amp;" Equity"</f>
        <v>ABBN SW Equity</v>
      </c>
    </row>
    <row r="4" spans="1:8" x14ac:dyDescent="0.25">
      <c r="A4" t="s">
        <v>431</v>
      </c>
      <c r="B4" t="str">
        <f t="shared" si="0"/>
        <v>690D GR Equity</v>
      </c>
      <c r="D4" t="s">
        <v>252</v>
      </c>
      <c r="E4" t="str">
        <f t="shared" si="1"/>
        <v>ABF LN Equity</v>
      </c>
      <c r="G4" t="s">
        <v>120</v>
      </c>
      <c r="H4" t="str">
        <f t="shared" si="2"/>
        <v>ALC SW Equity</v>
      </c>
    </row>
    <row r="5" spans="1:8" x14ac:dyDescent="0.25">
      <c r="A5" t="s">
        <v>567</v>
      </c>
      <c r="B5" t="str">
        <f t="shared" si="0"/>
        <v>8TRA GR Equity</v>
      </c>
      <c r="D5" t="s">
        <v>333</v>
      </c>
      <c r="E5" t="str">
        <f t="shared" si="1"/>
        <v>ADM LN Equity</v>
      </c>
      <c r="G5" t="s">
        <v>956</v>
      </c>
      <c r="H5" t="str">
        <f t="shared" si="2"/>
        <v>AVOL SW Equity</v>
      </c>
    </row>
    <row r="6" spans="1:8" x14ac:dyDescent="0.25">
      <c r="A6" t="s">
        <v>765</v>
      </c>
      <c r="B6" t="str">
        <f t="shared" si="0"/>
        <v>A2A IM Equity</v>
      </c>
      <c r="D6" t="s">
        <v>204</v>
      </c>
      <c r="E6" t="str">
        <f t="shared" si="1"/>
        <v>AHT LN Equity</v>
      </c>
      <c r="G6" t="s">
        <v>226</v>
      </c>
      <c r="H6" t="str">
        <f t="shared" si="2"/>
        <v>BAER SW Equity</v>
      </c>
    </row>
    <row r="7" spans="1:8" x14ac:dyDescent="0.25">
      <c r="A7" t="s">
        <v>122</v>
      </c>
      <c r="B7" t="str">
        <f t="shared" si="0"/>
        <v>ABI BB Equity</v>
      </c>
      <c r="D7" t="s">
        <v>234</v>
      </c>
      <c r="E7" t="str">
        <f t="shared" si="1"/>
        <v>ANTO LN Equity</v>
      </c>
      <c r="G7" t="s">
        <v>254</v>
      </c>
      <c r="H7" t="str">
        <f t="shared" si="2"/>
        <v>BALN SW Equity</v>
      </c>
    </row>
    <row r="8" spans="1:8" x14ac:dyDescent="0.25">
      <c r="A8" t="s">
        <v>663</v>
      </c>
      <c r="B8" t="str">
        <f t="shared" si="0"/>
        <v>AC FP Equity</v>
      </c>
      <c r="D8" t="s">
        <v>353</v>
      </c>
      <c r="E8" t="str">
        <f t="shared" si="1"/>
        <v>AUTO LN Equity</v>
      </c>
      <c r="G8" t="s">
        <v>300</v>
      </c>
      <c r="H8" t="str">
        <f t="shared" si="2"/>
        <v>BANB SW Equity</v>
      </c>
    </row>
    <row r="9" spans="1:8" x14ac:dyDescent="0.25">
      <c r="A9" t="s">
        <v>308</v>
      </c>
      <c r="B9" t="str">
        <f t="shared" si="0"/>
        <v>ACA FP Equity</v>
      </c>
      <c r="D9" t="s">
        <v>268</v>
      </c>
      <c r="E9" t="str">
        <f t="shared" si="1"/>
        <v>AV/ LN Equity</v>
      </c>
      <c r="G9" t="s">
        <v>236</v>
      </c>
      <c r="H9" t="str">
        <f t="shared" si="2"/>
        <v>BARN SW Equity</v>
      </c>
    </row>
    <row r="10" spans="1:8" x14ac:dyDescent="0.25">
      <c r="A10" t="s">
        <v>787</v>
      </c>
      <c r="B10" t="str">
        <f t="shared" si="0"/>
        <v>ACKB BB Equity</v>
      </c>
      <c r="D10" t="s">
        <v>58</v>
      </c>
      <c r="E10" t="str">
        <f t="shared" si="1"/>
        <v>AZN LN Equity</v>
      </c>
      <c r="G10" t="s">
        <v>260</v>
      </c>
      <c r="H10" t="str">
        <f t="shared" si="2"/>
        <v>BCVN SW Equity</v>
      </c>
    </row>
    <row r="11" spans="1:8" x14ac:dyDescent="0.25">
      <c r="A11" t="s">
        <v>607</v>
      </c>
      <c r="B11" t="str">
        <f t="shared" si="0"/>
        <v>ACS SM Equity</v>
      </c>
      <c r="D11" t="s">
        <v>146</v>
      </c>
      <c r="E11" t="str">
        <f t="shared" si="1"/>
        <v>BA/ LN Equity</v>
      </c>
      <c r="G11" t="s">
        <v>276</v>
      </c>
      <c r="H11" t="str">
        <f t="shared" si="2"/>
        <v>BEAN SW Equity</v>
      </c>
    </row>
    <row r="12" spans="1:8" x14ac:dyDescent="0.25">
      <c r="A12" t="s">
        <v>413</v>
      </c>
      <c r="B12" t="str">
        <f t="shared" si="0"/>
        <v>AD NA Equity</v>
      </c>
      <c r="D12" t="s">
        <v>170</v>
      </c>
      <c r="E12" t="str">
        <f t="shared" si="1"/>
        <v>BARC LN Equity</v>
      </c>
      <c r="G12" t="s">
        <v>242</v>
      </c>
      <c r="H12" t="str">
        <f t="shared" si="2"/>
        <v>BKW SW Equity</v>
      </c>
    </row>
    <row r="13" spans="1:8" x14ac:dyDescent="0.25">
      <c r="A13" t="s">
        <v>603</v>
      </c>
      <c r="B13" t="str">
        <f t="shared" si="0"/>
        <v>ADP FP Equity</v>
      </c>
      <c r="D13" t="s">
        <v>106</v>
      </c>
      <c r="E13" t="str">
        <f t="shared" si="1"/>
        <v>BATS LN Equity</v>
      </c>
      <c r="G13" t="s">
        <v>96</v>
      </c>
      <c r="H13" t="str">
        <f t="shared" si="2"/>
        <v>CFR SW Equity</v>
      </c>
    </row>
    <row r="14" spans="1:8" x14ac:dyDescent="0.25">
      <c r="A14" t="s">
        <v>331</v>
      </c>
      <c r="B14" t="str">
        <f t="shared" si="0"/>
        <v>ADS GR Equity</v>
      </c>
      <c r="D14" t="s">
        <v>361</v>
      </c>
      <c r="E14" t="str">
        <f t="shared" si="1"/>
        <v>BDEV LN Equity</v>
      </c>
      <c r="G14" t="s">
        <v>200</v>
      </c>
      <c r="H14" t="str">
        <f t="shared" si="2"/>
        <v>EMSN SW Equity</v>
      </c>
    </row>
    <row r="15" spans="1:8" x14ac:dyDescent="0.25">
      <c r="A15" t="s">
        <v>319</v>
      </c>
      <c r="B15" t="str">
        <f t="shared" si="0"/>
        <v>ADYEN NA Equity</v>
      </c>
      <c r="D15" t="s">
        <v>473</v>
      </c>
      <c r="E15" t="str">
        <f t="shared" si="1"/>
        <v>BEZ LN Equity</v>
      </c>
      <c r="G15" t="s">
        <v>288</v>
      </c>
      <c r="H15" t="str">
        <f t="shared" si="2"/>
        <v>FHZN SW Equity</v>
      </c>
    </row>
    <row r="16" spans="1:8" x14ac:dyDescent="0.25">
      <c r="A16" t="s">
        <v>417</v>
      </c>
      <c r="B16" t="str">
        <f t="shared" si="0"/>
        <v>AENA SM Equity</v>
      </c>
      <c r="D16" t="s">
        <v>467</v>
      </c>
      <c r="E16" t="str">
        <f t="shared" si="1"/>
        <v>BKG LN Equity</v>
      </c>
      <c r="G16" t="s">
        <v>182</v>
      </c>
      <c r="H16" t="str">
        <f t="shared" si="2"/>
        <v>GALD SW Equity</v>
      </c>
    </row>
    <row r="17" spans="1:8" x14ac:dyDescent="0.25">
      <c r="A17" t="s">
        <v>671</v>
      </c>
      <c r="B17" t="str">
        <f t="shared" si="0"/>
        <v>AGN NA Equity</v>
      </c>
      <c r="D17" t="s">
        <v>286</v>
      </c>
      <c r="E17" t="str">
        <f t="shared" si="1"/>
        <v>BNZL LN Equity</v>
      </c>
      <c r="G17" t="s">
        <v>178</v>
      </c>
      <c r="H17" t="str">
        <f t="shared" si="2"/>
        <v>GEBN SW Equity</v>
      </c>
    </row>
    <row r="18" spans="1:8" x14ac:dyDescent="0.25">
      <c r="A18" t="s">
        <v>691</v>
      </c>
      <c r="B18" t="str">
        <f t="shared" si="0"/>
        <v>AGS BB Equity</v>
      </c>
      <c r="D18" t="s">
        <v>100</v>
      </c>
      <c r="E18" t="str">
        <f t="shared" si="1"/>
        <v>BP/ LN Equity</v>
      </c>
      <c r="G18" t="s">
        <v>312</v>
      </c>
      <c r="H18" t="str">
        <f t="shared" si="2"/>
        <v>GF SW Equity</v>
      </c>
    </row>
    <row r="19" spans="1:8" x14ac:dyDescent="0.25">
      <c r="A19" t="s">
        <v>144</v>
      </c>
      <c r="B19" t="str">
        <f t="shared" si="0"/>
        <v>AI FP Equity</v>
      </c>
      <c r="D19" t="s">
        <v>258</v>
      </c>
      <c r="E19" t="str">
        <f t="shared" si="1"/>
        <v>BT/A LN Equity</v>
      </c>
      <c r="G19" t="s">
        <v>114</v>
      </c>
      <c r="H19" t="str">
        <f t="shared" si="2"/>
        <v>GIVN SW Equity</v>
      </c>
    </row>
    <row r="20" spans="1:8" x14ac:dyDescent="0.25">
      <c r="A20" t="s">
        <v>589</v>
      </c>
      <c r="B20" t="str">
        <f t="shared" si="0"/>
        <v>AIBG ID Equity</v>
      </c>
      <c r="D20" t="s">
        <v>316</v>
      </c>
      <c r="E20" t="str">
        <f t="shared" si="1"/>
        <v>CCH LN Equity</v>
      </c>
      <c r="G20" t="s">
        <v>270</v>
      </c>
      <c r="H20" t="str">
        <f t="shared" si="2"/>
        <v>HELN SW Equity</v>
      </c>
    </row>
    <row r="21" spans="1:8" x14ac:dyDescent="0.25">
      <c r="A21" t="s">
        <v>134</v>
      </c>
      <c r="B21" t="str">
        <f t="shared" si="0"/>
        <v>AIR FP Equity</v>
      </c>
      <c r="D21" t="s">
        <v>246</v>
      </c>
      <c r="E21" t="str">
        <f t="shared" si="1"/>
        <v>CCL LN Equity</v>
      </c>
      <c r="G21" t="s">
        <v>102</v>
      </c>
      <c r="H21" t="str">
        <f t="shared" si="2"/>
        <v>HOLN SW Equity</v>
      </c>
    </row>
    <row r="22" spans="1:8" x14ac:dyDescent="0.25">
      <c r="A22" t="s">
        <v>791</v>
      </c>
      <c r="B22" t="str">
        <f t="shared" si="0"/>
        <v>AKE FP Equity</v>
      </c>
      <c r="D22" t="s">
        <v>399</v>
      </c>
      <c r="E22" t="str">
        <f t="shared" si="1"/>
        <v>CNA LN Equity</v>
      </c>
      <c r="G22" t="s">
        <v>142</v>
      </c>
      <c r="H22" t="str">
        <f t="shared" si="2"/>
        <v>KNIN SW Equity</v>
      </c>
    </row>
    <row r="23" spans="1:8" x14ac:dyDescent="0.25">
      <c r="A23" t="s">
        <v>651</v>
      </c>
      <c r="B23" t="str">
        <f t="shared" si="0"/>
        <v>AKZA NA Equity</v>
      </c>
      <c r="D23" t="s">
        <v>140</v>
      </c>
      <c r="E23" t="str">
        <f t="shared" si="1"/>
        <v>CPG LN Equity</v>
      </c>
      <c r="G23" t="s">
        <v>154</v>
      </c>
      <c r="H23" t="str">
        <f t="shared" si="2"/>
        <v>LISN SW Equity</v>
      </c>
    </row>
    <row r="24" spans="1:8" x14ac:dyDescent="0.25">
      <c r="A24" t="s">
        <v>713</v>
      </c>
      <c r="B24" t="str">
        <f t="shared" si="0"/>
        <v>ALO FP Equity</v>
      </c>
      <c r="D24" t="s">
        <v>415</v>
      </c>
      <c r="E24" t="str">
        <f t="shared" si="1"/>
        <v>CRDA LN Equity</v>
      </c>
      <c r="G24" t="s">
        <v>212</v>
      </c>
      <c r="H24" t="str">
        <f t="shared" si="2"/>
        <v>LOGN SW Equity</v>
      </c>
    </row>
    <row r="25" spans="1:8" x14ac:dyDescent="0.25">
      <c r="A25" t="s">
        <v>128</v>
      </c>
      <c r="B25" t="str">
        <f t="shared" si="0"/>
        <v>ALV GR Equity</v>
      </c>
      <c r="D25" t="s">
        <v>483</v>
      </c>
      <c r="E25" t="str">
        <f t="shared" si="1"/>
        <v>CTEC LN Equity</v>
      </c>
      <c r="G25" t="s">
        <v>126</v>
      </c>
      <c r="H25" t="str">
        <f t="shared" si="2"/>
        <v>LONN SW Equity</v>
      </c>
    </row>
    <row r="26" spans="1:8" x14ac:dyDescent="0.25">
      <c r="A26" t="s">
        <v>559</v>
      </c>
      <c r="B26" t="str">
        <f t="shared" si="0"/>
        <v>AM FP Equity</v>
      </c>
      <c r="D26" t="s">
        <v>461</v>
      </c>
      <c r="E26" t="str">
        <f t="shared" si="1"/>
        <v>DCC LN Equity</v>
      </c>
      <c r="G26" t="s">
        <v>60</v>
      </c>
      <c r="H26" t="str">
        <f t="shared" si="2"/>
        <v>NESN SW Equity</v>
      </c>
    </row>
    <row r="27" spans="1:8" x14ac:dyDescent="0.25">
      <c r="A27" t="s">
        <v>781</v>
      </c>
      <c r="B27" t="str">
        <f t="shared" si="0"/>
        <v>AMP IM Equity</v>
      </c>
      <c r="D27" t="s">
        <v>118</v>
      </c>
      <c r="E27" t="str">
        <f t="shared" si="1"/>
        <v>DGE LN Equity</v>
      </c>
      <c r="G27" t="s">
        <v>72</v>
      </c>
      <c r="H27" t="str">
        <f t="shared" si="2"/>
        <v>NOVN SW Equity</v>
      </c>
    </row>
    <row r="28" spans="1:8" x14ac:dyDescent="0.25">
      <c r="A28" t="s">
        <v>409</v>
      </c>
      <c r="B28" t="str">
        <f t="shared" si="0"/>
        <v>AMS SM Equity</v>
      </c>
      <c r="D28" t="s">
        <v>395</v>
      </c>
      <c r="E28" t="str">
        <f t="shared" si="1"/>
        <v>DPLM LN Equity</v>
      </c>
      <c r="G28" t="s">
        <v>138</v>
      </c>
      <c r="H28" t="str">
        <f t="shared" si="2"/>
        <v>PGHN SW Equity</v>
      </c>
    </row>
    <row r="29" spans="1:8" x14ac:dyDescent="0.25">
      <c r="A29" t="s">
        <v>573</v>
      </c>
      <c r="B29" t="str">
        <f t="shared" si="0"/>
        <v>AMUN FP Equity</v>
      </c>
      <c r="D29" t="s">
        <v>491</v>
      </c>
      <c r="E29" t="str">
        <f t="shared" si="1"/>
        <v>ENT LN Equity</v>
      </c>
      <c r="G29" t="s">
        <v>296</v>
      </c>
      <c r="H29" t="str">
        <f t="shared" si="2"/>
        <v>PSPN SW Equity</v>
      </c>
    </row>
    <row r="30" spans="1:8" x14ac:dyDescent="0.25">
      <c r="A30" t="s">
        <v>739</v>
      </c>
      <c r="B30" t="str">
        <f t="shared" si="0"/>
        <v>ANA SM Equity</v>
      </c>
      <c r="D30" t="s">
        <v>164</v>
      </c>
      <c r="E30" t="str">
        <f t="shared" si="1"/>
        <v>EXPN LN Equity</v>
      </c>
      <c r="G30" t="s">
        <v>66</v>
      </c>
      <c r="H30" t="str">
        <f t="shared" si="2"/>
        <v>ROG SW Equity</v>
      </c>
    </row>
    <row r="31" spans="1:8" x14ac:dyDescent="0.25">
      <c r="A31" t="s">
        <v>771</v>
      </c>
      <c r="B31" t="str">
        <f t="shared" si="0"/>
        <v>ANDR AV Equity</v>
      </c>
      <c r="D31" t="s">
        <v>130</v>
      </c>
      <c r="E31" t="str">
        <f t="shared" si="1"/>
        <v>GLEN LN Equity</v>
      </c>
      <c r="G31" t="s">
        <v>160</v>
      </c>
      <c r="H31" t="str">
        <f t="shared" si="2"/>
        <v>SCHP SW Equity</v>
      </c>
    </row>
    <row r="32" spans="1:8" x14ac:dyDescent="0.25">
      <c r="A32" t="s">
        <v>751</v>
      </c>
      <c r="B32" t="str">
        <f t="shared" si="0"/>
        <v>ANE SM Equity</v>
      </c>
      <c r="D32" t="s">
        <v>94</v>
      </c>
      <c r="E32" t="str">
        <f t="shared" si="1"/>
        <v>GSK LN Equity</v>
      </c>
      <c r="G32" t="s">
        <v>148</v>
      </c>
      <c r="H32" t="str">
        <f t="shared" si="2"/>
        <v>SCMN SW Equity</v>
      </c>
    </row>
    <row r="33" spans="1:8" x14ac:dyDescent="0.25">
      <c r="A33" t="s">
        <v>797</v>
      </c>
      <c r="B33" t="str">
        <f t="shared" si="0"/>
        <v>ARCAD NA Equity</v>
      </c>
      <c r="D33" t="s">
        <v>457</v>
      </c>
      <c r="E33" t="str">
        <f t="shared" si="1"/>
        <v>HL/ LN Equity</v>
      </c>
      <c r="G33" t="s">
        <v>206</v>
      </c>
      <c r="H33" t="str">
        <f t="shared" si="2"/>
        <v>SDZ SW Equity</v>
      </c>
    </row>
    <row r="34" spans="1:8" x14ac:dyDescent="0.25">
      <c r="A34" t="s">
        <v>405</v>
      </c>
      <c r="B34" t="str">
        <f t="shared" si="0"/>
        <v>ARGX BB Equity</v>
      </c>
      <c r="D34" t="s">
        <v>325</v>
      </c>
      <c r="E34" t="str">
        <f t="shared" si="1"/>
        <v>HLMA LN Equity</v>
      </c>
      <c r="G34" t="s">
        <v>306</v>
      </c>
      <c r="H34" t="str">
        <f t="shared" si="2"/>
        <v>SFZN SW Equity</v>
      </c>
    </row>
    <row r="35" spans="1:8" x14ac:dyDescent="0.25">
      <c r="A35" t="s">
        <v>429</v>
      </c>
      <c r="B35" t="str">
        <f t="shared" si="0"/>
        <v>ASM NA Equity</v>
      </c>
      <c r="D35" t="s">
        <v>158</v>
      </c>
      <c r="E35" t="str">
        <f t="shared" ref="E35:E66" si="3">D35&amp;" Equity"</f>
        <v>HLN LN Equity</v>
      </c>
      <c r="G35" t="s">
        <v>188</v>
      </c>
      <c r="H35" t="str">
        <f t="shared" si="2"/>
        <v>SGSN SW Equity</v>
      </c>
    </row>
    <row r="36" spans="1:8" x14ac:dyDescent="0.25">
      <c r="A36" t="s">
        <v>62</v>
      </c>
      <c r="B36" t="str">
        <f t="shared" si="0"/>
        <v>ASML NA Equity</v>
      </c>
      <c r="D36" t="s">
        <v>76</v>
      </c>
      <c r="E36" t="str">
        <f t="shared" si="3"/>
        <v>HSBA LN Equity</v>
      </c>
      <c r="G36" t="s">
        <v>282</v>
      </c>
      <c r="H36" t="str">
        <f t="shared" si="2"/>
        <v>SIGN SW Equity</v>
      </c>
    </row>
    <row r="37" spans="1:8" x14ac:dyDescent="0.25">
      <c r="A37" t="s">
        <v>677</v>
      </c>
      <c r="B37" t="str">
        <f t="shared" si="0"/>
        <v>ASRNL NA Equity</v>
      </c>
      <c r="D37" t="s">
        <v>453</v>
      </c>
      <c r="E37" t="str">
        <f t="shared" si="3"/>
        <v>HWDN LN Equity</v>
      </c>
      <c r="G37" t="s">
        <v>108</v>
      </c>
      <c r="H37" t="str">
        <f t="shared" si="2"/>
        <v>SIKA SW Equity</v>
      </c>
    </row>
    <row r="38" spans="1:8" x14ac:dyDescent="0.25">
      <c r="A38" t="s">
        <v>679</v>
      </c>
      <c r="B38" t="str">
        <f t="shared" si="0"/>
        <v>BAMI IM Equity</v>
      </c>
      <c r="D38" t="s">
        <v>321</v>
      </c>
      <c r="E38" t="str">
        <f t="shared" si="3"/>
        <v>IAG LN Equity</v>
      </c>
      <c r="G38" t="s">
        <v>166</v>
      </c>
      <c r="H38" t="str">
        <f t="shared" si="2"/>
        <v>SLHN SW Equity</v>
      </c>
    </row>
    <row r="39" spans="1:8" x14ac:dyDescent="0.25">
      <c r="A39" t="s">
        <v>339</v>
      </c>
      <c r="B39" t="str">
        <f t="shared" si="0"/>
        <v>BAS GR Equity</v>
      </c>
      <c r="D39" t="s">
        <v>375</v>
      </c>
      <c r="E39" t="str">
        <f t="shared" si="3"/>
        <v>ICG LN Equity</v>
      </c>
      <c r="G39" t="s">
        <v>194</v>
      </c>
      <c r="H39" t="str">
        <f t="shared" si="2"/>
        <v>SOON SW Equity</v>
      </c>
    </row>
    <row r="40" spans="1:8" x14ac:dyDescent="0.25">
      <c r="A40" t="s">
        <v>451</v>
      </c>
      <c r="B40" t="str">
        <f t="shared" si="0"/>
        <v>BAYN GR Equity</v>
      </c>
      <c r="D40" t="s">
        <v>280</v>
      </c>
      <c r="E40" t="str">
        <f t="shared" si="3"/>
        <v>IHG LN Equity</v>
      </c>
      <c r="G40" t="s">
        <v>264</v>
      </c>
      <c r="H40" t="str">
        <f t="shared" si="2"/>
        <v>SPSN SW Equity</v>
      </c>
    </row>
    <row r="41" spans="1:8" x14ac:dyDescent="0.25">
      <c r="A41" t="s">
        <v>244</v>
      </c>
      <c r="B41" t="str">
        <f t="shared" si="0"/>
        <v>BBVA SM Equity</v>
      </c>
      <c r="D41" t="s">
        <v>180</v>
      </c>
      <c r="E41" t="str">
        <f t="shared" si="3"/>
        <v>III LN Equity</v>
      </c>
      <c r="G41" t="s">
        <v>132</v>
      </c>
      <c r="H41" t="str">
        <f t="shared" si="2"/>
        <v>SREN SW Equity</v>
      </c>
    </row>
    <row r="42" spans="1:8" x14ac:dyDescent="0.25">
      <c r="A42" t="s">
        <v>803</v>
      </c>
      <c r="B42" t="str">
        <f t="shared" si="0"/>
        <v>BC IM Equity</v>
      </c>
      <c r="D42" t="s">
        <v>224</v>
      </c>
      <c r="E42" t="str">
        <f t="shared" si="3"/>
        <v>IMB LN Equity</v>
      </c>
      <c r="G42" t="s">
        <v>172</v>
      </c>
      <c r="H42" t="str">
        <f t="shared" si="2"/>
        <v>STMN SW Equity</v>
      </c>
    </row>
    <row r="43" spans="1:8" x14ac:dyDescent="0.25">
      <c r="A43" t="s">
        <v>775</v>
      </c>
      <c r="B43" t="str">
        <f t="shared" si="0"/>
        <v>BCP PL Equity</v>
      </c>
      <c r="D43" t="s">
        <v>487</v>
      </c>
      <c r="E43" t="str">
        <f t="shared" si="3"/>
        <v>IMI LN Equity</v>
      </c>
      <c r="G43" t="s">
        <v>84</v>
      </c>
      <c r="H43" t="str">
        <f t="shared" si="2"/>
        <v>UBSG SW Equity</v>
      </c>
    </row>
    <row r="44" spans="1:8" x14ac:dyDescent="0.25">
      <c r="A44" t="s">
        <v>385</v>
      </c>
      <c r="B44" t="str">
        <f t="shared" si="0"/>
        <v>BEI GR Equity</v>
      </c>
      <c r="D44" t="s">
        <v>294</v>
      </c>
      <c r="E44" t="str">
        <f t="shared" si="3"/>
        <v>INF LN Equity</v>
      </c>
      <c r="G44" t="s">
        <v>248</v>
      </c>
      <c r="H44" t="str">
        <f t="shared" si="2"/>
        <v>UHR SW Equity</v>
      </c>
    </row>
    <row r="45" spans="1:8" x14ac:dyDescent="0.25">
      <c r="A45" t="s">
        <v>681</v>
      </c>
      <c r="B45" t="str">
        <f t="shared" si="0"/>
        <v>BESI NA Equity</v>
      </c>
      <c r="D45" t="s">
        <v>433</v>
      </c>
      <c r="E45" t="str">
        <f t="shared" si="3"/>
        <v>INVP LN Equity</v>
      </c>
      <c r="G45" t="s">
        <v>218</v>
      </c>
      <c r="H45" t="str">
        <f t="shared" si="2"/>
        <v>VACN SW Equity</v>
      </c>
    </row>
    <row r="46" spans="1:8" x14ac:dyDescent="0.25">
      <c r="A46" t="s">
        <v>825</v>
      </c>
      <c r="B46" t="str">
        <f t="shared" si="0"/>
        <v>BG AV Equity</v>
      </c>
      <c r="D46" t="s">
        <v>341</v>
      </c>
      <c r="E46" t="str">
        <f t="shared" si="3"/>
        <v>ITRK LN Equity</v>
      </c>
      <c r="G46" t="s">
        <v>957</v>
      </c>
      <c r="H46" t="str">
        <f t="shared" si="2"/>
        <v>VZN SW Equity</v>
      </c>
    </row>
    <row r="47" spans="1:8" x14ac:dyDescent="0.25">
      <c r="A47" t="s">
        <v>579</v>
      </c>
      <c r="B47" t="str">
        <f t="shared" si="0"/>
        <v>BIM FP Equity</v>
      </c>
      <c r="D47" t="s">
        <v>337</v>
      </c>
      <c r="E47" t="str">
        <f t="shared" si="3"/>
        <v>JD/ LN Equity</v>
      </c>
      <c r="G47" t="s">
        <v>290</v>
      </c>
      <c r="H47" t="str">
        <f t="shared" si="2"/>
        <v>YPSN SW Equity</v>
      </c>
    </row>
    <row r="48" spans="1:8" x14ac:dyDescent="0.25">
      <c r="A48" t="s">
        <v>649</v>
      </c>
      <c r="B48" t="str">
        <f t="shared" si="0"/>
        <v>BIRG ID Equity</v>
      </c>
      <c r="D48" t="s">
        <v>411</v>
      </c>
      <c r="E48" t="str">
        <f t="shared" si="3"/>
        <v>KGF LN Equity</v>
      </c>
      <c r="G48" t="s">
        <v>90</v>
      </c>
      <c r="H48" t="str">
        <f t="shared" si="2"/>
        <v>ZURN SW Equity</v>
      </c>
    </row>
    <row r="49" spans="1:8" x14ac:dyDescent="0.25">
      <c r="A49" t="s">
        <v>743</v>
      </c>
      <c r="B49" t="str">
        <f t="shared" si="0"/>
        <v>BKT SM Equity</v>
      </c>
      <c r="D49" t="s">
        <v>262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707</v>
      </c>
      <c r="B50" t="str">
        <f t="shared" si="0"/>
        <v>BMED IM Equity</v>
      </c>
      <c r="D50" t="s">
        <v>152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773</v>
      </c>
      <c r="B51" t="str">
        <f t="shared" si="0"/>
        <v>BMPS IM Equity</v>
      </c>
      <c r="D51" t="s">
        <v>112</v>
      </c>
      <c r="E51" t="str">
        <f t="shared" si="3"/>
        <v>LSEG LN Equity</v>
      </c>
      <c r="H51" t="s">
        <v>318</v>
      </c>
    </row>
    <row r="52" spans="1:8" x14ac:dyDescent="0.25">
      <c r="A52" t="s">
        <v>292</v>
      </c>
      <c r="B52" t="str">
        <f t="shared" si="0"/>
        <v>BMW GR Equity</v>
      </c>
      <c r="D52" t="s">
        <v>357</v>
      </c>
      <c r="E52" t="str">
        <f t="shared" si="3"/>
        <v>MKS LN Equity</v>
      </c>
      <c r="H52" t="s">
        <v>318</v>
      </c>
    </row>
    <row r="53" spans="1:8" x14ac:dyDescent="0.25">
      <c r="A53" t="s">
        <v>302</v>
      </c>
      <c r="B53" t="str">
        <f t="shared" si="0"/>
        <v>BN FP Equity</v>
      </c>
      <c r="D53" t="s">
        <v>387</v>
      </c>
      <c r="E53" t="str">
        <f t="shared" si="3"/>
        <v>MNDI LN Equity</v>
      </c>
      <c r="H53" t="s">
        <v>318</v>
      </c>
    </row>
    <row r="54" spans="1:8" x14ac:dyDescent="0.25">
      <c r="A54" t="s">
        <v>196</v>
      </c>
      <c r="B54" t="str">
        <f t="shared" si="0"/>
        <v>BNP FP Equity</v>
      </c>
      <c r="D54" t="s">
        <v>477</v>
      </c>
      <c r="E54" t="str">
        <f t="shared" si="3"/>
        <v>MNG LN Equity</v>
      </c>
      <c r="H54" t="s">
        <v>318</v>
      </c>
    </row>
    <row r="55" spans="1:8" x14ac:dyDescent="0.25">
      <c r="A55" t="s">
        <v>669</v>
      </c>
      <c r="B55" t="str">
        <f t="shared" si="0"/>
        <v>BNR GR Equity</v>
      </c>
      <c r="D55" t="s">
        <v>403</v>
      </c>
      <c r="E55" t="str">
        <f t="shared" si="3"/>
        <v>MRO LN Equity</v>
      </c>
      <c r="H55" t="s">
        <v>318</v>
      </c>
    </row>
    <row r="56" spans="1:8" x14ac:dyDescent="0.25">
      <c r="A56" t="s">
        <v>541</v>
      </c>
      <c r="B56" t="str">
        <f t="shared" si="0"/>
        <v>BOL FP Equity</v>
      </c>
      <c r="D56" t="s">
        <v>124</v>
      </c>
      <c r="E56" t="str">
        <f t="shared" si="3"/>
        <v>NG/ LN Equity</v>
      </c>
      <c r="H56" t="s">
        <v>318</v>
      </c>
    </row>
    <row r="57" spans="1:8" x14ac:dyDescent="0.25">
      <c r="A57" t="s">
        <v>753</v>
      </c>
      <c r="B57" t="str">
        <f t="shared" si="0"/>
        <v>BPE IM Equity</v>
      </c>
      <c r="D57" t="s">
        <v>186</v>
      </c>
      <c r="E57" t="str">
        <f t="shared" si="3"/>
        <v>NWG LN Equity</v>
      </c>
      <c r="H57" t="s">
        <v>318</v>
      </c>
    </row>
    <row r="58" spans="1:8" x14ac:dyDescent="0.25">
      <c r="A58" t="s">
        <v>575</v>
      </c>
      <c r="B58" t="str">
        <f t="shared" si="0"/>
        <v>BVI FP Equity</v>
      </c>
      <c r="D58" t="s">
        <v>274</v>
      </c>
      <c r="E58" t="str">
        <f t="shared" si="3"/>
        <v>NXT LN Equity</v>
      </c>
      <c r="H58" t="s">
        <v>318</v>
      </c>
    </row>
    <row r="59" spans="1:8" x14ac:dyDescent="0.25">
      <c r="A59" t="s">
        <v>757</v>
      </c>
      <c r="B59" t="str">
        <f t="shared" si="0"/>
        <v>BZU IM Equity</v>
      </c>
      <c r="D59" t="s">
        <v>423</v>
      </c>
      <c r="E59" t="str">
        <f t="shared" si="3"/>
        <v>PHNX LN Equity</v>
      </c>
      <c r="H59" t="s">
        <v>318</v>
      </c>
    </row>
    <row r="60" spans="1:8" x14ac:dyDescent="0.25">
      <c r="A60" t="s">
        <v>633</v>
      </c>
      <c r="B60" t="str">
        <f t="shared" si="0"/>
        <v>CA FP Equity</v>
      </c>
      <c r="D60" t="s">
        <v>240</v>
      </c>
      <c r="E60" t="str">
        <f t="shared" si="3"/>
        <v>PRU LN Equity</v>
      </c>
      <c r="H60" t="s">
        <v>318</v>
      </c>
    </row>
    <row r="61" spans="1:8" x14ac:dyDescent="0.25">
      <c r="A61" t="s">
        <v>335</v>
      </c>
      <c r="B61" t="str">
        <f t="shared" si="0"/>
        <v>CABK SM Equity</v>
      </c>
      <c r="D61" t="s">
        <v>445</v>
      </c>
      <c r="E61" t="str">
        <f t="shared" si="3"/>
        <v>PSN LN Equity</v>
      </c>
      <c r="H61" t="s">
        <v>318</v>
      </c>
    </row>
    <row r="62" spans="1:8" x14ac:dyDescent="0.25">
      <c r="A62" t="s">
        <v>363</v>
      </c>
      <c r="B62" t="str">
        <f t="shared" si="0"/>
        <v>CAP FP Equity</v>
      </c>
      <c r="D62" t="s">
        <v>371</v>
      </c>
      <c r="E62" t="str">
        <f t="shared" si="3"/>
        <v>PSON LN Equity</v>
      </c>
      <c r="H62" t="s">
        <v>318</v>
      </c>
    </row>
    <row r="63" spans="1:8" x14ac:dyDescent="0.25">
      <c r="A63" t="s">
        <v>521</v>
      </c>
      <c r="B63" t="str">
        <f t="shared" si="0"/>
        <v>CBK GR Equity</v>
      </c>
      <c r="D63" t="s">
        <v>88</v>
      </c>
      <c r="E63" t="str">
        <f t="shared" si="3"/>
        <v>REL LN Equity</v>
      </c>
      <c r="H63" t="s">
        <v>318</v>
      </c>
    </row>
    <row r="64" spans="1:8" x14ac:dyDescent="0.25">
      <c r="A64" t="s">
        <v>455</v>
      </c>
      <c r="B64" t="str">
        <f t="shared" si="0"/>
        <v>CLNX SM Equity</v>
      </c>
      <c r="D64" t="s">
        <v>82</v>
      </c>
      <c r="E64" t="str">
        <f t="shared" si="3"/>
        <v>RIO LN Equity</v>
      </c>
      <c r="H64" t="s">
        <v>318</v>
      </c>
    </row>
    <row r="65" spans="1:8" x14ac:dyDescent="0.25">
      <c r="A65" t="s">
        <v>813</v>
      </c>
      <c r="B65" t="str">
        <f t="shared" si="0"/>
        <v>COLR BB Equity</v>
      </c>
      <c r="D65" t="s">
        <v>176</v>
      </c>
      <c r="E65" t="str">
        <f t="shared" si="3"/>
        <v>RKT LN Equity</v>
      </c>
      <c r="H65" t="s">
        <v>318</v>
      </c>
    </row>
    <row r="66" spans="1:8" x14ac:dyDescent="0.25">
      <c r="A66" t="s">
        <v>617</v>
      </c>
      <c r="B66" t="str">
        <f t="shared" si="0"/>
        <v>CON GR Equity</v>
      </c>
      <c r="D66" t="s">
        <v>449</v>
      </c>
      <c r="E66" t="str">
        <f t="shared" si="3"/>
        <v>RMV LN Equity</v>
      </c>
      <c r="H66" t="s">
        <v>318</v>
      </c>
    </row>
    <row r="67" spans="1:8" x14ac:dyDescent="0.25">
      <c r="A67" t="s">
        <v>783</v>
      </c>
      <c r="B67" t="str">
        <f t="shared" ref="B67:B130" si="4">A67&amp;" Equity"</f>
        <v>COV FP Equity</v>
      </c>
      <c r="D67" t="s">
        <v>136</v>
      </c>
      <c r="E67" t="str">
        <f t="shared" ref="E67:E91" si="5">D67&amp;" Equity"</f>
        <v>RR/ LN Equity</v>
      </c>
      <c r="H67" t="s">
        <v>318</v>
      </c>
    </row>
    <row r="68" spans="1:8" x14ac:dyDescent="0.25">
      <c r="A68" t="s">
        <v>659</v>
      </c>
      <c r="B68" t="str">
        <f t="shared" si="4"/>
        <v>CPR IM Equity</v>
      </c>
      <c r="D68" t="s">
        <v>329</v>
      </c>
      <c r="E68" t="str">
        <f t="shared" si="5"/>
        <v>RTO LN Equity</v>
      </c>
      <c r="H68" t="s">
        <v>318</v>
      </c>
    </row>
    <row r="69" spans="1:8" x14ac:dyDescent="0.25">
      <c r="A69" t="s">
        <v>174</v>
      </c>
      <c r="B69" t="str">
        <f t="shared" si="4"/>
        <v>CS FP Equity</v>
      </c>
      <c r="D69" t="s">
        <v>369</v>
      </c>
      <c r="E69" t="str">
        <f t="shared" si="5"/>
        <v>SBRY LN Equity</v>
      </c>
      <c r="H69" t="s">
        <v>318</v>
      </c>
    </row>
    <row r="70" spans="1:8" x14ac:dyDescent="0.25">
      <c r="A70" t="s">
        <v>725</v>
      </c>
      <c r="B70" t="str">
        <f t="shared" si="4"/>
        <v>CTPNV NA Equity</v>
      </c>
      <c r="D70" t="s">
        <v>427</v>
      </c>
      <c r="E70" t="str">
        <f t="shared" si="5"/>
        <v>SDR LN Equity</v>
      </c>
      <c r="H70" t="s">
        <v>318</v>
      </c>
    </row>
    <row r="71" spans="1:8" x14ac:dyDescent="0.25">
      <c r="A71" t="s">
        <v>507</v>
      </c>
      <c r="B71" t="str">
        <f t="shared" si="4"/>
        <v>CVC NA Equity</v>
      </c>
      <c r="D71" t="s">
        <v>310</v>
      </c>
      <c r="E71" t="str">
        <f t="shared" si="5"/>
        <v>SGE LN Equity</v>
      </c>
      <c r="H71" t="s">
        <v>318</v>
      </c>
    </row>
    <row r="72" spans="1:8" x14ac:dyDescent="0.25">
      <c r="A72" t="s">
        <v>327</v>
      </c>
      <c r="B72" t="str">
        <f t="shared" si="4"/>
        <v>DB1 GR Equity</v>
      </c>
      <c r="D72" t="s">
        <v>64</v>
      </c>
      <c r="E72" t="str">
        <f t="shared" si="5"/>
        <v>SHEL LN Equity</v>
      </c>
      <c r="H72" t="s">
        <v>318</v>
      </c>
    </row>
    <row r="73" spans="1:8" x14ac:dyDescent="0.25">
      <c r="A73" t="s">
        <v>397</v>
      </c>
      <c r="B73" t="str">
        <f t="shared" si="4"/>
        <v>DBK GR Equity</v>
      </c>
      <c r="D73" t="s">
        <v>379</v>
      </c>
      <c r="E73" t="str">
        <f t="shared" si="5"/>
        <v>SMDS LN Equity</v>
      </c>
      <c r="H73" t="s">
        <v>318</v>
      </c>
    </row>
    <row r="74" spans="1:8" x14ac:dyDescent="0.25">
      <c r="A74" t="s">
        <v>220</v>
      </c>
      <c r="B74" t="str">
        <f t="shared" si="4"/>
        <v>DG FP Equity</v>
      </c>
      <c r="D74" t="s">
        <v>391</v>
      </c>
      <c r="E74" t="str">
        <f t="shared" si="5"/>
        <v>SMIN LN Equity</v>
      </c>
      <c r="H74" t="s">
        <v>318</v>
      </c>
    </row>
    <row r="75" spans="1:8" x14ac:dyDescent="0.25">
      <c r="A75" t="s">
        <v>709</v>
      </c>
      <c r="B75" t="str">
        <f t="shared" si="4"/>
        <v>DHER GR Equity</v>
      </c>
      <c r="D75" t="s">
        <v>304</v>
      </c>
      <c r="E75" t="str">
        <f t="shared" si="5"/>
        <v>SN/ LN Equity</v>
      </c>
      <c r="H75" t="s">
        <v>318</v>
      </c>
    </row>
    <row r="76" spans="1:8" x14ac:dyDescent="0.25">
      <c r="A76" t="s">
        <v>266</v>
      </c>
      <c r="B76" t="str">
        <f t="shared" si="4"/>
        <v>DHL GR Equity</v>
      </c>
      <c r="D76" t="s">
        <v>437</v>
      </c>
      <c r="E76" t="str">
        <f t="shared" si="5"/>
        <v>SPX LN Equity</v>
      </c>
      <c r="H76" t="s">
        <v>318</v>
      </c>
    </row>
    <row r="77" spans="1:8" x14ac:dyDescent="0.25">
      <c r="A77" t="s">
        <v>805</v>
      </c>
      <c r="B77" t="str">
        <f t="shared" si="4"/>
        <v>DIA IM Equity</v>
      </c>
      <c r="D77" t="s">
        <v>210</v>
      </c>
      <c r="E77" t="str">
        <f t="shared" si="5"/>
        <v>SSE LN Equity</v>
      </c>
      <c r="H77" t="s">
        <v>318</v>
      </c>
    </row>
    <row r="78" spans="1:8" x14ac:dyDescent="0.25">
      <c r="A78" t="s">
        <v>631</v>
      </c>
      <c r="B78" t="str">
        <f t="shared" si="4"/>
        <v>DIE BB Equity</v>
      </c>
      <c r="D78" t="s">
        <v>222</v>
      </c>
      <c r="E78" t="str">
        <f t="shared" si="5"/>
        <v>STAN LN Equity</v>
      </c>
      <c r="H78" t="s">
        <v>318</v>
      </c>
    </row>
    <row r="79" spans="1:8" x14ac:dyDescent="0.25">
      <c r="A79" t="s">
        <v>527</v>
      </c>
      <c r="B79" t="str">
        <f t="shared" si="4"/>
        <v>DIM FP Equity</v>
      </c>
      <c r="D79" t="s">
        <v>345</v>
      </c>
      <c r="E79" t="str">
        <f t="shared" si="5"/>
        <v>SVT LN Equity</v>
      </c>
      <c r="H79" t="s">
        <v>318</v>
      </c>
    </row>
    <row r="80" spans="1:8" x14ac:dyDescent="0.25">
      <c r="A80" t="s">
        <v>381</v>
      </c>
      <c r="B80" t="str">
        <f t="shared" si="4"/>
        <v>DSFIR NA Equity</v>
      </c>
      <c r="D80" t="s">
        <v>230</v>
      </c>
      <c r="E80" t="str">
        <f t="shared" si="5"/>
        <v>SWR LN Equity</v>
      </c>
      <c r="H80" t="s">
        <v>318</v>
      </c>
    </row>
    <row r="81" spans="1:8" x14ac:dyDescent="0.25">
      <c r="A81" t="s">
        <v>272</v>
      </c>
      <c r="B81" t="str">
        <f t="shared" si="4"/>
        <v>DSY FP Equity</v>
      </c>
      <c r="D81" t="s">
        <v>198</v>
      </c>
      <c r="E81" t="str">
        <f t="shared" si="5"/>
        <v>TSCO LN Equity</v>
      </c>
      <c r="H81" t="s">
        <v>318</v>
      </c>
    </row>
    <row r="82" spans="1:8" x14ac:dyDescent="0.25">
      <c r="A82" t="s">
        <v>98</v>
      </c>
      <c r="B82" t="str">
        <f t="shared" si="4"/>
        <v>DTE GR Equity</v>
      </c>
      <c r="D82" t="s">
        <v>407</v>
      </c>
      <c r="E82" t="str">
        <f t="shared" si="5"/>
        <v>TW/ LN Equity</v>
      </c>
      <c r="H82" t="s">
        <v>318</v>
      </c>
    </row>
    <row r="83" spans="1:8" x14ac:dyDescent="0.25">
      <c r="A83" t="s">
        <v>465</v>
      </c>
      <c r="B83" t="str">
        <f t="shared" si="4"/>
        <v>DTG GR Equity</v>
      </c>
      <c r="D83" t="s">
        <v>70</v>
      </c>
      <c r="E83" t="str">
        <f t="shared" si="5"/>
        <v>ULVR LN Equity</v>
      </c>
      <c r="H83" t="s">
        <v>318</v>
      </c>
    </row>
    <row r="84" spans="1:8" x14ac:dyDescent="0.25">
      <c r="A84" t="s">
        <v>675</v>
      </c>
      <c r="B84" t="str">
        <f t="shared" si="4"/>
        <v>DWNI GR Equity</v>
      </c>
      <c r="D84" t="s">
        <v>365</v>
      </c>
      <c r="E84" t="str">
        <f t="shared" si="5"/>
        <v>UU/ LN Equity</v>
      </c>
      <c r="H84" t="s">
        <v>318</v>
      </c>
    </row>
    <row r="85" spans="1:8" x14ac:dyDescent="0.25">
      <c r="A85" t="s">
        <v>733</v>
      </c>
      <c r="B85" t="str">
        <f t="shared" si="4"/>
        <v>DWS GR Equity</v>
      </c>
      <c r="D85" t="s">
        <v>216</v>
      </c>
      <c r="E85" t="str">
        <f t="shared" si="5"/>
        <v>VOD LN Equity</v>
      </c>
      <c r="H85" t="s">
        <v>318</v>
      </c>
    </row>
    <row r="86" spans="1:8" x14ac:dyDescent="0.25">
      <c r="A86" t="s">
        <v>519</v>
      </c>
      <c r="B86" t="str">
        <f t="shared" si="4"/>
        <v>EBK GR Equity</v>
      </c>
      <c r="D86" t="s">
        <v>441</v>
      </c>
      <c r="E86" t="str">
        <f t="shared" si="5"/>
        <v>WEIR LN Equity</v>
      </c>
      <c r="H86" t="s">
        <v>318</v>
      </c>
    </row>
    <row r="87" spans="1:8" x14ac:dyDescent="0.25">
      <c r="A87" t="s">
        <v>509</v>
      </c>
      <c r="B87" t="str">
        <f t="shared" si="4"/>
        <v>EBS AV Equity</v>
      </c>
      <c r="D87" t="s">
        <v>383</v>
      </c>
      <c r="E87" t="str">
        <f t="shared" si="5"/>
        <v>WISE LN Equity</v>
      </c>
      <c r="H87" t="s">
        <v>318</v>
      </c>
    </row>
    <row r="88" spans="1:8" x14ac:dyDescent="0.25">
      <c r="A88" t="s">
        <v>685</v>
      </c>
      <c r="B88" t="str">
        <f t="shared" si="4"/>
        <v>EDEN FP Equity</v>
      </c>
      <c r="D88" t="s">
        <v>349</v>
      </c>
      <c r="E88" t="str">
        <f t="shared" si="5"/>
        <v>WPP LN Equity</v>
      </c>
      <c r="H88" t="s">
        <v>318</v>
      </c>
    </row>
    <row r="89" spans="1:8" x14ac:dyDescent="0.25">
      <c r="A89" t="s">
        <v>535</v>
      </c>
      <c r="B89" t="str">
        <f t="shared" si="4"/>
        <v>EDP PL Equity</v>
      </c>
      <c r="D89" t="s">
        <v>419</v>
      </c>
      <c r="E89" t="str">
        <f t="shared" si="5"/>
        <v>WTB LN Equity</v>
      </c>
      <c r="H89" t="s">
        <v>318</v>
      </c>
    </row>
    <row r="90" spans="1:8" x14ac:dyDescent="0.25">
      <c r="A90" t="s">
        <v>547</v>
      </c>
      <c r="B90" t="str">
        <f t="shared" si="4"/>
        <v>EDPR PL Equity</v>
      </c>
      <c r="E90" t="str">
        <f t="shared" si="5"/>
        <v xml:space="preserve"> Equity</v>
      </c>
      <c r="H90" t="s">
        <v>318</v>
      </c>
    </row>
    <row r="91" spans="1:8" x14ac:dyDescent="0.25">
      <c r="A91" t="s">
        <v>150</v>
      </c>
      <c r="B91" t="str">
        <f t="shared" si="4"/>
        <v>EL FP Equity</v>
      </c>
      <c r="E91" t="str">
        <f t="shared" si="5"/>
        <v xml:space="preserve"> Equity</v>
      </c>
      <c r="H91" t="s">
        <v>318</v>
      </c>
    </row>
    <row r="92" spans="1:8" x14ac:dyDescent="0.25">
      <c r="A92" t="s">
        <v>505</v>
      </c>
      <c r="B92" t="str">
        <f t="shared" si="4"/>
        <v>ELE SM Equity</v>
      </c>
      <c r="H92" t="s">
        <v>318</v>
      </c>
    </row>
    <row r="93" spans="1:8" x14ac:dyDescent="0.25">
      <c r="A93" t="s">
        <v>717</v>
      </c>
      <c r="B93" t="str">
        <f t="shared" si="4"/>
        <v>ELI BB Equity</v>
      </c>
      <c r="H93" t="s">
        <v>318</v>
      </c>
    </row>
    <row r="94" spans="1:8" x14ac:dyDescent="0.25">
      <c r="A94" t="s">
        <v>715</v>
      </c>
      <c r="B94" t="str">
        <f t="shared" si="4"/>
        <v>ELISA FH Equity</v>
      </c>
      <c r="H94" t="s">
        <v>318</v>
      </c>
    </row>
    <row r="95" spans="1:8" x14ac:dyDescent="0.25">
      <c r="A95" t="s">
        <v>591</v>
      </c>
      <c r="B95" t="str">
        <f t="shared" si="4"/>
        <v>EN FP Equity</v>
      </c>
      <c r="H95" t="s">
        <v>318</v>
      </c>
    </row>
    <row r="96" spans="1:8" x14ac:dyDescent="0.25">
      <c r="A96" t="s">
        <v>184</v>
      </c>
      <c r="B96" t="str">
        <f t="shared" si="4"/>
        <v>ENEL IM Equity</v>
      </c>
      <c r="H96" t="s">
        <v>318</v>
      </c>
    </row>
    <row r="97" spans="1:2" x14ac:dyDescent="0.25">
      <c r="A97" t="s">
        <v>343</v>
      </c>
      <c r="B97" t="str">
        <f t="shared" si="4"/>
        <v>ENGI FP Equity</v>
      </c>
    </row>
    <row r="98" spans="1:2" x14ac:dyDescent="0.25">
      <c r="A98" t="s">
        <v>284</v>
      </c>
      <c r="B98" t="str">
        <f t="shared" si="4"/>
        <v>ENI IM Equity</v>
      </c>
    </row>
    <row r="99" spans="1:2" x14ac:dyDescent="0.25">
      <c r="A99" t="s">
        <v>493</v>
      </c>
      <c r="B99" t="str">
        <f t="shared" si="4"/>
        <v>ENR GR Equity</v>
      </c>
    </row>
    <row r="100" spans="1:2" x14ac:dyDescent="0.25">
      <c r="A100" t="s">
        <v>627</v>
      </c>
      <c r="B100" t="str">
        <f t="shared" si="4"/>
        <v>ENX FP Equity</v>
      </c>
    </row>
    <row r="101" spans="1:2" x14ac:dyDescent="0.25">
      <c r="A101" t="s">
        <v>359</v>
      </c>
      <c r="B101" t="str">
        <f t="shared" si="4"/>
        <v>EOAN GR Equity</v>
      </c>
    </row>
    <row r="102" spans="1:2" x14ac:dyDescent="0.25">
      <c r="A102" t="s">
        <v>641</v>
      </c>
      <c r="B102" t="str">
        <f t="shared" si="4"/>
        <v>ERF FP Equity</v>
      </c>
    </row>
    <row r="103" spans="1:2" x14ac:dyDescent="0.25">
      <c r="A103" t="s">
        <v>755</v>
      </c>
      <c r="B103" t="str">
        <f t="shared" si="4"/>
        <v>ETE GA Equity</v>
      </c>
    </row>
    <row r="104" spans="1:2" x14ac:dyDescent="0.25">
      <c r="A104" t="s">
        <v>729</v>
      </c>
      <c r="B104" t="str">
        <f t="shared" si="4"/>
        <v>EUROB GA Equity</v>
      </c>
    </row>
    <row r="105" spans="1:2" x14ac:dyDescent="0.25">
      <c r="A105" t="s">
        <v>703</v>
      </c>
      <c r="B105" t="str">
        <f t="shared" si="4"/>
        <v>EVD GR Equity</v>
      </c>
    </row>
    <row r="106" spans="1:2" x14ac:dyDescent="0.25">
      <c r="A106" t="s">
        <v>657</v>
      </c>
      <c r="B106" t="str">
        <f t="shared" si="4"/>
        <v>EVK GR Equity</v>
      </c>
    </row>
    <row r="107" spans="1:2" x14ac:dyDescent="0.25">
      <c r="A107" t="s">
        <v>501</v>
      </c>
      <c r="B107" t="str">
        <f t="shared" si="4"/>
        <v>EXO NA Equity</v>
      </c>
    </row>
    <row r="108" spans="1:2" x14ac:dyDescent="0.25">
      <c r="A108" t="s">
        <v>665</v>
      </c>
      <c r="B108" t="str">
        <f t="shared" si="4"/>
        <v>FBK IM Equity</v>
      </c>
    </row>
    <row r="109" spans="1:2" x14ac:dyDescent="0.25">
      <c r="A109" t="s">
        <v>785</v>
      </c>
      <c r="B109" t="str">
        <f t="shared" si="4"/>
        <v>FCC SM Equity</v>
      </c>
    </row>
    <row r="110" spans="1:2" x14ac:dyDescent="0.25">
      <c r="A110" t="s">
        <v>747</v>
      </c>
      <c r="B110" t="str">
        <f t="shared" si="4"/>
        <v>FDJ FP Equity</v>
      </c>
    </row>
    <row r="111" spans="1:2" x14ac:dyDescent="0.25">
      <c r="A111" t="s">
        <v>435</v>
      </c>
      <c r="B111" t="str">
        <f t="shared" si="4"/>
        <v>FER SM Equity</v>
      </c>
    </row>
    <row r="112" spans="1:2" x14ac:dyDescent="0.25">
      <c r="A112" t="s">
        <v>683</v>
      </c>
      <c r="B112" t="str">
        <f t="shared" si="4"/>
        <v>FGR FP Equity</v>
      </c>
    </row>
    <row r="113" spans="1:2" x14ac:dyDescent="0.25">
      <c r="A113" t="s">
        <v>609</v>
      </c>
      <c r="B113" t="str">
        <f t="shared" si="4"/>
        <v>FME GR Equity</v>
      </c>
    </row>
    <row r="114" spans="1:2" x14ac:dyDescent="0.25">
      <c r="A114" t="s">
        <v>583</v>
      </c>
      <c r="B114" t="str">
        <f t="shared" si="4"/>
        <v>FORTUM FH Equity</v>
      </c>
    </row>
    <row r="115" spans="1:2" x14ac:dyDescent="0.25">
      <c r="A115" t="s">
        <v>517</v>
      </c>
      <c r="B115" t="str">
        <f t="shared" si="4"/>
        <v>FRE GR Equity</v>
      </c>
    </row>
    <row r="116" spans="1:2" x14ac:dyDescent="0.25">
      <c r="A116" t="s">
        <v>314</v>
      </c>
      <c r="B116" t="str">
        <f t="shared" si="4"/>
        <v>G IM Equity</v>
      </c>
    </row>
    <row r="117" spans="1:2" x14ac:dyDescent="0.25">
      <c r="A117" t="s">
        <v>731</v>
      </c>
      <c r="B117" t="str">
        <f t="shared" si="4"/>
        <v>G1A GR Equity</v>
      </c>
    </row>
    <row r="118" spans="1:2" x14ac:dyDescent="0.25">
      <c r="A118" t="s">
        <v>815</v>
      </c>
      <c r="B118" t="str">
        <f t="shared" si="4"/>
        <v>G24 GR Equity</v>
      </c>
    </row>
    <row r="119" spans="1:2" x14ac:dyDescent="0.25">
      <c r="A119" t="s">
        <v>577</v>
      </c>
      <c r="B119" t="str">
        <f t="shared" si="4"/>
        <v>GALP PL Equity</v>
      </c>
    </row>
    <row r="120" spans="1:2" x14ac:dyDescent="0.25">
      <c r="A120" t="s">
        <v>655</v>
      </c>
      <c r="B120" t="str">
        <f t="shared" si="4"/>
        <v>GBLB BB Equity</v>
      </c>
    </row>
    <row r="121" spans="1:2" x14ac:dyDescent="0.25">
      <c r="A121" t="s">
        <v>687</v>
      </c>
      <c r="B121" t="str">
        <f t="shared" si="4"/>
        <v>GET FP Equity</v>
      </c>
    </row>
    <row r="122" spans="1:2" x14ac:dyDescent="0.25">
      <c r="A122" t="s">
        <v>705</v>
      </c>
      <c r="B122" t="str">
        <f t="shared" si="4"/>
        <v>GFC FP Equity</v>
      </c>
    </row>
    <row r="123" spans="1:2" x14ac:dyDescent="0.25">
      <c r="A123" t="s">
        <v>523</v>
      </c>
      <c r="B123" t="str">
        <f t="shared" si="4"/>
        <v>GLE FP Equity</v>
      </c>
    </row>
    <row r="124" spans="1:2" x14ac:dyDescent="0.25">
      <c r="A124" t="s">
        <v>767</v>
      </c>
      <c r="B124" t="str">
        <f t="shared" si="4"/>
        <v>GRF SM Equity</v>
      </c>
    </row>
    <row r="125" spans="1:2" x14ac:dyDescent="0.25">
      <c r="A125" t="s">
        <v>615</v>
      </c>
      <c r="B125" t="str">
        <f t="shared" si="4"/>
        <v>HAL NA Equity</v>
      </c>
    </row>
    <row r="126" spans="1:2" x14ac:dyDescent="0.25">
      <c r="A126" t="s">
        <v>533</v>
      </c>
      <c r="B126" t="str">
        <f t="shared" si="4"/>
        <v>HEI GR Equity</v>
      </c>
    </row>
    <row r="127" spans="1:2" x14ac:dyDescent="0.25">
      <c r="A127" t="s">
        <v>278</v>
      </c>
      <c r="B127" t="str">
        <f t="shared" si="4"/>
        <v>HEIA NA Equity</v>
      </c>
    </row>
    <row r="128" spans="1:2" x14ac:dyDescent="0.25">
      <c r="A128" t="s">
        <v>511</v>
      </c>
      <c r="B128" t="str">
        <f t="shared" si="4"/>
        <v>HEIO NA Equity</v>
      </c>
    </row>
    <row r="129" spans="1:2" x14ac:dyDescent="0.25">
      <c r="A129" t="s">
        <v>367</v>
      </c>
      <c r="B129" t="str">
        <f t="shared" si="4"/>
        <v>HEN GR Equity</v>
      </c>
    </row>
    <row r="130" spans="1:2" x14ac:dyDescent="0.25">
      <c r="A130" t="s">
        <v>469</v>
      </c>
      <c r="B130" t="str">
        <f t="shared" si="4"/>
        <v>HLAG GR Equity</v>
      </c>
    </row>
    <row r="131" spans="1:2" x14ac:dyDescent="0.25">
      <c r="A131" t="s">
        <v>653</v>
      </c>
      <c r="B131" t="str">
        <f t="shared" ref="B131:B194" si="6">A131&amp;" Equity"</f>
        <v>HLE GR Equity</v>
      </c>
    </row>
    <row r="132" spans="1:2" x14ac:dyDescent="0.25">
      <c r="A132" t="s">
        <v>393</v>
      </c>
      <c r="B132" t="str">
        <f t="shared" si="6"/>
        <v>HNR1 GR Equity</v>
      </c>
    </row>
    <row r="133" spans="1:2" x14ac:dyDescent="0.25">
      <c r="A133" t="s">
        <v>389</v>
      </c>
      <c r="B133" t="str">
        <f t="shared" si="6"/>
        <v>HO FP Equity</v>
      </c>
    </row>
    <row r="134" spans="1:2" x14ac:dyDescent="0.25">
      <c r="A134" t="s">
        <v>701</v>
      </c>
      <c r="B134" t="str">
        <f t="shared" si="6"/>
        <v>HOT GR Equity</v>
      </c>
    </row>
    <row r="135" spans="1:2" x14ac:dyDescent="0.25">
      <c r="A135" t="s">
        <v>779</v>
      </c>
      <c r="B135" t="str">
        <f t="shared" si="6"/>
        <v>HTO GA Equity</v>
      </c>
    </row>
    <row r="136" spans="1:2" x14ac:dyDescent="0.25">
      <c r="A136" t="s">
        <v>162</v>
      </c>
      <c r="B136" t="str">
        <f t="shared" si="6"/>
        <v>IBE SM Equity</v>
      </c>
    </row>
    <row r="137" spans="1:2" x14ac:dyDescent="0.25">
      <c r="A137" t="s">
        <v>347</v>
      </c>
      <c r="B137" t="str">
        <f t="shared" si="6"/>
        <v>IFX GR Equity</v>
      </c>
    </row>
    <row r="138" spans="1:2" x14ac:dyDescent="0.25">
      <c r="A138" t="s">
        <v>689</v>
      </c>
      <c r="B138" t="str">
        <f t="shared" si="6"/>
        <v>IMCD NA Equity</v>
      </c>
    </row>
    <row r="139" spans="1:2" x14ac:dyDescent="0.25">
      <c r="A139" t="s">
        <v>250</v>
      </c>
      <c r="B139" t="str">
        <f t="shared" si="6"/>
        <v>INGA NA Equity</v>
      </c>
    </row>
    <row r="140" spans="1:2" x14ac:dyDescent="0.25">
      <c r="A140" t="s">
        <v>697</v>
      </c>
      <c r="B140" t="str">
        <f t="shared" si="6"/>
        <v>INPST NA Equity</v>
      </c>
    </row>
    <row r="141" spans="1:2" x14ac:dyDescent="0.25">
      <c r="A141" t="s">
        <v>619</v>
      </c>
      <c r="B141" t="str">
        <f t="shared" si="6"/>
        <v>INW IM Equity</v>
      </c>
    </row>
    <row r="142" spans="1:2" x14ac:dyDescent="0.25">
      <c r="A142" t="s">
        <v>673</v>
      </c>
      <c r="B142" t="str">
        <f t="shared" si="6"/>
        <v>IPN FP Equity</v>
      </c>
    </row>
    <row r="143" spans="1:2" x14ac:dyDescent="0.25">
      <c r="A143" t="s">
        <v>208</v>
      </c>
      <c r="B143" t="str">
        <f t="shared" si="6"/>
        <v>ISP IM Equity</v>
      </c>
    </row>
    <row r="144" spans="1:2" x14ac:dyDescent="0.25">
      <c r="A144" t="s">
        <v>86</v>
      </c>
      <c r="B144" t="str">
        <f t="shared" si="6"/>
        <v>ITX SM Equity</v>
      </c>
    </row>
    <row r="145" spans="1:2" x14ac:dyDescent="0.25">
      <c r="A145" t="s">
        <v>645</v>
      </c>
      <c r="B145" t="str">
        <f t="shared" si="6"/>
        <v>JDEP NA Equity</v>
      </c>
    </row>
    <row r="146" spans="1:2" x14ac:dyDescent="0.25">
      <c r="A146" t="s">
        <v>625</v>
      </c>
      <c r="B146" t="str">
        <f t="shared" si="6"/>
        <v>JMT PL Equity</v>
      </c>
    </row>
    <row r="147" spans="1:2" x14ac:dyDescent="0.25">
      <c r="A147" t="s">
        <v>401</v>
      </c>
      <c r="B147" t="str">
        <f t="shared" si="6"/>
        <v>KBC BB Equity</v>
      </c>
    </row>
    <row r="148" spans="1:2" x14ac:dyDescent="0.25">
      <c r="A148" t="s">
        <v>593</v>
      </c>
      <c r="B148" t="str">
        <f t="shared" si="6"/>
        <v>KBX GR Equity</v>
      </c>
    </row>
    <row r="149" spans="1:2" x14ac:dyDescent="0.25">
      <c r="A149" t="s">
        <v>425</v>
      </c>
      <c r="B149" t="str">
        <f t="shared" si="6"/>
        <v>KER FP Equity</v>
      </c>
    </row>
    <row r="150" spans="1:2" x14ac:dyDescent="0.25">
      <c r="A150" t="s">
        <v>727</v>
      </c>
      <c r="B150" t="str">
        <f t="shared" si="6"/>
        <v>KESKOB FH Equity</v>
      </c>
    </row>
    <row r="151" spans="1:2" x14ac:dyDescent="0.25">
      <c r="A151" t="s">
        <v>459</v>
      </c>
      <c r="B151" t="str">
        <f t="shared" si="6"/>
        <v>KNEBV FH Equity</v>
      </c>
    </row>
    <row r="152" spans="1:2" x14ac:dyDescent="0.25">
      <c r="A152" t="s">
        <v>563</v>
      </c>
      <c r="B152" t="str">
        <f t="shared" si="6"/>
        <v>KPN NA Equity</v>
      </c>
    </row>
    <row r="153" spans="1:2" x14ac:dyDescent="0.25">
      <c r="A153" t="s">
        <v>565</v>
      </c>
      <c r="B153" t="str">
        <f t="shared" si="6"/>
        <v>KSP ID Equity</v>
      </c>
    </row>
    <row r="154" spans="1:2" x14ac:dyDescent="0.25">
      <c r="A154" t="s">
        <v>551</v>
      </c>
      <c r="B154" t="str">
        <f t="shared" si="6"/>
        <v>KYGA ID Equity</v>
      </c>
    </row>
    <row r="155" spans="1:2" x14ac:dyDescent="0.25">
      <c r="A155" t="s">
        <v>595</v>
      </c>
      <c r="B155" t="str">
        <f t="shared" si="6"/>
        <v>LDO IM Equity</v>
      </c>
    </row>
    <row r="156" spans="1:2" x14ac:dyDescent="0.25">
      <c r="A156" t="s">
        <v>749</v>
      </c>
      <c r="B156" t="str">
        <f t="shared" si="6"/>
        <v>LEG GR Equity</v>
      </c>
    </row>
    <row r="157" spans="1:2" x14ac:dyDescent="0.25">
      <c r="A157" t="s">
        <v>737</v>
      </c>
      <c r="B157" t="str">
        <f t="shared" si="6"/>
        <v>LHA GR Equity</v>
      </c>
    </row>
    <row r="158" spans="1:2" x14ac:dyDescent="0.25">
      <c r="A158" t="s">
        <v>699</v>
      </c>
      <c r="B158" t="str">
        <f t="shared" si="6"/>
        <v>LI FP Equity</v>
      </c>
    </row>
    <row r="159" spans="1:2" x14ac:dyDescent="0.25">
      <c r="A159" t="s">
        <v>647</v>
      </c>
      <c r="B159" t="str">
        <f t="shared" si="6"/>
        <v>LOTB BB Equity</v>
      </c>
    </row>
    <row r="160" spans="1:2" x14ac:dyDescent="0.25">
      <c r="A160" t="s">
        <v>443</v>
      </c>
      <c r="B160" t="str">
        <f t="shared" si="6"/>
        <v>LR FP Equity</v>
      </c>
    </row>
    <row r="161" spans="1:2" x14ac:dyDescent="0.25">
      <c r="A161" t="s">
        <v>741</v>
      </c>
      <c r="B161" t="str">
        <f t="shared" si="6"/>
        <v>MAP SM Equity</v>
      </c>
    </row>
    <row r="162" spans="1:2" x14ac:dyDescent="0.25">
      <c r="A162" t="s">
        <v>587</v>
      </c>
      <c r="B162" t="str">
        <f t="shared" si="6"/>
        <v>MB IM Equity</v>
      </c>
    </row>
    <row r="163" spans="1:2" x14ac:dyDescent="0.25">
      <c r="A163" t="s">
        <v>232</v>
      </c>
      <c r="B163" t="str">
        <f t="shared" si="6"/>
        <v>MBG GR Equity</v>
      </c>
    </row>
    <row r="164" spans="1:2" x14ac:dyDescent="0.25">
      <c r="A164" t="s">
        <v>56</v>
      </c>
      <c r="B164" t="str">
        <f t="shared" si="6"/>
        <v>MC FP Equity</v>
      </c>
    </row>
    <row r="165" spans="1:2" x14ac:dyDescent="0.25">
      <c r="A165" t="s">
        <v>745</v>
      </c>
      <c r="B165" t="str">
        <f t="shared" si="6"/>
        <v>METSO FH Equity</v>
      </c>
    </row>
    <row r="166" spans="1:2" x14ac:dyDescent="0.25">
      <c r="A166" t="s">
        <v>463</v>
      </c>
      <c r="B166" t="str">
        <f t="shared" si="6"/>
        <v>ML FP Equity</v>
      </c>
    </row>
    <row r="167" spans="1:2" x14ac:dyDescent="0.25">
      <c r="A167" t="s">
        <v>569</v>
      </c>
      <c r="B167" t="str">
        <f t="shared" si="6"/>
        <v>MONC IM Equity</v>
      </c>
    </row>
    <row r="168" spans="1:2" x14ac:dyDescent="0.25">
      <c r="A168" t="s">
        <v>190</v>
      </c>
      <c r="B168" t="str">
        <f t="shared" si="6"/>
        <v>MRK GR Equity</v>
      </c>
    </row>
    <row r="169" spans="1:2" x14ac:dyDescent="0.25">
      <c r="A169" t="s">
        <v>759</v>
      </c>
      <c r="B169" t="str">
        <f t="shared" si="6"/>
        <v>MRL SM Equity</v>
      </c>
    </row>
    <row r="170" spans="1:2" x14ac:dyDescent="0.25">
      <c r="A170" t="s">
        <v>529</v>
      </c>
      <c r="B170" t="str">
        <f t="shared" si="6"/>
        <v>MT NA Equity</v>
      </c>
    </row>
    <row r="171" spans="1:2" x14ac:dyDescent="0.25">
      <c r="A171" t="s">
        <v>561</v>
      </c>
      <c r="B171" t="str">
        <f t="shared" si="6"/>
        <v>MTX GR Equity</v>
      </c>
    </row>
    <row r="172" spans="1:2" x14ac:dyDescent="0.25">
      <c r="A172" t="s">
        <v>214</v>
      </c>
      <c r="B172" t="str">
        <f t="shared" si="6"/>
        <v>MUV2 GR Equity</v>
      </c>
    </row>
    <row r="173" spans="1:2" x14ac:dyDescent="0.25">
      <c r="A173" t="s">
        <v>355</v>
      </c>
      <c r="B173" t="str">
        <f t="shared" si="6"/>
        <v>NDA FH Equity</v>
      </c>
    </row>
    <row r="174" spans="1:2" x14ac:dyDescent="0.25">
      <c r="A174" t="s">
        <v>637</v>
      </c>
      <c r="B174" t="str">
        <f t="shared" si="6"/>
        <v>NEM GR Equity</v>
      </c>
    </row>
    <row r="175" spans="1:2" x14ac:dyDescent="0.25">
      <c r="A175" t="s">
        <v>795</v>
      </c>
      <c r="B175" t="str">
        <f t="shared" si="6"/>
        <v>NEOEN FP Equity</v>
      </c>
    </row>
    <row r="176" spans="1:2" x14ac:dyDescent="0.25">
      <c r="A176" t="s">
        <v>585</v>
      </c>
      <c r="B176" t="str">
        <f t="shared" si="6"/>
        <v>NESTE FH Equity</v>
      </c>
    </row>
    <row r="177" spans="1:2" x14ac:dyDescent="0.25">
      <c r="A177" t="s">
        <v>961</v>
      </c>
      <c r="B177" t="str">
        <f t="shared" si="6"/>
        <v>NEX FP Equity</v>
      </c>
    </row>
    <row r="178" spans="1:2" x14ac:dyDescent="0.25">
      <c r="A178" t="s">
        <v>711</v>
      </c>
      <c r="B178" t="str">
        <f t="shared" si="6"/>
        <v>NEXI IM Equity</v>
      </c>
    </row>
    <row r="179" spans="1:2" x14ac:dyDescent="0.25">
      <c r="A179" t="s">
        <v>581</v>
      </c>
      <c r="B179" t="str">
        <f t="shared" si="6"/>
        <v>NN NA Equity</v>
      </c>
    </row>
    <row r="180" spans="1:2" x14ac:dyDescent="0.25">
      <c r="A180" t="s">
        <v>503</v>
      </c>
      <c r="B180" t="str">
        <f t="shared" si="6"/>
        <v>NOKIA FH Equity</v>
      </c>
    </row>
    <row r="181" spans="1:2" x14ac:dyDescent="0.25">
      <c r="A181" t="s">
        <v>499</v>
      </c>
      <c r="B181" t="str">
        <f t="shared" si="6"/>
        <v>NTGY SM Equity</v>
      </c>
    </row>
    <row r="182" spans="1:2" x14ac:dyDescent="0.25">
      <c r="A182" t="s">
        <v>769</v>
      </c>
      <c r="B182" t="str">
        <f t="shared" si="6"/>
        <v>O2D GR Equity</v>
      </c>
    </row>
    <row r="183" spans="1:2" x14ac:dyDescent="0.25">
      <c r="A183" t="s">
        <v>809</v>
      </c>
      <c r="B183" t="str">
        <f t="shared" si="6"/>
        <v>OCI NA Equity</v>
      </c>
    </row>
    <row r="184" spans="1:2" x14ac:dyDescent="0.25">
      <c r="A184" t="s">
        <v>639</v>
      </c>
      <c r="B184" t="str">
        <f t="shared" si="6"/>
        <v>ODET FP Equity</v>
      </c>
    </row>
    <row r="185" spans="1:2" x14ac:dyDescent="0.25">
      <c r="A185" t="s">
        <v>597</v>
      </c>
      <c r="B185" t="str">
        <f t="shared" si="6"/>
        <v>OMV AV Equity</v>
      </c>
    </row>
    <row r="186" spans="1:2" x14ac:dyDescent="0.25">
      <c r="A186" t="s">
        <v>799</v>
      </c>
      <c r="B186" t="str">
        <f t="shared" si="6"/>
        <v>OPAP GA Equity</v>
      </c>
    </row>
    <row r="187" spans="1:2" x14ac:dyDescent="0.25">
      <c r="A187" t="s">
        <v>80</v>
      </c>
      <c r="B187" t="str">
        <f t="shared" si="6"/>
        <v>OR FP Equity</v>
      </c>
    </row>
    <row r="188" spans="1:2" x14ac:dyDescent="0.25">
      <c r="A188" t="s">
        <v>421</v>
      </c>
      <c r="B188" t="str">
        <f t="shared" si="6"/>
        <v>ORA FP Equity</v>
      </c>
    </row>
    <row r="189" spans="1:2" x14ac:dyDescent="0.25">
      <c r="A189" t="s">
        <v>763</v>
      </c>
      <c r="B189" t="str">
        <f t="shared" si="6"/>
        <v>ORNBV FH Equity</v>
      </c>
    </row>
    <row r="190" spans="1:2" x14ac:dyDescent="0.25">
      <c r="A190" t="s">
        <v>447</v>
      </c>
      <c r="B190" t="str">
        <f t="shared" si="6"/>
        <v>PHIA NA Equity</v>
      </c>
    </row>
    <row r="191" spans="1:2" x14ac:dyDescent="0.25">
      <c r="A191" t="s">
        <v>827</v>
      </c>
      <c r="B191" t="str">
        <f t="shared" si="6"/>
        <v>PIRC IM Equity</v>
      </c>
    </row>
    <row r="192" spans="1:2" x14ac:dyDescent="0.25">
      <c r="A192" t="s">
        <v>168</v>
      </c>
      <c r="B192" t="str">
        <f t="shared" si="6"/>
        <v>PRX NA Equity</v>
      </c>
    </row>
    <row r="193" spans="1:2" x14ac:dyDescent="0.25">
      <c r="A193" t="s">
        <v>525</v>
      </c>
      <c r="B193" t="str">
        <f t="shared" si="6"/>
        <v>PRY IM Equity</v>
      </c>
    </row>
    <row r="194" spans="1:2" x14ac:dyDescent="0.25">
      <c r="A194" t="s">
        <v>543</v>
      </c>
      <c r="B194" t="str">
        <f t="shared" si="6"/>
        <v>PST IM Equity</v>
      </c>
    </row>
    <row r="195" spans="1:2" x14ac:dyDescent="0.25">
      <c r="A195" t="s">
        <v>475</v>
      </c>
      <c r="B195" t="str">
        <f t="shared" ref="B195:B258" si="7">A195&amp;" Equity"</f>
        <v>PUB FP Equity</v>
      </c>
    </row>
    <row r="196" spans="1:2" x14ac:dyDescent="0.25">
      <c r="A196" t="s">
        <v>599</v>
      </c>
      <c r="B196" t="str">
        <f t="shared" si="7"/>
        <v>PUIG SM Equity</v>
      </c>
    </row>
    <row r="197" spans="1:2" x14ac:dyDescent="0.25">
      <c r="A197" t="s">
        <v>801</v>
      </c>
      <c r="B197" t="str">
        <f t="shared" si="7"/>
        <v>PUM GR Equity</v>
      </c>
    </row>
    <row r="198" spans="1:2" x14ac:dyDescent="0.25">
      <c r="A198" t="s">
        <v>667</v>
      </c>
      <c r="B198" t="str">
        <f t="shared" si="7"/>
        <v>QIA GR Equity</v>
      </c>
    </row>
    <row r="199" spans="1:2" x14ac:dyDescent="0.25">
      <c r="A199" t="s">
        <v>643</v>
      </c>
      <c r="B199" t="str">
        <f t="shared" si="7"/>
        <v>RAA GR Equity</v>
      </c>
    </row>
    <row r="200" spans="1:2" x14ac:dyDescent="0.25">
      <c r="A200" t="s">
        <v>719</v>
      </c>
      <c r="B200" t="str">
        <f t="shared" si="7"/>
        <v>RAND NA Equity</v>
      </c>
    </row>
    <row r="201" spans="1:2" x14ac:dyDescent="0.25">
      <c r="A201" t="s">
        <v>811</v>
      </c>
      <c r="B201" t="str">
        <f t="shared" si="7"/>
        <v>RBI AV Equity</v>
      </c>
    </row>
    <row r="202" spans="1:2" x14ac:dyDescent="0.25">
      <c r="A202" t="s">
        <v>621</v>
      </c>
      <c r="B202" t="str">
        <f t="shared" si="7"/>
        <v>REC IM Equity</v>
      </c>
    </row>
    <row r="203" spans="1:2" x14ac:dyDescent="0.25">
      <c r="A203" t="s">
        <v>661</v>
      </c>
      <c r="B203" t="str">
        <f t="shared" si="7"/>
        <v>RED SM Equity</v>
      </c>
    </row>
    <row r="204" spans="1:2" x14ac:dyDescent="0.25">
      <c r="A204" t="s">
        <v>571</v>
      </c>
      <c r="B204" t="str">
        <f t="shared" si="7"/>
        <v>REP SM Equity</v>
      </c>
    </row>
    <row r="205" spans="1:2" x14ac:dyDescent="0.25">
      <c r="A205" t="s">
        <v>817</v>
      </c>
      <c r="B205" t="str">
        <f t="shared" si="7"/>
        <v>RF FP Equity</v>
      </c>
    </row>
    <row r="206" spans="1:2" x14ac:dyDescent="0.25">
      <c r="A206" t="s">
        <v>495</v>
      </c>
      <c r="B206" t="str">
        <f t="shared" si="7"/>
        <v>RHM GR Equity</v>
      </c>
    </row>
    <row r="207" spans="1:2" x14ac:dyDescent="0.25">
      <c r="A207" t="s">
        <v>373</v>
      </c>
      <c r="B207" t="str">
        <f t="shared" si="7"/>
        <v>RI FP Equity</v>
      </c>
    </row>
    <row r="208" spans="1:2" x14ac:dyDescent="0.25">
      <c r="A208" t="s">
        <v>74</v>
      </c>
      <c r="B208" t="str">
        <f t="shared" si="7"/>
        <v>RMS FP Equity</v>
      </c>
    </row>
    <row r="209" spans="1:2" x14ac:dyDescent="0.25">
      <c r="A209" t="s">
        <v>601</v>
      </c>
      <c r="B209" t="str">
        <f t="shared" si="7"/>
        <v>RNO FP Equity</v>
      </c>
    </row>
    <row r="210" spans="1:2" x14ac:dyDescent="0.25">
      <c r="A210" t="s">
        <v>481</v>
      </c>
      <c r="B210" t="str">
        <f t="shared" si="7"/>
        <v>RWE GR Equity</v>
      </c>
    </row>
    <row r="211" spans="1:2" x14ac:dyDescent="0.25">
      <c r="A211" t="s">
        <v>721</v>
      </c>
      <c r="B211" t="str">
        <f t="shared" si="7"/>
        <v>RXL FP Equity</v>
      </c>
    </row>
    <row r="212" spans="1:2" x14ac:dyDescent="0.25">
      <c r="A212" t="s">
        <v>537</v>
      </c>
      <c r="B212" t="str">
        <f t="shared" si="7"/>
        <v>RYA ID Equity</v>
      </c>
    </row>
    <row r="213" spans="1:2" x14ac:dyDescent="0.25">
      <c r="A213" t="s">
        <v>635</v>
      </c>
      <c r="B213" t="str">
        <f t="shared" si="7"/>
        <v>SAB SM Equity</v>
      </c>
    </row>
    <row r="214" spans="1:2" x14ac:dyDescent="0.25">
      <c r="A214" t="s">
        <v>156</v>
      </c>
      <c r="B214" t="str">
        <f t="shared" si="7"/>
        <v>SAF FP Equity</v>
      </c>
    </row>
    <row r="215" spans="1:2" x14ac:dyDescent="0.25">
      <c r="A215" t="s">
        <v>489</v>
      </c>
      <c r="B215" t="str">
        <f t="shared" si="7"/>
        <v>SAMPO FH Equity</v>
      </c>
    </row>
    <row r="216" spans="1:2" x14ac:dyDescent="0.25">
      <c r="A216" t="s">
        <v>116</v>
      </c>
      <c r="B216" t="str">
        <f t="shared" si="7"/>
        <v>SAN FP Equity</v>
      </c>
    </row>
    <row r="217" spans="1:2" x14ac:dyDescent="0.25">
      <c r="A217" t="s">
        <v>202</v>
      </c>
      <c r="B217" t="str">
        <f t="shared" si="7"/>
        <v>SAN SM Equity</v>
      </c>
    </row>
    <row r="218" spans="1:2" x14ac:dyDescent="0.25">
      <c r="A218" t="s">
        <v>68</v>
      </c>
      <c r="B218" t="str">
        <f t="shared" si="7"/>
        <v>SAP GR Equity</v>
      </c>
    </row>
    <row r="219" spans="1:2" x14ac:dyDescent="0.25">
      <c r="A219" t="s">
        <v>323</v>
      </c>
      <c r="B219" t="str">
        <f t="shared" si="7"/>
        <v>SGO FP Equity</v>
      </c>
    </row>
    <row r="220" spans="1:2" x14ac:dyDescent="0.25">
      <c r="A220" t="s">
        <v>238</v>
      </c>
      <c r="B220" t="str">
        <f t="shared" si="7"/>
        <v>SHL GR Equity</v>
      </c>
    </row>
    <row r="221" spans="1:2" x14ac:dyDescent="0.25">
      <c r="A221" t="s">
        <v>104</v>
      </c>
      <c r="B221" t="str">
        <f t="shared" si="7"/>
        <v>SIE GR Equity</v>
      </c>
    </row>
    <row r="222" spans="1:2" x14ac:dyDescent="0.25">
      <c r="A222" t="s">
        <v>693</v>
      </c>
      <c r="B222" t="str">
        <f t="shared" si="7"/>
        <v>SOF BB Equity</v>
      </c>
    </row>
    <row r="223" spans="1:2" x14ac:dyDescent="0.25">
      <c r="A223" t="s">
        <v>777</v>
      </c>
      <c r="B223" t="str">
        <f t="shared" si="7"/>
        <v>SPIE FP Equity</v>
      </c>
    </row>
    <row r="224" spans="1:2" x14ac:dyDescent="0.25">
      <c r="A224" t="s">
        <v>555</v>
      </c>
      <c r="B224" t="str">
        <f t="shared" si="7"/>
        <v>SRG IM Equity</v>
      </c>
    </row>
    <row r="225" spans="1:2" x14ac:dyDescent="0.25">
      <c r="A225" t="s">
        <v>549</v>
      </c>
      <c r="B225" t="str">
        <f t="shared" si="7"/>
        <v>SRT GR Equity</v>
      </c>
    </row>
    <row r="226" spans="1:2" x14ac:dyDescent="0.25">
      <c r="A226" t="s">
        <v>695</v>
      </c>
      <c r="B226" t="str">
        <f t="shared" si="7"/>
        <v>STERV FH Equity</v>
      </c>
    </row>
    <row r="227" spans="1:2" x14ac:dyDescent="0.25">
      <c r="A227" t="s">
        <v>485</v>
      </c>
      <c r="B227" t="str">
        <f t="shared" si="7"/>
        <v>STMPA FP Equity</v>
      </c>
    </row>
    <row r="228" spans="1:2" x14ac:dyDescent="0.25">
      <c r="A228" t="s">
        <v>110</v>
      </c>
      <c r="B228" t="str">
        <f t="shared" si="7"/>
        <v>SU FP Equity</v>
      </c>
    </row>
    <row r="229" spans="1:2" x14ac:dyDescent="0.25">
      <c r="A229" t="s">
        <v>605</v>
      </c>
      <c r="B229" t="str">
        <f t="shared" si="7"/>
        <v>SW FP Equity</v>
      </c>
    </row>
    <row r="230" spans="1:2" x14ac:dyDescent="0.25">
      <c r="A230" t="s">
        <v>539</v>
      </c>
      <c r="B230" t="str">
        <f t="shared" si="7"/>
        <v>SY1 GR Equity</v>
      </c>
    </row>
    <row r="231" spans="1:2" x14ac:dyDescent="0.25">
      <c r="A231" t="s">
        <v>723</v>
      </c>
      <c r="B231" t="str">
        <f t="shared" si="7"/>
        <v>SYENS BB Equity</v>
      </c>
    </row>
    <row r="232" spans="1:2" x14ac:dyDescent="0.25">
      <c r="A232" t="s">
        <v>479</v>
      </c>
      <c r="B232" t="str">
        <f t="shared" si="7"/>
        <v>TEF SM Equity</v>
      </c>
    </row>
    <row r="233" spans="1:2" x14ac:dyDescent="0.25">
      <c r="A233" t="s">
        <v>557</v>
      </c>
      <c r="B233" t="str">
        <f t="shared" si="7"/>
        <v>TEN IM Equity</v>
      </c>
    </row>
    <row r="234" spans="1:2" x14ac:dyDescent="0.25">
      <c r="A234" t="s">
        <v>789</v>
      </c>
      <c r="B234" t="str">
        <f t="shared" si="7"/>
        <v>TEP FP Equity</v>
      </c>
    </row>
    <row r="235" spans="1:2" x14ac:dyDescent="0.25">
      <c r="A235" t="s">
        <v>821</v>
      </c>
      <c r="B235" t="str">
        <f t="shared" si="7"/>
        <v>TIT IM Equity</v>
      </c>
    </row>
    <row r="236" spans="1:2" x14ac:dyDescent="0.25">
      <c r="A236" t="s">
        <v>823</v>
      </c>
      <c r="B236" t="str">
        <f t="shared" si="7"/>
        <v>TITR IM Equity</v>
      </c>
    </row>
    <row r="237" spans="1:2" x14ac:dyDescent="0.25">
      <c r="A237" t="s">
        <v>807</v>
      </c>
      <c r="B237" t="str">
        <f t="shared" si="7"/>
        <v>TKA AV Equity</v>
      </c>
    </row>
    <row r="238" spans="1:2" x14ac:dyDescent="0.25">
      <c r="A238" t="s">
        <v>513</v>
      </c>
      <c r="B238" t="str">
        <f t="shared" si="7"/>
        <v>TLX GR Equity</v>
      </c>
    </row>
    <row r="239" spans="1:2" x14ac:dyDescent="0.25">
      <c r="A239" t="s">
        <v>545</v>
      </c>
      <c r="B239" t="str">
        <f t="shared" si="7"/>
        <v>TRN IM Equity</v>
      </c>
    </row>
    <row r="240" spans="1:2" x14ac:dyDescent="0.25">
      <c r="A240" t="s">
        <v>92</v>
      </c>
      <c r="B240" t="str">
        <f t="shared" si="7"/>
        <v>TTE FP Equity</v>
      </c>
    </row>
    <row r="241" spans="1:2" x14ac:dyDescent="0.25">
      <c r="A241" t="s">
        <v>793</v>
      </c>
      <c r="B241" t="str">
        <f t="shared" si="7"/>
        <v>TUB BB Equity</v>
      </c>
    </row>
    <row r="242" spans="1:2" x14ac:dyDescent="0.25">
      <c r="A242" t="s">
        <v>377</v>
      </c>
      <c r="B242" t="str">
        <f t="shared" si="7"/>
        <v>UCB BB Equity</v>
      </c>
    </row>
    <row r="243" spans="1:2" x14ac:dyDescent="0.25">
      <c r="A243" t="s">
        <v>228</v>
      </c>
      <c r="B243" t="str">
        <f t="shared" si="7"/>
        <v>UCG IM Equity</v>
      </c>
    </row>
    <row r="244" spans="1:2" x14ac:dyDescent="0.25">
      <c r="A244" t="s">
        <v>298</v>
      </c>
      <c r="B244" t="str">
        <f t="shared" si="7"/>
        <v>UMG NA Equity</v>
      </c>
    </row>
    <row r="245" spans="1:2" x14ac:dyDescent="0.25">
      <c r="A245" t="s">
        <v>531</v>
      </c>
      <c r="B245" t="str">
        <f t="shared" si="7"/>
        <v>UN0 GR Equity</v>
      </c>
    </row>
    <row r="246" spans="1:2" x14ac:dyDescent="0.25">
      <c r="A246" t="s">
        <v>735</v>
      </c>
      <c r="B246" t="str">
        <f t="shared" si="7"/>
        <v>UNI IM Equity</v>
      </c>
    </row>
    <row r="247" spans="1:2" x14ac:dyDescent="0.25">
      <c r="A247" t="s">
        <v>553</v>
      </c>
      <c r="B247" t="str">
        <f t="shared" si="7"/>
        <v>UPM FH Equity</v>
      </c>
    </row>
    <row r="248" spans="1:2" x14ac:dyDescent="0.25">
      <c r="A248" t="s">
        <v>613</v>
      </c>
      <c r="B248" t="str">
        <f t="shared" si="7"/>
        <v>URW FP Equity</v>
      </c>
    </row>
    <row r="249" spans="1:2" x14ac:dyDescent="0.25">
      <c r="A249" t="s">
        <v>471</v>
      </c>
      <c r="B249" t="str">
        <f t="shared" si="7"/>
        <v>VER AV Equity</v>
      </c>
    </row>
    <row r="250" spans="1:2" x14ac:dyDescent="0.25">
      <c r="A250" t="s">
        <v>497</v>
      </c>
      <c r="B250" t="str">
        <f t="shared" si="7"/>
        <v>VIE FP Equity</v>
      </c>
    </row>
    <row r="251" spans="1:2" x14ac:dyDescent="0.25">
      <c r="A251" t="s">
        <v>623</v>
      </c>
      <c r="B251" t="str">
        <f t="shared" si="7"/>
        <v>VIV FP Equity</v>
      </c>
    </row>
    <row r="252" spans="1:2" x14ac:dyDescent="0.25">
      <c r="A252" t="s">
        <v>439</v>
      </c>
      <c r="B252" t="str">
        <f t="shared" si="7"/>
        <v>VNA GR Equity</v>
      </c>
    </row>
    <row r="253" spans="1:2" x14ac:dyDescent="0.25">
      <c r="A253" t="s">
        <v>256</v>
      </c>
      <c r="B253" t="str">
        <f t="shared" si="7"/>
        <v>VOW GR Equity</v>
      </c>
    </row>
    <row r="254" spans="1:2" x14ac:dyDescent="0.25">
      <c r="A254" t="s">
        <v>515</v>
      </c>
      <c r="B254" t="str">
        <f t="shared" si="7"/>
        <v>VTWR GR Equity</v>
      </c>
    </row>
    <row r="255" spans="1:2" x14ac:dyDescent="0.25">
      <c r="A255" t="s">
        <v>819</v>
      </c>
      <c r="B255" t="str">
        <f t="shared" si="7"/>
        <v>WDP BB Equity</v>
      </c>
    </row>
    <row r="256" spans="1:2" x14ac:dyDescent="0.25">
      <c r="A256" t="s">
        <v>351</v>
      </c>
      <c r="B256" t="str">
        <f t="shared" si="7"/>
        <v>WKL NA Equity</v>
      </c>
    </row>
    <row r="257" spans="1:2" x14ac:dyDescent="0.25">
      <c r="A257" t="s">
        <v>611</v>
      </c>
      <c r="B257" t="str">
        <f t="shared" si="7"/>
        <v>WRT1V FH Equity</v>
      </c>
    </row>
    <row r="258" spans="1:2" x14ac:dyDescent="0.25">
      <c r="A258" t="s">
        <v>761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2025-03-20T21:32:29Z</dcterms:modified>
</cp:coreProperties>
</file>